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autoCompressPictures="0" defaultThemeVersion="124226"/>
  <bookViews>
    <workbookView xWindow="0" yWindow="0" windowWidth="15600" windowHeight="11760"/>
  </bookViews>
  <sheets>
    <sheet name="2011-2016" sheetId="6" r:id="rId1"/>
  </sheets>
  <definedNames>
    <definedName name="_xlnm.Print_Titles" localSheetId="0">'2011-2016'!$1:$8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0" i="6" l="1"/>
  <c r="H85" i="6"/>
  <c r="H78" i="6"/>
  <c r="H70" i="6"/>
  <c r="H62" i="6"/>
  <c r="H48" i="6"/>
  <c r="H33" i="6"/>
  <c r="H13" i="6"/>
  <c r="H14" i="6" s="1"/>
  <c r="H91" i="6" l="1"/>
  <c r="G33" i="6"/>
  <c r="G48" i="6"/>
  <c r="G62" i="6"/>
  <c r="G70" i="6"/>
  <c r="G78" i="6"/>
  <c r="G85" i="6"/>
  <c r="C33" i="6"/>
  <c r="C48" i="6"/>
  <c r="F33" i="6"/>
  <c r="F48" i="6"/>
  <c r="F62" i="6"/>
  <c r="F70" i="6"/>
  <c r="F78" i="6"/>
  <c r="E33" i="6"/>
  <c r="E48" i="6"/>
  <c r="E62" i="6"/>
  <c r="E70" i="6"/>
  <c r="D33" i="6"/>
  <c r="D48" i="6"/>
  <c r="D62" i="6"/>
  <c r="G13" i="6"/>
  <c r="G14" i="6" s="1"/>
  <c r="F13" i="6"/>
  <c r="F14" i="6" s="1"/>
  <c r="G17" i="6"/>
  <c r="F17" i="6"/>
  <c r="D91" i="6" l="1"/>
  <c r="E91" i="6"/>
  <c r="F91" i="6"/>
  <c r="C91" i="6"/>
  <c r="G91" i="6"/>
</calcChain>
</file>

<file path=xl/sharedStrings.xml><?xml version="1.0" encoding="utf-8"?>
<sst xmlns="http://schemas.openxmlformats.org/spreadsheetml/2006/main" count="101" uniqueCount="43">
  <si>
    <t>Siglas</t>
  </si>
  <si>
    <t>Programa</t>
  </si>
  <si>
    <t>AGUA POTABLE</t>
  </si>
  <si>
    <t>ASISTENCIA SOCIAL Y SERVICIOS COMUNITARIOS</t>
  </si>
  <si>
    <t>CAMINOS RURALES Y PUENTES</t>
  </si>
  <si>
    <t>CARRETERAS ALIMENTADORAS, AUTOPISTAS Y PUENTES</t>
  </si>
  <si>
    <t>ELECTRIFICACION Y ALUMBRADO</t>
  </si>
  <si>
    <t>INFRAESTRUCTURA DE SALUD</t>
  </si>
  <si>
    <t>INFRAESTRUCTURA EDUCATIVA</t>
  </si>
  <si>
    <t>INMUEBLES EN GENERAL</t>
  </si>
  <si>
    <t>URBANIZACION</t>
  </si>
  <si>
    <t>VARIOS</t>
  </si>
  <si>
    <t>VIVIENDA</t>
  </si>
  <si>
    <t>COMUNICACIONES, TRANSPORTES Y VIALIDADES</t>
  </si>
  <si>
    <t>SANEAMIENTO DE AGUAS RESIDUALES</t>
  </si>
  <si>
    <t>ALCANTARILLADO</t>
  </si>
  <si>
    <t>FOMENTO A LA PRODUCCION Y PRODUCTIVIDAD</t>
  </si>
  <si>
    <t>TELECOMUNICACIONES</t>
  </si>
  <si>
    <t>Total FAFEF</t>
  </si>
  <si>
    <t>Total FIES</t>
  </si>
  <si>
    <t>Total FISE</t>
  </si>
  <si>
    <t xml:space="preserve"> </t>
  </si>
  <si>
    <t>FISE 2010</t>
  </si>
  <si>
    <t xml:space="preserve">SUBTOTAL </t>
  </si>
  <si>
    <t>FISE 2011</t>
  </si>
  <si>
    <t>FISE 2012</t>
  </si>
  <si>
    <t>FISE 2013</t>
  </si>
  <si>
    <t>FISE 2014</t>
  </si>
  <si>
    <t>Ejercicio Fiscal</t>
  </si>
  <si>
    <t>GOBIERNO DEL ESTADO DE VERACRUZ DE IGNACIO DE LA LLAVE</t>
  </si>
  <si>
    <t>DIRECCIÓN GENERAL DE INVERSIÓN PÚBLICA</t>
  </si>
  <si>
    <t>SUBSECRETARÍA DE EGRESOS</t>
  </si>
  <si>
    <t>SECRETARÍA DE FINANZAS Y PLANEACIÓN</t>
  </si>
  <si>
    <t>FAFEF 2014</t>
  </si>
  <si>
    <t>FIES 2013</t>
  </si>
  <si>
    <t>FISE 2015</t>
  </si>
  <si>
    <t>DESARROLLO SOCIAL</t>
  </si>
  <si>
    <t>DESTINO DEL GASTO DE FONDOS FEDERALES ESPECÍFICOS EN EL CAPÍTULO DE INVERSIÓN PÚBLICA 2011 - 2016</t>
  </si>
  <si>
    <t>FISE 2016</t>
  </si>
  <si>
    <t>APOYO PARA EL DESARROLLO DE LOS PUEBLOS INDIGENAS</t>
  </si>
  <si>
    <t>FONDO DE APORTACIONES PARA EL FORTALECIMIENTO DE LAS ENTIDADES FEDERATIVAS (FAFEF)</t>
  </si>
  <si>
    <t>FIDEICOMISO PARA LA INFRAESTRUCTURA EN LOS ESTADOS (FIES)</t>
  </si>
  <si>
    <t>FONDO PARA LA INFRAESTRUCTURA SOCIAL ESTATAL (FISE)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</si>
</sst>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8" fillId="0" borderId="10" xfId="0" applyFont="1" applyBorder="1"/>
    <xf numFmtId="0" fontId="18" fillId="0" borderId="11" xfId="0" applyFont="1" applyBorder="1"/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center"/>
    </xf>
    <xf numFmtId="1" fontId="19" fillId="35" borderId="18" xfId="0" applyNumberFormat="1" applyFont="1" applyFill="1" applyBorder="1" applyAlignment="1">
      <alignment horizontal="center"/>
    </xf>
    <xf numFmtId="0" fontId="20" fillId="0" borderId="10" xfId="0" applyFont="1" applyBorder="1"/>
    <xf numFmtId="0" fontId="20" fillId="0" borderId="13" xfId="0" applyFont="1" applyBorder="1"/>
    <xf numFmtId="0" fontId="20" fillId="33" borderId="10" xfId="0" applyFont="1" applyFill="1" applyBorder="1"/>
    <xf numFmtId="0" fontId="20" fillId="34" borderId="10" xfId="0" applyFont="1" applyFill="1" applyBorder="1"/>
    <xf numFmtId="0" fontId="20" fillId="34" borderId="11" xfId="0" applyFont="1" applyFill="1" applyBorder="1"/>
    <xf numFmtId="0" fontId="20" fillId="0" borderId="10" xfId="0" applyFont="1" applyFill="1" applyBorder="1"/>
    <xf numFmtId="0" fontId="20" fillId="36" borderId="12" xfId="0" applyFont="1" applyFill="1" applyBorder="1"/>
    <xf numFmtId="0" fontId="19" fillId="36" borderId="10" xfId="0" applyFont="1" applyFill="1" applyBorder="1"/>
    <xf numFmtId="0" fontId="19" fillId="36" borderId="12" xfId="0" applyFont="1" applyFill="1" applyBorder="1"/>
    <xf numFmtId="0" fontId="19" fillId="36" borderId="14" xfId="0" applyFont="1" applyFill="1" applyBorder="1"/>
    <xf numFmtId="0" fontId="21" fillId="0" borderId="0" xfId="0" applyFont="1" applyAlignment="1">
      <alignment vertical="center"/>
    </xf>
    <xf numFmtId="3" fontId="20" fillId="33" borderId="12" xfId="0" applyNumberFormat="1" applyFont="1" applyFill="1" applyBorder="1"/>
    <xf numFmtId="3" fontId="20" fillId="33" borderId="18" xfId="0" applyNumberFormat="1" applyFont="1" applyFill="1" applyBorder="1"/>
    <xf numFmtId="3" fontId="19" fillId="36" borderId="12" xfId="0" applyNumberFormat="1" applyFont="1" applyFill="1" applyBorder="1"/>
    <xf numFmtId="3" fontId="19" fillId="36" borderId="18" xfId="0" applyNumberFormat="1" applyFont="1" applyFill="1" applyBorder="1"/>
    <xf numFmtId="3" fontId="20" fillId="34" borderId="12" xfId="0" applyNumberFormat="1" applyFont="1" applyFill="1" applyBorder="1"/>
    <xf numFmtId="3" fontId="20" fillId="34" borderId="18" xfId="0" applyNumberFormat="1" applyFont="1" applyFill="1" applyBorder="1"/>
    <xf numFmtId="3" fontId="20" fillId="0" borderId="12" xfId="0" applyNumberFormat="1" applyFont="1" applyFill="1" applyBorder="1"/>
    <xf numFmtId="3" fontId="20" fillId="0" borderId="18" xfId="0" applyNumberFormat="1" applyFont="1" applyFill="1" applyBorder="1"/>
    <xf numFmtId="3" fontId="20" fillId="0" borderId="17" xfId="0" applyNumberFormat="1" applyFont="1" applyFill="1" applyBorder="1"/>
    <xf numFmtId="3" fontId="20" fillId="0" borderId="19" xfId="0" applyNumberFormat="1" applyFont="1" applyFill="1" applyBorder="1"/>
    <xf numFmtId="3" fontId="20" fillId="34" borderId="17" xfId="0" applyNumberFormat="1" applyFont="1" applyFill="1" applyBorder="1"/>
    <xf numFmtId="3" fontId="20" fillId="34" borderId="19" xfId="0" applyNumberFormat="1" applyFont="1" applyFill="1" applyBorder="1"/>
    <xf numFmtId="0" fontId="20" fillId="34" borderId="15" xfId="0" applyFont="1" applyFill="1" applyBorder="1"/>
    <xf numFmtId="0" fontId="20" fillId="34" borderId="16" xfId="0" applyFont="1" applyFill="1" applyBorder="1"/>
    <xf numFmtId="3" fontId="19" fillId="36" borderId="19" xfId="0" applyNumberFormat="1" applyFont="1" applyFill="1" applyBorder="1"/>
    <xf numFmtId="3" fontId="19" fillId="36" borderId="17" xfId="0" applyNumberFormat="1" applyFont="1" applyFill="1" applyBorder="1"/>
    <xf numFmtId="41" fontId="0" fillId="0" borderId="0" xfId="0" applyNumberFormat="1"/>
    <xf numFmtId="3" fontId="0" fillId="0" borderId="0" xfId="0" applyNumberFormat="1"/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8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28" workbookViewId="0">
      <selection activeCell="A19" sqref="A19"/>
    </sheetView>
  </sheetViews>
  <sheetFormatPr baseColWidth="10" defaultRowHeight="15" x14ac:dyDescent="0.25"/>
  <cols>
    <col min="2" max="2" width="46.42578125" customWidth="1"/>
    <col min="3" max="8" width="12.5703125" bestFit="1" customWidth="1"/>
    <col min="9" max="9" width="12.7109375" bestFit="1" customWidth="1"/>
  </cols>
  <sheetData>
    <row r="1" spans="1:9" ht="15.75" x14ac:dyDescent="0.25">
      <c r="A1" s="40" t="s">
        <v>29</v>
      </c>
      <c r="B1" s="40"/>
      <c r="C1" s="40"/>
      <c r="D1" s="40"/>
      <c r="E1" s="40"/>
      <c r="F1" s="40"/>
      <c r="G1" s="40"/>
      <c r="H1" s="40"/>
      <c r="I1" s="18"/>
    </row>
    <row r="2" spans="1:9" ht="15.75" x14ac:dyDescent="0.25">
      <c r="A2" s="40" t="s">
        <v>32</v>
      </c>
      <c r="B2" s="40"/>
      <c r="C2" s="40"/>
      <c r="D2" s="40"/>
      <c r="E2" s="40"/>
      <c r="F2" s="40"/>
      <c r="G2" s="40"/>
      <c r="H2" s="40"/>
      <c r="I2" s="18"/>
    </row>
    <row r="3" spans="1:9" ht="15.75" x14ac:dyDescent="0.25">
      <c r="A3" s="40" t="s">
        <v>31</v>
      </c>
      <c r="B3" s="40"/>
      <c r="C3" s="40"/>
      <c r="D3" s="40"/>
      <c r="E3" s="40"/>
      <c r="F3" s="40"/>
      <c r="G3" s="40"/>
      <c r="H3" s="40"/>
    </row>
    <row r="4" spans="1:9" ht="15.75" x14ac:dyDescent="0.25">
      <c r="A4" s="40" t="s">
        <v>30</v>
      </c>
      <c r="B4" s="40"/>
      <c r="C4" s="40"/>
      <c r="D4" s="40"/>
      <c r="E4" s="40"/>
      <c r="F4" s="40"/>
      <c r="G4" s="40"/>
      <c r="H4" s="40"/>
    </row>
    <row r="5" spans="1:9" ht="15.75" x14ac:dyDescent="0.25">
      <c r="A5" s="40" t="s">
        <v>37</v>
      </c>
      <c r="B5" s="40"/>
      <c r="C5" s="40"/>
      <c r="D5" s="40"/>
      <c r="E5" s="40"/>
      <c r="F5" s="40"/>
      <c r="G5" s="40"/>
      <c r="H5" s="40"/>
    </row>
    <row r="7" spans="1:9" x14ac:dyDescent="0.25">
      <c r="A7" s="2" t="s">
        <v>21</v>
      </c>
      <c r="B7" s="3"/>
      <c r="C7" s="37" t="s">
        <v>28</v>
      </c>
      <c r="D7" s="38"/>
      <c r="E7" s="38"/>
      <c r="F7" s="38"/>
      <c r="G7" s="38"/>
      <c r="H7" s="39"/>
    </row>
    <row r="8" spans="1:9" x14ac:dyDescent="0.25">
      <c r="A8" s="4" t="s">
        <v>0</v>
      </c>
      <c r="B8" s="5" t="s">
        <v>1</v>
      </c>
      <c r="C8" s="6">
        <v>2011</v>
      </c>
      <c r="D8" s="6">
        <v>2012</v>
      </c>
      <c r="E8" s="6">
        <v>2013</v>
      </c>
      <c r="F8" s="6">
        <v>2014</v>
      </c>
      <c r="G8" s="6">
        <v>2015</v>
      </c>
      <c r="H8" s="7">
        <v>2016</v>
      </c>
    </row>
    <row r="9" spans="1:9" x14ac:dyDescent="0.25">
      <c r="A9" s="15" t="s">
        <v>40</v>
      </c>
      <c r="B9" s="16"/>
      <c r="C9" s="21"/>
      <c r="D9" s="21"/>
      <c r="E9" s="21"/>
      <c r="F9" s="21"/>
      <c r="G9" s="21"/>
      <c r="H9" s="22"/>
    </row>
    <row r="10" spans="1:9" x14ac:dyDescent="0.25">
      <c r="A10" s="8" t="s">
        <v>33</v>
      </c>
      <c r="B10" s="10" t="s">
        <v>4</v>
      </c>
      <c r="C10" s="19"/>
      <c r="D10" s="19"/>
      <c r="E10" s="19"/>
      <c r="F10" s="19">
        <v>8016655</v>
      </c>
      <c r="G10" s="19"/>
      <c r="H10" s="20"/>
    </row>
    <row r="11" spans="1:9" x14ac:dyDescent="0.25">
      <c r="A11" s="9"/>
      <c r="B11" s="10" t="s">
        <v>5</v>
      </c>
      <c r="C11" s="19"/>
      <c r="D11" s="19"/>
      <c r="E11" s="19"/>
      <c r="F11" s="19">
        <v>18563376</v>
      </c>
      <c r="G11" s="19">
        <v>17730226</v>
      </c>
      <c r="H11" s="20">
        <v>4500257</v>
      </c>
    </row>
    <row r="12" spans="1:9" x14ac:dyDescent="0.25">
      <c r="A12" s="9"/>
      <c r="B12" s="10" t="s">
        <v>10</v>
      </c>
      <c r="C12" s="19"/>
      <c r="D12" s="19"/>
      <c r="E12" s="19"/>
      <c r="F12" s="19">
        <v>2337929</v>
      </c>
      <c r="G12" s="19">
        <v>20011081</v>
      </c>
      <c r="H12" s="20">
        <v>811936</v>
      </c>
    </row>
    <row r="13" spans="1:9" x14ac:dyDescent="0.25">
      <c r="A13" s="17" t="s">
        <v>23</v>
      </c>
      <c r="B13" s="14"/>
      <c r="C13" s="21"/>
      <c r="D13" s="21"/>
      <c r="E13" s="21"/>
      <c r="F13" s="21">
        <f>SUM(F10:F12)</f>
        <v>28917960</v>
      </c>
      <c r="G13" s="21">
        <f>SUM(G10:G12)</f>
        <v>37741307</v>
      </c>
      <c r="H13" s="22">
        <f>SUM(H10:H12)</f>
        <v>5312193</v>
      </c>
    </row>
    <row r="14" spans="1:9" x14ac:dyDescent="0.25">
      <c r="A14" s="11" t="s">
        <v>18</v>
      </c>
      <c r="B14" s="12"/>
      <c r="C14" s="23"/>
      <c r="D14" s="23"/>
      <c r="E14" s="23"/>
      <c r="F14" s="23">
        <f t="shared" ref="F14" si="0">SUM(F13)</f>
        <v>28917960</v>
      </c>
      <c r="G14" s="23">
        <f>SUM(G13)</f>
        <v>37741307</v>
      </c>
      <c r="H14" s="24">
        <f>SUM(H13)</f>
        <v>5312193</v>
      </c>
    </row>
    <row r="15" spans="1:9" x14ac:dyDescent="0.25">
      <c r="A15" s="15" t="s">
        <v>41</v>
      </c>
      <c r="B15" s="16"/>
      <c r="C15" s="21"/>
      <c r="D15" s="21"/>
      <c r="E15" s="21"/>
      <c r="F15" s="21"/>
      <c r="G15" s="21"/>
      <c r="H15" s="22"/>
    </row>
    <row r="16" spans="1:9" x14ac:dyDescent="0.25">
      <c r="A16" s="8" t="s">
        <v>34</v>
      </c>
      <c r="B16" s="10" t="s">
        <v>5</v>
      </c>
      <c r="C16" s="25"/>
      <c r="D16" s="25"/>
      <c r="E16" s="25"/>
      <c r="F16" s="25">
        <v>13249575</v>
      </c>
      <c r="G16" s="25">
        <v>41594755</v>
      </c>
      <c r="H16" s="26"/>
    </row>
    <row r="17" spans="1:8" x14ac:dyDescent="0.25">
      <c r="A17" s="11" t="s">
        <v>19</v>
      </c>
      <c r="B17" s="12"/>
      <c r="C17" s="23"/>
      <c r="D17" s="23"/>
      <c r="E17" s="23"/>
      <c r="F17" s="23">
        <f>SUM(F16)</f>
        <v>13249575</v>
      </c>
      <c r="G17" s="23">
        <f>SUM(G16)</f>
        <v>41594755</v>
      </c>
      <c r="H17" s="24"/>
    </row>
    <row r="18" spans="1:8" x14ac:dyDescent="0.25">
      <c r="A18" s="15" t="s">
        <v>42</v>
      </c>
      <c r="B18" s="16"/>
      <c r="C18" s="21"/>
      <c r="D18" s="21"/>
      <c r="E18" s="21"/>
      <c r="F18" s="21"/>
      <c r="G18" s="21"/>
      <c r="H18" s="22"/>
    </row>
    <row r="19" spans="1:8" x14ac:dyDescent="0.25">
      <c r="A19" s="8" t="s">
        <v>22</v>
      </c>
      <c r="B19" s="13" t="s">
        <v>2</v>
      </c>
      <c r="C19" s="25">
        <v>9822164</v>
      </c>
      <c r="D19" s="25">
        <v>7522818</v>
      </c>
      <c r="E19" s="25">
        <v>4669367</v>
      </c>
      <c r="F19" s="25">
        <v>1499562</v>
      </c>
      <c r="G19" s="25">
        <v>3000778</v>
      </c>
      <c r="H19" s="26"/>
    </row>
    <row r="20" spans="1:8" x14ac:dyDescent="0.25">
      <c r="A20" s="9"/>
      <c r="B20" s="13" t="s">
        <v>15</v>
      </c>
      <c r="C20" s="25">
        <v>10377416</v>
      </c>
      <c r="D20" s="25">
        <v>5883285</v>
      </c>
      <c r="E20" s="25">
        <v>2561523</v>
      </c>
      <c r="F20" s="25">
        <v>3484145</v>
      </c>
      <c r="G20" s="25"/>
      <c r="H20" s="26"/>
    </row>
    <row r="21" spans="1:8" x14ac:dyDescent="0.25">
      <c r="A21" s="9"/>
      <c r="B21" s="13" t="s">
        <v>3</v>
      </c>
      <c r="C21" s="25"/>
      <c r="D21" s="25">
        <v>11003957</v>
      </c>
      <c r="E21" s="25">
        <v>1275</v>
      </c>
      <c r="F21" s="25"/>
      <c r="G21" s="25"/>
      <c r="H21" s="26">
        <v>967245</v>
      </c>
    </row>
    <row r="22" spans="1:8" x14ac:dyDescent="0.25">
      <c r="A22" s="9"/>
      <c r="B22" s="13" t="s">
        <v>4</v>
      </c>
      <c r="C22" s="25">
        <v>17268639</v>
      </c>
      <c r="D22" s="25">
        <v>4866332</v>
      </c>
      <c r="E22" s="25">
        <v>4656239</v>
      </c>
      <c r="F22" s="25">
        <v>1500711</v>
      </c>
      <c r="G22" s="25"/>
      <c r="H22" s="26"/>
    </row>
    <row r="23" spans="1:8" x14ac:dyDescent="0.25">
      <c r="A23" s="9"/>
      <c r="B23" s="13" t="s">
        <v>5</v>
      </c>
      <c r="C23" s="25">
        <v>36864251</v>
      </c>
      <c r="D23" s="25">
        <v>21053005</v>
      </c>
      <c r="E23" s="25">
        <v>4097613</v>
      </c>
      <c r="F23" s="25">
        <v>13769227</v>
      </c>
      <c r="G23" s="25">
        <v>3721736</v>
      </c>
      <c r="H23" s="26">
        <v>209700</v>
      </c>
    </row>
    <row r="24" spans="1:8" x14ac:dyDescent="0.25">
      <c r="A24" s="9"/>
      <c r="B24" s="13" t="s">
        <v>13</v>
      </c>
      <c r="C24" s="25"/>
      <c r="D24" s="25"/>
      <c r="E24" s="25"/>
      <c r="F24" s="25"/>
      <c r="G24" s="25"/>
      <c r="H24" s="26"/>
    </row>
    <row r="25" spans="1:8" x14ac:dyDescent="0.25">
      <c r="A25" s="9"/>
      <c r="B25" s="13" t="s">
        <v>6</v>
      </c>
      <c r="C25" s="25">
        <v>9000000</v>
      </c>
      <c r="D25" s="25"/>
      <c r="E25" s="25"/>
      <c r="F25" s="25"/>
      <c r="G25" s="25"/>
      <c r="H25" s="26"/>
    </row>
    <row r="26" spans="1:8" x14ac:dyDescent="0.25">
      <c r="A26" s="9"/>
      <c r="B26" s="13" t="s">
        <v>16</v>
      </c>
      <c r="C26" s="25"/>
      <c r="D26" s="25"/>
      <c r="E26" s="25"/>
      <c r="F26" s="25"/>
      <c r="G26" s="25"/>
      <c r="H26" s="26"/>
    </row>
    <row r="27" spans="1:8" x14ac:dyDescent="0.25">
      <c r="A27" s="9"/>
      <c r="B27" s="13" t="s">
        <v>7</v>
      </c>
      <c r="C27" s="25">
        <v>1248255</v>
      </c>
      <c r="D27" s="25">
        <v>7130418</v>
      </c>
      <c r="E27" s="25">
        <v>5215054</v>
      </c>
      <c r="F27" s="25"/>
      <c r="G27" s="25">
        <v>2323528</v>
      </c>
      <c r="H27" s="26">
        <v>585666</v>
      </c>
    </row>
    <row r="28" spans="1:8" x14ac:dyDescent="0.25">
      <c r="A28" s="9"/>
      <c r="B28" s="13" t="s">
        <v>9</v>
      </c>
      <c r="C28" s="25">
        <v>1456178</v>
      </c>
      <c r="D28" s="25">
        <v>2996717</v>
      </c>
      <c r="E28" s="25">
        <v>4265550</v>
      </c>
      <c r="F28" s="25">
        <v>807688</v>
      </c>
      <c r="G28" s="25"/>
      <c r="H28" s="26">
        <v>247</v>
      </c>
    </row>
    <row r="29" spans="1:8" x14ac:dyDescent="0.25">
      <c r="A29" s="9"/>
      <c r="B29" s="13" t="s">
        <v>14</v>
      </c>
      <c r="C29" s="25">
        <v>948870</v>
      </c>
      <c r="D29" s="25">
        <v>7919884</v>
      </c>
      <c r="E29" s="25">
        <v>3563</v>
      </c>
      <c r="F29" s="25"/>
      <c r="G29" s="25"/>
      <c r="H29" s="26"/>
    </row>
    <row r="30" spans="1:8" x14ac:dyDescent="0.25">
      <c r="A30" s="9"/>
      <c r="B30" s="13" t="s">
        <v>10</v>
      </c>
      <c r="C30" s="25">
        <v>2246507</v>
      </c>
      <c r="D30" s="25">
        <v>3488222</v>
      </c>
      <c r="E30" s="25">
        <v>837954</v>
      </c>
      <c r="F30" s="25">
        <v>41261</v>
      </c>
      <c r="G30" s="25"/>
      <c r="H30" s="26"/>
    </row>
    <row r="31" spans="1:8" x14ac:dyDescent="0.25">
      <c r="A31" s="9"/>
      <c r="B31" s="13" t="s">
        <v>11</v>
      </c>
      <c r="C31" s="25"/>
      <c r="D31" s="25"/>
      <c r="E31" s="25"/>
      <c r="F31" s="25"/>
      <c r="G31" s="25"/>
      <c r="H31" s="26"/>
    </row>
    <row r="32" spans="1:8" x14ac:dyDescent="0.25">
      <c r="A32" s="9"/>
      <c r="B32" s="13" t="s">
        <v>12</v>
      </c>
      <c r="C32" s="25"/>
      <c r="D32" s="25">
        <v>14853582</v>
      </c>
      <c r="E32" s="25">
        <v>1999851</v>
      </c>
      <c r="F32" s="25">
        <v>2030245</v>
      </c>
      <c r="G32" s="25"/>
      <c r="H32" s="26"/>
    </row>
    <row r="33" spans="1:9" x14ac:dyDescent="0.25">
      <c r="A33" s="17" t="s">
        <v>23</v>
      </c>
      <c r="B33" s="14"/>
      <c r="C33" s="21">
        <f t="shared" ref="C33:G33" si="1">SUM(C19:C32)</f>
        <v>89232280</v>
      </c>
      <c r="D33" s="21">
        <f t="shared" si="1"/>
        <v>86718220</v>
      </c>
      <c r="E33" s="21">
        <f t="shared" si="1"/>
        <v>28307989</v>
      </c>
      <c r="F33" s="21">
        <f t="shared" si="1"/>
        <v>23132839</v>
      </c>
      <c r="G33" s="21">
        <f t="shared" si="1"/>
        <v>9046042</v>
      </c>
      <c r="H33" s="22">
        <f t="shared" ref="H33" si="2">SUM(H19:H32)</f>
        <v>1762858</v>
      </c>
      <c r="I33" s="1"/>
    </row>
    <row r="34" spans="1:9" x14ac:dyDescent="0.25">
      <c r="A34" s="8" t="s">
        <v>24</v>
      </c>
      <c r="B34" s="13" t="s">
        <v>2</v>
      </c>
      <c r="C34" s="25">
        <v>2278050</v>
      </c>
      <c r="D34" s="25">
        <v>25587281</v>
      </c>
      <c r="E34" s="25">
        <v>5379902</v>
      </c>
      <c r="F34" s="25">
        <v>872568</v>
      </c>
      <c r="G34" s="25">
        <v>1388683</v>
      </c>
      <c r="H34" s="26"/>
    </row>
    <row r="35" spans="1:9" x14ac:dyDescent="0.25">
      <c r="A35" s="9"/>
      <c r="B35" s="13" t="s">
        <v>15</v>
      </c>
      <c r="C35" s="25">
        <v>1353753</v>
      </c>
      <c r="D35" s="25">
        <v>4324840</v>
      </c>
      <c r="E35" s="25">
        <v>596293</v>
      </c>
      <c r="F35" s="25"/>
      <c r="G35" s="25">
        <v>2074</v>
      </c>
      <c r="H35" s="26"/>
    </row>
    <row r="36" spans="1:9" x14ac:dyDescent="0.25">
      <c r="A36" s="9"/>
      <c r="B36" s="13" t="s">
        <v>3</v>
      </c>
      <c r="C36" s="25"/>
      <c r="D36" s="25">
        <v>22067187</v>
      </c>
      <c r="E36" s="25">
        <v>4279802</v>
      </c>
      <c r="F36" s="25">
        <v>2605680</v>
      </c>
      <c r="G36" s="25">
        <v>17730</v>
      </c>
      <c r="H36" s="26"/>
    </row>
    <row r="37" spans="1:9" x14ac:dyDescent="0.25">
      <c r="A37" s="9"/>
      <c r="B37" s="13" t="s">
        <v>4</v>
      </c>
      <c r="C37" s="25"/>
      <c r="D37" s="25">
        <v>10509713</v>
      </c>
      <c r="E37" s="25">
        <v>8584283</v>
      </c>
      <c r="F37" s="25">
        <v>14596237</v>
      </c>
      <c r="G37" s="25">
        <v>8553863</v>
      </c>
      <c r="H37" s="26">
        <v>2801642</v>
      </c>
    </row>
    <row r="38" spans="1:9" x14ac:dyDescent="0.25">
      <c r="A38" s="9"/>
      <c r="B38" s="13" t="s">
        <v>5</v>
      </c>
      <c r="C38" s="25">
        <v>24207928</v>
      </c>
      <c r="D38" s="25">
        <v>45513891</v>
      </c>
      <c r="E38" s="25">
        <v>10600687</v>
      </c>
      <c r="F38" s="25">
        <v>26778304</v>
      </c>
      <c r="G38" s="25">
        <v>2126089</v>
      </c>
      <c r="H38" s="26">
        <v>681816</v>
      </c>
    </row>
    <row r="39" spans="1:9" x14ac:dyDescent="0.25">
      <c r="A39" s="9"/>
      <c r="B39" s="13" t="s">
        <v>6</v>
      </c>
      <c r="C39" s="25"/>
      <c r="D39" s="25">
        <v>1601237</v>
      </c>
      <c r="E39" s="25"/>
      <c r="F39" s="25"/>
      <c r="G39" s="25"/>
      <c r="H39" s="26"/>
    </row>
    <row r="40" spans="1:9" x14ac:dyDescent="0.25">
      <c r="A40" s="9"/>
      <c r="B40" s="13" t="s">
        <v>16</v>
      </c>
      <c r="C40" s="25"/>
      <c r="D40" s="25"/>
      <c r="E40" s="25"/>
      <c r="F40" s="25"/>
      <c r="G40" s="25"/>
      <c r="H40" s="26">
        <v>1839562</v>
      </c>
    </row>
    <row r="41" spans="1:9" x14ac:dyDescent="0.25">
      <c r="A41" s="9"/>
      <c r="B41" s="13" t="s">
        <v>7</v>
      </c>
      <c r="C41" s="25"/>
      <c r="D41" s="25"/>
      <c r="E41" s="25">
        <v>42401543</v>
      </c>
      <c r="F41" s="25"/>
      <c r="G41" s="25">
        <v>376027</v>
      </c>
      <c r="H41" s="26">
        <v>556830</v>
      </c>
    </row>
    <row r="42" spans="1:9" x14ac:dyDescent="0.25">
      <c r="A42" s="9"/>
      <c r="B42" s="13" t="s">
        <v>9</v>
      </c>
      <c r="C42" s="25"/>
      <c r="D42" s="25">
        <v>449617</v>
      </c>
      <c r="E42" s="25"/>
      <c r="F42" s="25"/>
      <c r="G42" s="25"/>
      <c r="H42" s="26"/>
    </row>
    <row r="43" spans="1:9" x14ac:dyDescent="0.25">
      <c r="A43" s="9"/>
      <c r="B43" s="13" t="s">
        <v>14</v>
      </c>
      <c r="C43" s="25">
        <v>9697964</v>
      </c>
      <c r="D43" s="25">
        <v>5612209</v>
      </c>
      <c r="E43" s="25">
        <v>1811592</v>
      </c>
      <c r="F43" s="25">
        <v>62062</v>
      </c>
      <c r="G43" s="25"/>
      <c r="H43" s="26"/>
    </row>
    <row r="44" spans="1:9" x14ac:dyDescent="0.25">
      <c r="A44" s="9"/>
      <c r="B44" s="13" t="s">
        <v>17</v>
      </c>
      <c r="C44" s="25"/>
      <c r="D44" s="25">
        <v>8644978</v>
      </c>
      <c r="E44" s="25">
        <v>898559</v>
      </c>
      <c r="F44" s="25">
        <v>6546320</v>
      </c>
      <c r="G44" s="25"/>
      <c r="H44" s="26"/>
    </row>
    <row r="45" spans="1:9" x14ac:dyDescent="0.25">
      <c r="A45" s="9"/>
      <c r="B45" s="13" t="s">
        <v>10</v>
      </c>
      <c r="C45" s="25">
        <v>2483339</v>
      </c>
      <c r="D45" s="25">
        <v>17649099</v>
      </c>
      <c r="E45" s="25">
        <v>1064011</v>
      </c>
      <c r="F45" s="25">
        <v>231535</v>
      </c>
      <c r="G45" s="25"/>
      <c r="H45" s="26">
        <v>74180</v>
      </c>
    </row>
    <row r="46" spans="1:9" x14ac:dyDescent="0.25">
      <c r="A46" s="9"/>
      <c r="B46" s="13" t="s">
        <v>11</v>
      </c>
      <c r="C46" s="25">
        <v>21772101</v>
      </c>
      <c r="D46" s="25">
        <v>71534231</v>
      </c>
      <c r="E46" s="25"/>
      <c r="F46" s="25"/>
      <c r="G46" s="25"/>
      <c r="H46" s="26"/>
    </row>
    <row r="47" spans="1:9" x14ac:dyDescent="0.25">
      <c r="A47" s="9"/>
      <c r="B47" s="13" t="s">
        <v>12</v>
      </c>
      <c r="C47" s="25">
        <v>66991043</v>
      </c>
      <c r="D47" s="25">
        <v>36991900</v>
      </c>
      <c r="E47" s="25">
        <v>3070375</v>
      </c>
      <c r="F47" s="25">
        <v>11733241</v>
      </c>
      <c r="G47" s="25">
        <v>1784432</v>
      </c>
      <c r="H47" s="26"/>
    </row>
    <row r="48" spans="1:9" x14ac:dyDescent="0.25">
      <c r="A48" s="17" t="s">
        <v>23</v>
      </c>
      <c r="B48" s="14"/>
      <c r="C48" s="21">
        <f t="shared" ref="C48:H48" si="3">SUM(C34:C47)</f>
        <v>128784178</v>
      </c>
      <c r="D48" s="21">
        <f t="shared" si="3"/>
        <v>250486183</v>
      </c>
      <c r="E48" s="21">
        <f t="shared" si="3"/>
        <v>78687047</v>
      </c>
      <c r="F48" s="21">
        <f t="shared" si="3"/>
        <v>63425947</v>
      </c>
      <c r="G48" s="21">
        <f t="shared" si="3"/>
        <v>14248898</v>
      </c>
      <c r="H48" s="22">
        <f t="shared" si="3"/>
        <v>5954030</v>
      </c>
      <c r="I48" s="1"/>
    </row>
    <row r="49" spans="1:8" x14ac:dyDescent="0.25">
      <c r="A49" s="8" t="s">
        <v>25</v>
      </c>
      <c r="B49" s="13" t="s">
        <v>2</v>
      </c>
      <c r="C49" s="25"/>
      <c r="D49" s="25">
        <v>5223891</v>
      </c>
      <c r="E49" s="25">
        <v>28803633</v>
      </c>
      <c r="F49" s="25">
        <v>5802217</v>
      </c>
      <c r="G49" s="25">
        <v>4360986</v>
      </c>
      <c r="H49" s="26"/>
    </row>
    <row r="50" spans="1:8" x14ac:dyDescent="0.25">
      <c r="A50" s="9"/>
      <c r="B50" s="13" t="s">
        <v>15</v>
      </c>
      <c r="C50" s="25"/>
      <c r="D50" s="25">
        <v>127194</v>
      </c>
      <c r="E50" s="25">
        <v>5733909</v>
      </c>
      <c r="F50" s="25">
        <v>6249529</v>
      </c>
      <c r="G50" s="25"/>
      <c r="H50" s="26"/>
    </row>
    <row r="51" spans="1:8" x14ac:dyDescent="0.25">
      <c r="A51" s="9"/>
      <c r="B51" s="13" t="s">
        <v>3</v>
      </c>
      <c r="C51" s="25"/>
      <c r="D51" s="25"/>
      <c r="E51" s="25">
        <v>8872414</v>
      </c>
      <c r="F51" s="25"/>
      <c r="G51" s="25"/>
      <c r="H51" s="26"/>
    </row>
    <row r="52" spans="1:8" x14ac:dyDescent="0.25">
      <c r="A52" s="9"/>
      <c r="B52" s="13" t="s">
        <v>4</v>
      </c>
      <c r="C52" s="25"/>
      <c r="D52" s="25">
        <v>4143015</v>
      </c>
      <c r="E52" s="25">
        <v>32131764</v>
      </c>
      <c r="F52" s="25">
        <v>836586</v>
      </c>
      <c r="G52" s="25">
        <v>6162782</v>
      </c>
      <c r="H52" s="26"/>
    </row>
    <row r="53" spans="1:8" x14ac:dyDescent="0.25">
      <c r="A53" s="9"/>
      <c r="B53" s="13" t="s">
        <v>5</v>
      </c>
      <c r="C53" s="25"/>
      <c r="D53" s="25">
        <v>16319969</v>
      </c>
      <c r="E53" s="25">
        <v>33520208</v>
      </c>
      <c r="F53" s="25">
        <v>17160043</v>
      </c>
      <c r="G53" s="25">
        <v>9936128</v>
      </c>
      <c r="H53" s="26">
        <v>11860561</v>
      </c>
    </row>
    <row r="54" spans="1:8" x14ac:dyDescent="0.25">
      <c r="A54" s="9"/>
      <c r="B54" s="13" t="s">
        <v>6</v>
      </c>
      <c r="C54" s="25"/>
      <c r="D54" s="25">
        <v>351953</v>
      </c>
      <c r="E54" s="25"/>
      <c r="F54" s="25"/>
      <c r="G54" s="25"/>
      <c r="H54" s="26"/>
    </row>
    <row r="55" spans="1:8" x14ac:dyDescent="0.25">
      <c r="A55" s="9"/>
      <c r="B55" s="13" t="s">
        <v>7</v>
      </c>
      <c r="C55" s="25"/>
      <c r="D55" s="25">
        <v>609618</v>
      </c>
      <c r="E55" s="25">
        <v>18468096</v>
      </c>
      <c r="F55" s="25">
        <v>5998425</v>
      </c>
      <c r="G55" s="25">
        <v>584753</v>
      </c>
      <c r="H55" s="26">
        <v>1227118</v>
      </c>
    </row>
    <row r="56" spans="1:8" x14ac:dyDescent="0.25">
      <c r="A56" s="9"/>
      <c r="B56" s="13" t="s">
        <v>8</v>
      </c>
      <c r="C56" s="25"/>
      <c r="D56" s="25">
        <v>3934747</v>
      </c>
      <c r="E56" s="25">
        <v>1469857</v>
      </c>
      <c r="F56" s="25">
        <v>413321</v>
      </c>
      <c r="G56" s="25"/>
      <c r="H56" s="26">
        <v>165</v>
      </c>
    </row>
    <row r="57" spans="1:8" x14ac:dyDescent="0.25">
      <c r="A57" s="9"/>
      <c r="B57" s="13" t="s">
        <v>9</v>
      </c>
      <c r="C57" s="25"/>
      <c r="D57" s="25"/>
      <c r="E57" s="25">
        <v>5000000</v>
      </c>
      <c r="F57" s="25">
        <v>4999666</v>
      </c>
      <c r="G57" s="25"/>
      <c r="H57" s="26"/>
    </row>
    <row r="58" spans="1:8" x14ac:dyDescent="0.25">
      <c r="A58" s="9"/>
      <c r="B58" s="13" t="s">
        <v>14</v>
      </c>
      <c r="C58" s="25"/>
      <c r="D58" s="25"/>
      <c r="E58" s="25">
        <v>31322132</v>
      </c>
      <c r="F58" s="25">
        <v>9330551</v>
      </c>
      <c r="G58" s="25">
        <v>1123245</v>
      </c>
      <c r="H58" s="26"/>
    </row>
    <row r="59" spans="1:8" x14ac:dyDescent="0.25">
      <c r="A59" s="9"/>
      <c r="B59" s="13" t="s">
        <v>10</v>
      </c>
      <c r="C59" s="25"/>
      <c r="D59" s="25">
        <v>9230861</v>
      </c>
      <c r="E59" s="25">
        <v>228733</v>
      </c>
      <c r="F59" s="25"/>
      <c r="G59" s="25"/>
      <c r="H59" s="26"/>
    </row>
    <row r="60" spans="1:8" x14ac:dyDescent="0.25">
      <c r="A60" s="9"/>
      <c r="B60" s="13" t="s">
        <v>11</v>
      </c>
      <c r="C60" s="25"/>
      <c r="D60" s="25">
        <v>63523808</v>
      </c>
      <c r="E60" s="25"/>
      <c r="F60" s="25"/>
      <c r="G60" s="25"/>
      <c r="H60" s="26"/>
    </row>
    <row r="61" spans="1:8" x14ac:dyDescent="0.25">
      <c r="A61" s="9"/>
      <c r="B61" s="13" t="s">
        <v>12</v>
      </c>
      <c r="C61" s="25"/>
      <c r="D61" s="25">
        <v>85035705</v>
      </c>
      <c r="E61" s="25">
        <v>52775569</v>
      </c>
      <c r="F61" s="25">
        <v>5999692</v>
      </c>
      <c r="G61" s="25">
        <v>2366092</v>
      </c>
      <c r="H61" s="26"/>
    </row>
    <row r="62" spans="1:8" x14ac:dyDescent="0.25">
      <c r="A62" s="17" t="s">
        <v>23</v>
      </c>
      <c r="B62" s="14"/>
      <c r="C62" s="21"/>
      <c r="D62" s="21">
        <f>SUM(D49:D61)</f>
        <v>188500761</v>
      </c>
      <c r="E62" s="21">
        <f>SUM(E49:E61)</f>
        <v>218326315</v>
      </c>
      <c r="F62" s="21">
        <f>SUM(F49:F61)</f>
        <v>56790030</v>
      </c>
      <c r="G62" s="21">
        <f>SUM(G49:G61)</f>
        <v>24533986</v>
      </c>
      <c r="H62" s="22">
        <f>SUM(H49:H61)</f>
        <v>13087844</v>
      </c>
    </row>
    <row r="63" spans="1:8" x14ac:dyDescent="0.25">
      <c r="A63" s="8" t="s">
        <v>26</v>
      </c>
      <c r="B63" s="13" t="s">
        <v>2</v>
      </c>
      <c r="C63" s="25"/>
      <c r="D63" s="25"/>
      <c r="E63" s="25">
        <v>841386</v>
      </c>
      <c r="F63" s="25">
        <v>8043545</v>
      </c>
      <c r="G63" s="25">
        <v>16474310</v>
      </c>
      <c r="H63" s="26">
        <v>445827</v>
      </c>
    </row>
    <row r="64" spans="1:8" x14ac:dyDescent="0.25">
      <c r="A64" s="9"/>
      <c r="B64" s="13" t="s">
        <v>15</v>
      </c>
      <c r="C64" s="25"/>
      <c r="D64" s="25"/>
      <c r="E64" s="25"/>
      <c r="F64" s="25">
        <v>447612</v>
      </c>
      <c r="G64" s="25">
        <v>6411895</v>
      </c>
      <c r="H64" s="26"/>
    </row>
    <row r="65" spans="1:8" x14ac:dyDescent="0.25">
      <c r="A65" s="9"/>
      <c r="B65" s="13" t="s">
        <v>4</v>
      </c>
      <c r="C65" s="25"/>
      <c r="D65" s="25"/>
      <c r="E65" s="25">
        <v>21326304</v>
      </c>
      <c r="F65" s="25">
        <v>32430993</v>
      </c>
      <c r="G65" s="25">
        <v>2425371</v>
      </c>
      <c r="H65" s="26">
        <v>3403865</v>
      </c>
    </row>
    <row r="66" spans="1:8" x14ac:dyDescent="0.25">
      <c r="A66" s="9"/>
      <c r="B66" s="13" t="s">
        <v>5</v>
      </c>
      <c r="C66" s="25"/>
      <c r="D66" s="25"/>
      <c r="E66" s="25">
        <v>3297454</v>
      </c>
      <c r="F66" s="25">
        <v>57819469</v>
      </c>
      <c r="G66" s="25">
        <v>11974610</v>
      </c>
      <c r="H66" s="26">
        <v>14384208</v>
      </c>
    </row>
    <row r="67" spans="1:8" x14ac:dyDescent="0.25">
      <c r="A67" s="9"/>
      <c r="B67" s="13" t="s">
        <v>7</v>
      </c>
      <c r="C67" s="25"/>
      <c r="D67" s="25"/>
      <c r="E67" s="25">
        <v>32368934</v>
      </c>
      <c r="F67" s="25"/>
      <c r="G67" s="25">
        <v>5028677</v>
      </c>
      <c r="H67" s="26">
        <v>2749204</v>
      </c>
    </row>
    <row r="68" spans="1:8" x14ac:dyDescent="0.25">
      <c r="A68" s="9"/>
      <c r="B68" s="13" t="s">
        <v>14</v>
      </c>
      <c r="C68" s="25"/>
      <c r="D68" s="25"/>
      <c r="E68" s="25"/>
      <c r="F68" s="25">
        <v>49869554</v>
      </c>
      <c r="G68" s="25">
        <v>2440410</v>
      </c>
      <c r="H68" s="26">
        <v>187049</v>
      </c>
    </row>
    <row r="69" spans="1:8" x14ac:dyDescent="0.25">
      <c r="A69" s="9"/>
      <c r="B69" s="13" t="s">
        <v>12</v>
      </c>
      <c r="C69" s="25"/>
      <c r="D69" s="25"/>
      <c r="E69" s="25">
        <v>40774464</v>
      </c>
      <c r="F69" s="25">
        <v>48993582</v>
      </c>
      <c r="G69" s="25">
        <v>7385175</v>
      </c>
      <c r="H69" s="26"/>
    </row>
    <row r="70" spans="1:8" x14ac:dyDescent="0.25">
      <c r="A70" s="17" t="s">
        <v>23</v>
      </c>
      <c r="B70" s="14"/>
      <c r="C70" s="21"/>
      <c r="D70" s="21"/>
      <c r="E70" s="21">
        <f>SUM(E63:E69)</f>
        <v>98608542</v>
      </c>
      <c r="F70" s="21">
        <f>SUM(F63:F69)</f>
        <v>197604755</v>
      </c>
      <c r="G70" s="21">
        <f>SUM(G63:G69)</f>
        <v>52140448</v>
      </c>
      <c r="H70" s="22">
        <f>SUM(H63:H69)</f>
        <v>21170153</v>
      </c>
    </row>
    <row r="71" spans="1:8" x14ac:dyDescent="0.25">
      <c r="A71" s="8" t="s">
        <v>27</v>
      </c>
      <c r="B71" s="13" t="s">
        <v>2</v>
      </c>
      <c r="C71" s="25"/>
      <c r="D71" s="25"/>
      <c r="E71" s="25"/>
      <c r="F71" s="25">
        <v>3182832</v>
      </c>
      <c r="G71" s="25">
        <v>2551303</v>
      </c>
      <c r="H71" s="26"/>
    </row>
    <row r="72" spans="1:8" x14ac:dyDescent="0.25">
      <c r="A72" s="9"/>
      <c r="B72" s="13" t="s">
        <v>15</v>
      </c>
      <c r="C72" s="25"/>
      <c r="D72" s="25"/>
      <c r="E72" s="25"/>
      <c r="F72" s="25">
        <v>10821093</v>
      </c>
      <c r="G72" s="25">
        <v>3871738</v>
      </c>
      <c r="H72" s="26">
        <v>20866</v>
      </c>
    </row>
    <row r="73" spans="1:8" x14ac:dyDescent="0.25">
      <c r="A73" s="9"/>
      <c r="B73" s="13" t="s">
        <v>5</v>
      </c>
      <c r="C73" s="25"/>
      <c r="D73" s="25"/>
      <c r="E73" s="25"/>
      <c r="F73" s="25">
        <v>9683804</v>
      </c>
      <c r="G73" s="25">
        <v>2561313</v>
      </c>
      <c r="H73" s="26">
        <v>10637898</v>
      </c>
    </row>
    <row r="74" spans="1:8" x14ac:dyDescent="0.25">
      <c r="A74" s="9"/>
      <c r="B74" s="13" t="s">
        <v>7</v>
      </c>
      <c r="C74" s="25"/>
      <c r="D74" s="25"/>
      <c r="E74" s="25"/>
      <c r="F74" s="25"/>
      <c r="G74" s="25">
        <v>6294563</v>
      </c>
      <c r="H74" s="26">
        <v>702421</v>
      </c>
    </row>
    <row r="75" spans="1:8" x14ac:dyDescent="0.25">
      <c r="A75" s="9"/>
      <c r="B75" s="13" t="s">
        <v>14</v>
      </c>
      <c r="C75" s="25"/>
      <c r="D75" s="25"/>
      <c r="E75" s="25"/>
      <c r="F75" s="25"/>
      <c r="G75" s="25">
        <v>1116788</v>
      </c>
      <c r="H75" s="26">
        <v>79247</v>
      </c>
    </row>
    <row r="76" spans="1:8" x14ac:dyDescent="0.25">
      <c r="A76" s="9"/>
      <c r="B76" s="13" t="s">
        <v>11</v>
      </c>
      <c r="C76" s="25"/>
      <c r="D76" s="25"/>
      <c r="E76" s="25"/>
      <c r="F76" s="25">
        <v>9640156</v>
      </c>
      <c r="G76" s="25"/>
      <c r="H76" s="26"/>
    </row>
    <row r="77" spans="1:8" x14ac:dyDescent="0.25">
      <c r="A77" s="9"/>
      <c r="B77" s="13" t="s">
        <v>12</v>
      </c>
      <c r="C77" s="25"/>
      <c r="D77" s="25"/>
      <c r="E77" s="27"/>
      <c r="F77" s="27">
        <v>115336464</v>
      </c>
      <c r="G77" s="27">
        <v>433595</v>
      </c>
      <c r="H77" s="28"/>
    </row>
    <row r="78" spans="1:8" x14ac:dyDescent="0.25">
      <c r="A78" s="17" t="s">
        <v>23</v>
      </c>
      <c r="B78" s="14"/>
      <c r="C78" s="21"/>
      <c r="D78" s="21"/>
      <c r="E78" s="21"/>
      <c r="F78" s="21">
        <f>SUM(F71:F77)</f>
        <v>148664349</v>
      </c>
      <c r="G78" s="21">
        <f>SUM(G71:G77)</f>
        <v>16829300</v>
      </c>
      <c r="H78" s="22">
        <f>SUM(H71:H77)</f>
        <v>11440432</v>
      </c>
    </row>
    <row r="79" spans="1:8" x14ac:dyDescent="0.25">
      <c r="A79" s="8" t="s">
        <v>35</v>
      </c>
      <c r="B79" s="13" t="s">
        <v>5</v>
      </c>
      <c r="C79" s="25"/>
      <c r="D79" s="25"/>
      <c r="E79" s="25"/>
      <c r="F79" s="25"/>
      <c r="G79" s="25">
        <v>50748077</v>
      </c>
      <c r="H79" s="26">
        <v>14931297</v>
      </c>
    </row>
    <row r="80" spans="1:8" x14ac:dyDescent="0.25">
      <c r="A80" s="9"/>
      <c r="B80" s="13" t="s">
        <v>36</v>
      </c>
      <c r="C80" s="25"/>
      <c r="D80" s="25"/>
      <c r="E80" s="25"/>
      <c r="F80" s="25"/>
      <c r="G80" s="25">
        <v>14828458</v>
      </c>
      <c r="H80" s="26"/>
    </row>
    <row r="81" spans="1:8" x14ac:dyDescent="0.25">
      <c r="A81" s="9"/>
      <c r="B81" s="13" t="s">
        <v>16</v>
      </c>
      <c r="C81" s="25"/>
      <c r="D81" s="25"/>
      <c r="E81" s="25"/>
      <c r="F81" s="25"/>
      <c r="G81" s="25"/>
      <c r="H81" s="26">
        <v>5252880</v>
      </c>
    </row>
    <row r="82" spans="1:8" x14ac:dyDescent="0.25">
      <c r="A82" s="9"/>
      <c r="B82" s="13" t="s">
        <v>7</v>
      </c>
      <c r="C82" s="25"/>
      <c r="D82" s="25"/>
      <c r="E82" s="25"/>
      <c r="F82" s="25"/>
      <c r="G82" s="25">
        <v>14611849</v>
      </c>
      <c r="H82" s="26">
        <v>39771457</v>
      </c>
    </row>
    <row r="83" spans="1:8" x14ac:dyDescent="0.25">
      <c r="A83" s="9"/>
      <c r="B83" s="13" t="s">
        <v>11</v>
      </c>
      <c r="C83" s="25"/>
      <c r="D83" s="25"/>
      <c r="E83" s="25"/>
      <c r="F83" s="25"/>
      <c r="G83" s="25">
        <v>25600000</v>
      </c>
      <c r="H83" s="26"/>
    </row>
    <row r="84" spans="1:8" x14ac:dyDescent="0.25">
      <c r="A84" s="9"/>
      <c r="B84" s="13" t="s">
        <v>12</v>
      </c>
      <c r="C84" s="25"/>
      <c r="D84" s="25"/>
      <c r="E84" s="27"/>
      <c r="F84" s="27"/>
      <c r="G84" s="27">
        <v>86365565</v>
      </c>
      <c r="H84" s="28"/>
    </row>
    <row r="85" spans="1:8" x14ac:dyDescent="0.25">
      <c r="A85" s="17" t="s">
        <v>23</v>
      </c>
      <c r="B85" s="14"/>
      <c r="C85" s="21"/>
      <c r="D85" s="21"/>
      <c r="E85" s="21"/>
      <c r="F85" s="21"/>
      <c r="G85" s="34">
        <f>SUM(G79:G84)</f>
        <v>192153949</v>
      </c>
      <c r="H85" s="33">
        <f>SUM(H79:H84)</f>
        <v>59955634</v>
      </c>
    </row>
    <row r="86" spans="1:8" x14ac:dyDescent="0.25">
      <c r="A86" s="8" t="s">
        <v>38</v>
      </c>
      <c r="B86" s="13" t="s">
        <v>39</v>
      </c>
      <c r="C86" s="25"/>
      <c r="D86" s="25"/>
      <c r="E86" s="25"/>
      <c r="F86" s="25"/>
      <c r="G86" s="25"/>
      <c r="H86" s="26">
        <v>221400</v>
      </c>
    </row>
    <row r="87" spans="1:8" x14ac:dyDescent="0.25">
      <c r="A87" s="9"/>
      <c r="B87" s="13" t="s">
        <v>16</v>
      </c>
      <c r="C87" s="25"/>
      <c r="D87" s="25"/>
      <c r="E87" s="25"/>
      <c r="F87" s="25"/>
      <c r="G87" s="25"/>
      <c r="H87" s="26">
        <v>16275000</v>
      </c>
    </row>
    <row r="88" spans="1:8" x14ac:dyDescent="0.25">
      <c r="A88" s="9"/>
      <c r="B88" s="13" t="s">
        <v>7</v>
      </c>
      <c r="C88" s="25"/>
      <c r="D88" s="25"/>
      <c r="E88" s="25"/>
      <c r="F88" s="25"/>
      <c r="G88" s="25"/>
      <c r="H88" s="26">
        <v>3179809</v>
      </c>
    </row>
    <row r="89" spans="1:8" x14ac:dyDescent="0.25">
      <c r="A89" s="9"/>
      <c r="B89" s="13" t="s">
        <v>12</v>
      </c>
      <c r="C89" s="25"/>
      <c r="D89" s="25"/>
      <c r="E89" s="27"/>
      <c r="F89" s="27"/>
      <c r="G89" s="27"/>
      <c r="H89" s="26">
        <v>41509409</v>
      </c>
    </row>
    <row r="90" spans="1:8" x14ac:dyDescent="0.25">
      <c r="A90" s="17" t="s">
        <v>23</v>
      </c>
      <c r="B90" s="14"/>
      <c r="C90" s="21"/>
      <c r="D90" s="21"/>
      <c r="E90" s="21"/>
      <c r="F90" s="21"/>
      <c r="G90" s="34"/>
      <c r="H90" s="33">
        <f>SUM(H86:H89)</f>
        <v>61185618</v>
      </c>
    </row>
    <row r="91" spans="1:8" x14ac:dyDescent="0.25">
      <c r="A91" s="31" t="s">
        <v>20</v>
      </c>
      <c r="B91" s="32"/>
      <c r="C91" s="29">
        <f>SUM(C33,C48,C62,C70,C78,C85,C90)</f>
        <v>218016458</v>
      </c>
      <c r="D91" s="29">
        <f>SUM(D33,D48,D62,D70,D78,D85,D90)</f>
        <v>525705164</v>
      </c>
      <c r="E91" s="29">
        <f>SUM(E33,E48,E62,E70,E78,E85,E90)</f>
        <v>423929893</v>
      </c>
      <c r="F91" s="29">
        <f>SUM(F33,F48,F62,F70,F78,F85,F90)</f>
        <v>489617920</v>
      </c>
      <c r="G91" s="29">
        <f>SUM(G33,G48,G62,G70,G78,G85,G90)</f>
        <v>308952623</v>
      </c>
      <c r="H91" s="30">
        <f>SUM(H33,H48,H62,H70,H78,H85, H90)</f>
        <v>174556569</v>
      </c>
    </row>
    <row r="94" spans="1:8" x14ac:dyDescent="0.25">
      <c r="C94" s="35"/>
      <c r="D94" s="35"/>
      <c r="E94" s="35"/>
      <c r="F94" s="35"/>
      <c r="G94" s="35"/>
      <c r="H94" s="35"/>
    </row>
    <row r="96" spans="1:8" x14ac:dyDescent="0.25">
      <c r="C96" s="36"/>
      <c r="D96" s="36"/>
      <c r="E96" s="36"/>
      <c r="F96" s="36"/>
      <c r="G96" s="36"/>
      <c r="H96" s="36"/>
    </row>
  </sheetData>
  <mergeCells count="6">
    <mergeCell ref="C7:H7"/>
    <mergeCell ref="A1:H1"/>
    <mergeCell ref="A2:H2"/>
    <mergeCell ref="A3:H3"/>
    <mergeCell ref="A4:H4"/>
    <mergeCell ref="A5:H5"/>
  </mergeCells>
  <pageMargins left="1.4960629921259843" right="0.70866141732283472" top="0.55118110236220474" bottom="0.55118110236220474" header="0.11811023622047245" footer="0.11811023622047245"/>
  <pageSetup scale="5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2011-2016</vt:lpstr>
      <vt:lpstr>'2011-2016'!Títulos_a_imprimir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Huerdo Alvarado</dc:creator>
  <cp:lastModifiedBy>Claudia Gómez Bermúdez</cp:lastModifiedBy>
  <cp:lastPrinted>2017-03-23T22:37:41Z</cp:lastPrinted>
  <dcterms:created xsi:type="dcterms:W3CDTF">2014-04-26T01:02:21Z</dcterms:created>
  <dcterms:modified xsi:type="dcterms:W3CDTF">2017-03-31T00:24:20Z</dcterms:modified>
</cp:coreProperties>
</file>