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veracruz\"/>
    </mc:Choice>
  </mc:AlternateContent>
  <xr:revisionPtr revIDLastSave="0" documentId="13_ncr:1_{FABA6758-2612-4CF2-AE05-2AA2CF70EBFF}" xr6:coauthVersionLast="44" xr6:coauthVersionMax="45" xr10:uidLastSave="{00000000-0000-0000-0000-000000000000}"/>
  <bookViews>
    <workbookView xWindow="-120" yWindow="-120" windowWidth="20730" windowHeight="11160" xr2:uid="{CFFCF740-DE6A-4323-B253-903E4C42F94C}"/>
  </bookViews>
  <sheets>
    <sheet name="Base de Datos" sheetId="1" r:id="rId1"/>
    <sheet name="Semáforo" sheetId="6" r:id="rId2"/>
    <sheet name="Semáforo Sort" sheetId="11" r:id="rId3"/>
    <sheet name="Parámetros" sheetId="7" r:id="rId4"/>
  </sheets>
  <definedNames>
    <definedName name="_xlnm._FilterDatabase" localSheetId="0" hidden="1">'Base de Datos'!$B$1:$BP$241</definedName>
    <definedName name="_xlnm._FilterDatabase" localSheetId="1" hidden="1">Semáforo!$A$13:$AL$13</definedName>
    <definedName name="_xlnm._FilterDatabase" localSheetId="2" hidden="1">'Semáforo Sort'!$A$15:$AL$71</definedName>
    <definedName name="_xlnm.Print_Area" localSheetId="1">Semáforo!$A$1:$AM$69</definedName>
    <definedName name="_xlnm.Print_Area" localSheetId="2">'Semáforo Sort'!$A$1:$AL$71</definedName>
    <definedName name="_xlnm.Print_Titles" localSheetId="1">Semáforo!$A:$D,Semáforo!$1:$13</definedName>
    <definedName name="_xlnm.Print_Titles" localSheetId="2">'Semáforo Sort'!$A:$D,'Semáforo Sort'!$1:$15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6" l="1"/>
  <c r="M13" i="6"/>
  <c r="L13" i="6"/>
  <c r="K13" i="6"/>
  <c r="J13" i="6"/>
  <c r="I13" i="6"/>
  <c r="H13" i="6"/>
  <c r="G13" i="6"/>
  <c r="F13" i="6"/>
  <c r="E13" i="6"/>
  <c r="Z13" i="6"/>
  <c r="Y13" i="6"/>
  <c r="AA13" i="6"/>
  <c r="AB13" i="6"/>
  <c r="AC13" i="6"/>
  <c r="AD13" i="6"/>
  <c r="AE13" i="6"/>
  <c r="AF13" i="6"/>
  <c r="D14" i="7" l="1"/>
  <c r="D18" i="7"/>
  <c r="D15" i="7"/>
  <c r="D19" i="7"/>
  <c r="D16" i="7"/>
  <c r="D20" i="7"/>
  <c r="AG13" i="6" l="1"/>
  <c r="AH13" i="6"/>
  <c r="BP264" i="1" l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K264" i="1"/>
  <c r="AL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K263" i="1"/>
  <c r="AL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K262" i="1"/>
  <c r="AL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K259" i="1"/>
  <c r="AL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K258" i="1"/>
  <c r="AL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K257" i="1"/>
  <c r="AL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BP261" i="1"/>
  <c r="BO261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K261" i="1"/>
  <c r="AL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K260" i="1"/>
  <c r="AL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K256" i="1"/>
  <c r="AL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K252" i="1"/>
  <c r="AL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K251" i="1"/>
  <c r="AL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K250" i="1"/>
  <c r="AL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K247" i="1"/>
  <c r="AL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K246" i="1"/>
  <c r="AL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K245" i="1"/>
  <c r="AL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K249" i="1"/>
  <c r="AL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K248" i="1"/>
  <c r="AL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K244" i="1"/>
  <c r="AL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BP240" i="1"/>
  <c r="M69" i="6" s="1"/>
  <c r="W69" i="6" s="1"/>
  <c r="BO240" i="1"/>
  <c r="M68" i="6" s="1"/>
  <c r="W68" i="6" s="1"/>
  <c r="BN240" i="1"/>
  <c r="M67" i="6" s="1"/>
  <c r="W67" i="6" s="1"/>
  <c r="BM240" i="1"/>
  <c r="M66" i="6" s="1"/>
  <c r="W66" i="6" s="1"/>
  <c r="BL240" i="1"/>
  <c r="M65" i="6" s="1"/>
  <c r="W65" i="6" s="1"/>
  <c r="BK240" i="1"/>
  <c r="M64" i="6" s="1"/>
  <c r="W64" i="6" s="1"/>
  <c r="BJ240" i="1"/>
  <c r="M63" i="6" s="1"/>
  <c r="W63" i="6" s="1"/>
  <c r="BI240" i="1"/>
  <c r="M62" i="6" s="1"/>
  <c r="W62" i="6" s="1"/>
  <c r="BH240" i="1"/>
  <c r="M61" i="6" s="1"/>
  <c r="W61" i="6" s="1"/>
  <c r="BG240" i="1"/>
  <c r="M60" i="6" s="1"/>
  <c r="W60" i="6" s="1"/>
  <c r="BF240" i="1"/>
  <c r="M59" i="6" s="1"/>
  <c r="W59" i="6" s="1"/>
  <c r="BE240" i="1"/>
  <c r="M58" i="6" s="1"/>
  <c r="W58" i="6" s="1"/>
  <c r="BD240" i="1"/>
  <c r="M57" i="6" s="1"/>
  <c r="W57" i="6" s="1"/>
  <c r="BC240" i="1"/>
  <c r="M56" i="6" s="1"/>
  <c r="W56" i="6" s="1"/>
  <c r="BB240" i="1"/>
  <c r="M55" i="6" s="1"/>
  <c r="W55" i="6" s="1"/>
  <c r="BA240" i="1"/>
  <c r="M54" i="6" s="1"/>
  <c r="W54" i="6" s="1"/>
  <c r="AZ240" i="1"/>
  <c r="M53" i="6" s="1"/>
  <c r="W53" i="6" s="1"/>
  <c r="AY240" i="1"/>
  <c r="M52" i="6" s="1"/>
  <c r="W52" i="6" s="1"/>
  <c r="AX240" i="1"/>
  <c r="M51" i="6" s="1"/>
  <c r="W51" i="6" s="1"/>
  <c r="AW240" i="1"/>
  <c r="M50" i="6" s="1"/>
  <c r="W50" i="6" s="1"/>
  <c r="AV240" i="1"/>
  <c r="M49" i="6" s="1"/>
  <c r="W49" i="6" s="1"/>
  <c r="AU240" i="1"/>
  <c r="M48" i="6" s="1"/>
  <c r="W48" i="6" s="1"/>
  <c r="AT240" i="1"/>
  <c r="M47" i="6" s="1"/>
  <c r="W47" i="6" s="1"/>
  <c r="AS240" i="1"/>
  <c r="M46" i="6" s="1"/>
  <c r="W46" i="6" s="1"/>
  <c r="AR240" i="1"/>
  <c r="M45" i="6" s="1"/>
  <c r="W45" i="6" s="1"/>
  <c r="AQ240" i="1"/>
  <c r="M44" i="6" s="1"/>
  <c r="W44" i="6" s="1"/>
  <c r="AP240" i="1"/>
  <c r="M43" i="6" s="1"/>
  <c r="W43" i="6" s="1"/>
  <c r="AO240" i="1"/>
  <c r="M42" i="6" s="1"/>
  <c r="W42" i="6" s="1"/>
  <c r="AN240" i="1"/>
  <c r="M41" i="6" s="1"/>
  <c r="W41" i="6" s="1"/>
  <c r="AM240" i="1"/>
  <c r="M40" i="6" s="1"/>
  <c r="W40" i="6" s="1"/>
  <c r="AK240" i="1"/>
  <c r="M38" i="6" s="1"/>
  <c r="W38" i="6" s="1"/>
  <c r="AL240" i="1"/>
  <c r="M39" i="6" s="1"/>
  <c r="W39" i="6" s="1"/>
  <c r="AJ240" i="1"/>
  <c r="M37" i="6" s="1"/>
  <c r="W37" i="6" s="1"/>
  <c r="AI240" i="1"/>
  <c r="M36" i="6" s="1"/>
  <c r="W36" i="6" s="1"/>
  <c r="AH240" i="1"/>
  <c r="M35" i="6" s="1"/>
  <c r="W35" i="6" s="1"/>
  <c r="AG240" i="1"/>
  <c r="M34" i="6" s="1"/>
  <c r="W34" i="6" s="1"/>
  <c r="AF240" i="1"/>
  <c r="M33" i="6" s="1"/>
  <c r="W33" i="6" s="1"/>
  <c r="AE240" i="1"/>
  <c r="M32" i="6" s="1"/>
  <c r="W32" i="6" s="1"/>
  <c r="AD240" i="1"/>
  <c r="M31" i="6" s="1"/>
  <c r="W31" i="6" s="1"/>
  <c r="AC240" i="1"/>
  <c r="M30" i="6" s="1"/>
  <c r="W30" i="6" s="1"/>
  <c r="AB240" i="1"/>
  <c r="M29" i="6" s="1"/>
  <c r="W29" i="6" s="1"/>
  <c r="AA240" i="1"/>
  <c r="M28" i="6" s="1"/>
  <c r="W28" i="6" s="1"/>
  <c r="Z240" i="1"/>
  <c r="M27" i="6" s="1"/>
  <c r="W27" i="6" s="1"/>
  <c r="Y240" i="1"/>
  <c r="M26" i="6" s="1"/>
  <c r="W26" i="6" s="1"/>
  <c r="X240" i="1"/>
  <c r="M25" i="6" s="1"/>
  <c r="W25" i="6" s="1"/>
  <c r="W240" i="1"/>
  <c r="M24" i="6" s="1"/>
  <c r="W24" i="6" s="1"/>
  <c r="V240" i="1"/>
  <c r="M23" i="6" s="1"/>
  <c r="W23" i="6" s="1"/>
  <c r="U240" i="1"/>
  <c r="M22" i="6" s="1"/>
  <c r="W22" i="6" s="1"/>
  <c r="T240" i="1"/>
  <c r="M21" i="6" s="1"/>
  <c r="W21" i="6" s="1"/>
  <c r="S240" i="1"/>
  <c r="M20" i="6" s="1"/>
  <c r="W20" i="6" s="1"/>
  <c r="R240" i="1"/>
  <c r="M19" i="6" s="1"/>
  <c r="W19" i="6" s="1"/>
  <c r="Q240" i="1"/>
  <c r="M18" i="6" s="1"/>
  <c r="W18" i="6" s="1"/>
  <c r="P240" i="1"/>
  <c r="M17" i="6" s="1"/>
  <c r="W17" i="6" s="1"/>
  <c r="O240" i="1"/>
  <c r="M16" i="6" s="1"/>
  <c r="W16" i="6" s="1"/>
  <c r="N240" i="1"/>
  <c r="M15" i="6" s="1"/>
  <c r="W15" i="6" s="1"/>
  <c r="M240" i="1"/>
  <c r="M14" i="6" s="1"/>
  <c r="W14" i="6" s="1"/>
  <c r="BP239" i="1"/>
  <c r="L69" i="6" s="1"/>
  <c r="V69" i="6" s="1"/>
  <c r="BO239" i="1"/>
  <c r="L68" i="6" s="1"/>
  <c r="V68" i="6" s="1"/>
  <c r="BN239" i="1"/>
  <c r="L67" i="6" s="1"/>
  <c r="V67" i="6" s="1"/>
  <c r="BM239" i="1"/>
  <c r="L66" i="6" s="1"/>
  <c r="V66" i="6" s="1"/>
  <c r="BL239" i="1"/>
  <c r="L65" i="6" s="1"/>
  <c r="V65" i="6" s="1"/>
  <c r="BK239" i="1"/>
  <c r="L64" i="6" s="1"/>
  <c r="V64" i="6" s="1"/>
  <c r="BJ239" i="1"/>
  <c r="L63" i="6" s="1"/>
  <c r="V63" i="6" s="1"/>
  <c r="BI239" i="1"/>
  <c r="L62" i="6" s="1"/>
  <c r="V62" i="6" s="1"/>
  <c r="BH239" i="1"/>
  <c r="L61" i="6" s="1"/>
  <c r="V61" i="6" s="1"/>
  <c r="BG239" i="1"/>
  <c r="L60" i="6" s="1"/>
  <c r="V60" i="6" s="1"/>
  <c r="BF239" i="1"/>
  <c r="L59" i="6" s="1"/>
  <c r="V59" i="6" s="1"/>
  <c r="BE239" i="1"/>
  <c r="L58" i="6" s="1"/>
  <c r="V58" i="6" s="1"/>
  <c r="BD239" i="1"/>
  <c r="L57" i="6" s="1"/>
  <c r="V57" i="6" s="1"/>
  <c r="BC239" i="1"/>
  <c r="L56" i="6" s="1"/>
  <c r="V56" i="6" s="1"/>
  <c r="BB239" i="1"/>
  <c r="L55" i="6" s="1"/>
  <c r="V55" i="6" s="1"/>
  <c r="BA239" i="1"/>
  <c r="L54" i="6" s="1"/>
  <c r="V54" i="6" s="1"/>
  <c r="AZ239" i="1"/>
  <c r="L53" i="6" s="1"/>
  <c r="V53" i="6" s="1"/>
  <c r="AY239" i="1"/>
  <c r="L52" i="6" s="1"/>
  <c r="V52" i="6" s="1"/>
  <c r="AX239" i="1"/>
  <c r="L51" i="6" s="1"/>
  <c r="V51" i="6" s="1"/>
  <c r="AW239" i="1"/>
  <c r="L50" i="6" s="1"/>
  <c r="V50" i="6" s="1"/>
  <c r="AV239" i="1"/>
  <c r="L49" i="6" s="1"/>
  <c r="V49" i="6" s="1"/>
  <c r="AU239" i="1"/>
  <c r="L48" i="6" s="1"/>
  <c r="V48" i="6" s="1"/>
  <c r="AT239" i="1"/>
  <c r="L47" i="6" s="1"/>
  <c r="V47" i="6" s="1"/>
  <c r="AS239" i="1"/>
  <c r="L46" i="6" s="1"/>
  <c r="V46" i="6" s="1"/>
  <c r="AR239" i="1"/>
  <c r="L45" i="6" s="1"/>
  <c r="V45" i="6" s="1"/>
  <c r="AQ239" i="1"/>
  <c r="L44" i="6" s="1"/>
  <c r="V44" i="6" s="1"/>
  <c r="AP239" i="1"/>
  <c r="L43" i="6" s="1"/>
  <c r="V43" i="6" s="1"/>
  <c r="AO239" i="1"/>
  <c r="L42" i="6" s="1"/>
  <c r="V42" i="6" s="1"/>
  <c r="AN239" i="1"/>
  <c r="L41" i="6" s="1"/>
  <c r="V41" i="6" s="1"/>
  <c r="AM239" i="1"/>
  <c r="L40" i="6" s="1"/>
  <c r="V40" i="6" s="1"/>
  <c r="AK239" i="1"/>
  <c r="L38" i="6" s="1"/>
  <c r="V38" i="6" s="1"/>
  <c r="AL239" i="1"/>
  <c r="L39" i="6" s="1"/>
  <c r="V39" i="6" s="1"/>
  <c r="AJ239" i="1"/>
  <c r="L37" i="6" s="1"/>
  <c r="V37" i="6" s="1"/>
  <c r="AI239" i="1"/>
  <c r="L36" i="6" s="1"/>
  <c r="V36" i="6" s="1"/>
  <c r="AH239" i="1"/>
  <c r="L35" i="6" s="1"/>
  <c r="V35" i="6" s="1"/>
  <c r="AG239" i="1"/>
  <c r="L34" i="6" s="1"/>
  <c r="V34" i="6" s="1"/>
  <c r="AF239" i="1"/>
  <c r="L33" i="6" s="1"/>
  <c r="V33" i="6" s="1"/>
  <c r="AE239" i="1"/>
  <c r="L32" i="6" s="1"/>
  <c r="V32" i="6" s="1"/>
  <c r="AD239" i="1"/>
  <c r="L31" i="6" s="1"/>
  <c r="V31" i="6" s="1"/>
  <c r="AC239" i="1"/>
  <c r="L30" i="6" s="1"/>
  <c r="V30" i="6" s="1"/>
  <c r="AB239" i="1"/>
  <c r="L29" i="6" s="1"/>
  <c r="V29" i="6" s="1"/>
  <c r="AA239" i="1"/>
  <c r="L28" i="6" s="1"/>
  <c r="V28" i="6" s="1"/>
  <c r="Z239" i="1"/>
  <c r="L27" i="6" s="1"/>
  <c r="V27" i="6" s="1"/>
  <c r="Y239" i="1"/>
  <c r="L26" i="6" s="1"/>
  <c r="V26" i="6" s="1"/>
  <c r="X239" i="1"/>
  <c r="L25" i="6" s="1"/>
  <c r="V25" i="6" s="1"/>
  <c r="W239" i="1"/>
  <c r="L24" i="6" s="1"/>
  <c r="V24" i="6" s="1"/>
  <c r="V239" i="1"/>
  <c r="L23" i="6" s="1"/>
  <c r="V23" i="6" s="1"/>
  <c r="U239" i="1"/>
  <c r="L22" i="6" s="1"/>
  <c r="V22" i="6" s="1"/>
  <c r="T239" i="1"/>
  <c r="L21" i="6" s="1"/>
  <c r="V21" i="6" s="1"/>
  <c r="S239" i="1"/>
  <c r="L20" i="6" s="1"/>
  <c r="V20" i="6" s="1"/>
  <c r="R239" i="1"/>
  <c r="L19" i="6" s="1"/>
  <c r="V19" i="6" s="1"/>
  <c r="Q239" i="1"/>
  <c r="L18" i="6" s="1"/>
  <c r="V18" i="6" s="1"/>
  <c r="P239" i="1"/>
  <c r="L17" i="6" s="1"/>
  <c r="V17" i="6" s="1"/>
  <c r="O239" i="1"/>
  <c r="L16" i="6" s="1"/>
  <c r="V16" i="6" s="1"/>
  <c r="N239" i="1"/>
  <c r="L15" i="6" s="1"/>
  <c r="V15" i="6" s="1"/>
  <c r="M239" i="1"/>
  <c r="L14" i="6" s="1"/>
  <c r="V14" i="6" s="1"/>
  <c r="BP238" i="1"/>
  <c r="K69" i="6" s="1"/>
  <c r="U69" i="6" s="1"/>
  <c r="BO238" i="1"/>
  <c r="K68" i="6" s="1"/>
  <c r="U68" i="6" s="1"/>
  <c r="BN238" i="1"/>
  <c r="K67" i="6" s="1"/>
  <c r="U67" i="6" s="1"/>
  <c r="BM238" i="1"/>
  <c r="K66" i="6" s="1"/>
  <c r="U66" i="6" s="1"/>
  <c r="BL238" i="1"/>
  <c r="K65" i="6" s="1"/>
  <c r="U65" i="6" s="1"/>
  <c r="BK238" i="1"/>
  <c r="K64" i="6" s="1"/>
  <c r="U64" i="6" s="1"/>
  <c r="BJ238" i="1"/>
  <c r="K63" i="6" s="1"/>
  <c r="U63" i="6" s="1"/>
  <c r="BI238" i="1"/>
  <c r="K62" i="6" s="1"/>
  <c r="U62" i="6" s="1"/>
  <c r="BH238" i="1"/>
  <c r="K61" i="6" s="1"/>
  <c r="U61" i="6" s="1"/>
  <c r="BG238" i="1"/>
  <c r="K60" i="6" s="1"/>
  <c r="U60" i="6" s="1"/>
  <c r="BF238" i="1"/>
  <c r="K59" i="6" s="1"/>
  <c r="U59" i="6" s="1"/>
  <c r="BE238" i="1"/>
  <c r="K58" i="6" s="1"/>
  <c r="U58" i="6" s="1"/>
  <c r="BD238" i="1"/>
  <c r="K57" i="6" s="1"/>
  <c r="U57" i="6" s="1"/>
  <c r="BC238" i="1"/>
  <c r="K56" i="6" s="1"/>
  <c r="U56" i="6" s="1"/>
  <c r="BB238" i="1"/>
  <c r="K55" i="6" s="1"/>
  <c r="U55" i="6" s="1"/>
  <c r="BA238" i="1"/>
  <c r="K54" i="6" s="1"/>
  <c r="U54" i="6" s="1"/>
  <c r="AZ238" i="1"/>
  <c r="K53" i="6" s="1"/>
  <c r="U53" i="6" s="1"/>
  <c r="AY238" i="1"/>
  <c r="K52" i="6" s="1"/>
  <c r="U52" i="6" s="1"/>
  <c r="AX238" i="1"/>
  <c r="K51" i="6" s="1"/>
  <c r="U51" i="6" s="1"/>
  <c r="AW238" i="1"/>
  <c r="K50" i="6" s="1"/>
  <c r="U50" i="6" s="1"/>
  <c r="AV238" i="1"/>
  <c r="K49" i="6" s="1"/>
  <c r="U49" i="6" s="1"/>
  <c r="AU238" i="1"/>
  <c r="K48" i="6" s="1"/>
  <c r="U48" i="6" s="1"/>
  <c r="AT238" i="1"/>
  <c r="K47" i="6" s="1"/>
  <c r="U47" i="6" s="1"/>
  <c r="AS238" i="1"/>
  <c r="K46" i="6" s="1"/>
  <c r="U46" i="6" s="1"/>
  <c r="AR238" i="1"/>
  <c r="K45" i="6" s="1"/>
  <c r="U45" i="6" s="1"/>
  <c r="AQ238" i="1"/>
  <c r="K44" i="6" s="1"/>
  <c r="U44" i="6" s="1"/>
  <c r="AP238" i="1"/>
  <c r="K43" i="6" s="1"/>
  <c r="U43" i="6" s="1"/>
  <c r="AO238" i="1"/>
  <c r="K42" i="6" s="1"/>
  <c r="U42" i="6" s="1"/>
  <c r="AN238" i="1"/>
  <c r="K41" i="6" s="1"/>
  <c r="U41" i="6" s="1"/>
  <c r="AM238" i="1"/>
  <c r="K40" i="6" s="1"/>
  <c r="U40" i="6" s="1"/>
  <c r="AK238" i="1"/>
  <c r="K38" i="6" s="1"/>
  <c r="U38" i="6" s="1"/>
  <c r="AL238" i="1"/>
  <c r="K39" i="6" s="1"/>
  <c r="U39" i="6" s="1"/>
  <c r="AJ238" i="1"/>
  <c r="K37" i="6" s="1"/>
  <c r="U37" i="6" s="1"/>
  <c r="AI238" i="1"/>
  <c r="K36" i="6" s="1"/>
  <c r="U36" i="6" s="1"/>
  <c r="AH238" i="1"/>
  <c r="K35" i="6" s="1"/>
  <c r="U35" i="6" s="1"/>
  <c r="AG238" i="1"/>
  <c r="K34" i="6" s="1"/>
  <c r="U34" i="6" s="1"/>
  <c r="AF238" i="1"/>
  <c r="K33" i="6" s="1"/>
  <c r="U33" i="6" s="1"/>
  <c r="AE238" i="1"/>
  <c r="K32" i="6" s="1"/>
  <c r="U32" i="6" s="1"/>
  <c r="AD238" i="1"/>
  <c r="K31" i="6" s="1"/>
  <c r="U31" i="6" s="1"/>
  <c r="AC238" i="1"/>
  <c r="K30" i="6" s="1"/>
  <c r="U30" i="6" s="1"/>
  <c r="AB238" i="1"/>
  <c r="K29" i="6" s="1"/>
  <c r="U29" i="6" s="1"/>
  <c r="AA238" i="1"/>
  <c r="K28" i="6" s="1"/>
  <c r="U28" i="6" s="1"/>
  <c r="Z238" i="1"/>
  <c r="K27" i="6" s="1"/>
  <c r="U27" i="6" s="1"/>
  <c r="Y238" i="1"/>
  <c r="K26" i="6" s="1"/>
  <c r="U26" i="6" s="1"/>
  <c r="X238" i="1"/>
  <c r="K25" i="6" s="1"/>
  <c r="U25" i="6" s="1"/>
  <c r="W238" i="1"/>
  <c r="K24" i="6" s="1"/>
  <c r="U24" i="6" s="1"/>
  <c r="V238" i="1"/>
  <c r="K23" i="6" s="1"/>
  <c r="U23" i="6" s="1"/>
  <c r="U238" i="1"/>
  <c r="K22" i="6" s="1"/>
  <c r="U22" i="6" s="1"/>
  <c r="T238" i="1"/>
  <c r="K21" i="6" s="1"/>
  <c r="U21" i="6" s="1"/>
  <c r="S238" i="1"/>
  <c r="K20" i="6" s="1"/>
  <c r="U20" i="6" s="1"/>
  <c r="R238" i="1"/>
  <c r="K19" i="6" s="1"/>
  <c r="U19" i="6" s="1"/>
  <c r="Q238" i="1"/>
  <c r="K18" i="6" s="1"/>
  <c r="U18" i="6" s="1"/>
  <c r="P238" i="1"/>
  <c r="K17" i="6" s="1"/>
  <c r="U17" i="6" s="1"/>
  <c r="O238" i="1"/>
  <c r="K16" i="6" s="1"/>
  <c r="U16" i="6" s="1"/>
  <c r="N238" i="1"/>
  <c r="K15" i="6" s="1"/>
  <c r="U15" i="6" s="1"/>
  <c r="M238" i="1"/>
  <c r="K14" i="6" s="1"/>
  <c r="U14" i="6" s="1"/>
  <c r="BP235" i="1"/>
  <c r="H69" i="6" s="1"/>
  <c r="R69" i="6" s="1"/>
  <c r="BO235" i="1"/>
  <c r="H68" i="6" s="1"/>
  <c r="R68" i="6" s="1"/>
  <c r="BN235" i="1"/>
  <c r="H67" i="6" s="1"/>
  <c r="R67" i="6" s="1"/>
  <c r="BM235" i="1"/>
  <c r="H66" i="6" s="1"/>
  <c r="R66" i="6" s="1"/>
  <c r="BL235" i="1"/>
  <c r="H65" i="6" s="1"/>
  <c r="R65" i="6" s="1"/>
  <c r="BK235" i="1"/>
  <c r="H64" i="6" s="1"/>
  <c r="R64" i="6" s="1"/>
  <c r="BJ235" i="1"/>
  <c r="H63" i="6" s="1"/>
  <c r="R63" i="6" s="1"/>
  <c r="BI235" i="1"/>
  <c r="H62" i="6" s="1"/>
  <c r="R62" i="6" s="1"/>
  <c r="BH235" i="1"/>
  <c r="H61" i="6" s="1"/>
  <c r="R61" i="6" s="1"/>
  <c r="BG235" i="1"/>
  <c r="H60" i="6" s="1"/>
  <c r="R60" i="6" s="1"/>
  <c r="BF235" i="1"/>
  <c r="H59" i="6" s="1"/>
  <c r="R59" i="6" s="1"/>
  <c r="BE235" i="1"/>
  <c r="H58" i="6" s="1"/>
  <c r="R58" i="6" s="1"/>
  <c r="BD235" i="1"/>
  <c r="H57" i="6" s="1"/>
  <c r="R57" i="6" s="1"/>
  <c r="BC235" i="1"/>
  <c r="H56" i="6" s="1"/>
  <c r="R56" i="6" s="1"/>
  <c r="BB235" i="1"/>
  <c r="H55" i="6" s="1"/>
  <c r="R55" i="6" s="1"/>
  <c r="BA235" i="1"/>
  <c r="H54" i="6" s="1"/>
  <c r="R54" i="6" s="1"/>
  <c r="AZ235" i="1"/>
  <c r="H53" i="6" s="1"/>
  <c r="R53" i="6" s="1"/>
  <c r="AY235" i="1"/>
  <c r="H52" i="6" s="1"/>
  <c r="R52" i="6" s="1"/>
  <c r="AX235" i="1"/>
  <c r="H51" i="6" s="1"/>
  <c r="R51" i="6" s="1"/>
  <c r="AW235" i="1"/>
  <c r="H50" i="6" s="1"/>
  <c r="R50" i="6" s="1"/>
  <c r="AV235" i="1"/>
  <c r="H49" i="6" s="1"/>
  <c r="R49" i="6" s="1"/>
  <c r="AU235" i="1"/>
  <c r="H48" i="6" s="1"/>
  <c r="R48" i="6" s="1"/>
  <c r="AT235" i="1"/>
  <c r="H47" i="6" s="1"/>
  <c r="R47" i="6" s="1"/>
  <c r="AS235" i="1"/>
  <c r="H46" i="6" s="1"/>
  <c r="R46" i="6" s="1"/>
  <c r="AR235" i="1"/>
  <c r="H45" i="6" s="1"/>
  <c r="R45" i="6" s="1"/>
  <c r="AQ235" i="1"/>
  <c r="H44" i="6" s="1"/>
  <c r="R44" i="6" s="1"/>
  <c r="AP235" i="1"/>
  <c r="H43" i="6" s="1"/>
  <c r="R43" i="6" s="1"/>
  <c r="AO235" i="1"/>
  <c r="H42" i="6" s="1"/>
  <c r="R42" i="6" s="1"/>
  <c r="AN235" i="1"/>
  <c r="H41" i="6" s="1"/>
  <c r="R41" i="6" s="1"/>
  <c r="AM235" i="1"/>
  <c r="H40" i="6" s="1"/>
  <c r="R40" i="6" s="1"/>
  <c r="AK235" i="1"/>
  <c r="H38" i="6" s="1"/>
  <c r="R38" i="6" s="1"/>
  <c r="AL235" i="1"/>
  <c r="H39" i="6" s="1"/>
  <c r="R39" i="6" s="1"/>
  <c r="AJ235" i="1"/>
  <c r="H37" i="6" s="1"/>
  <c r="R37" i="6" s="1"/>
  <c r="AI235" i="1"/>
  <c r="H36" i="6" s="1"/>
  <c r="R36" i="6" s="1"/>
  <c r="AH235" i="1"/>
  <c r="H35" i="6" s="1"/>
  <c r="R35" i="6" s="1"/>
  <c r="AG235" i="1"/>
  <c r="H34" i="6" s="1"/>
  <c r="R34" i="6" s="1"/>
  <c r="AF235" i="1"/>
  <c r="H33" i="6" s="1"/>
  <c r="R33" i="6" s="1"/>
  <c r="AE235" i="1"/>
  <c r="H32" i="6" s="1"/>
  <c r="R32" i="6" s="1"/>
  <c r="AD235" i="1"/>
  <c r="H31" i="6" s="1"/>
  <c r="R31" i="6" s="1"/>
  <c r="AC235" i="1"/>
  <c r="H30" i="6" s="1"/>
  <c r="R30" i="6" s="1"/>
  <c r="AB235" i="1"/>
  <c r="H29" i="6" s="1"/>
  <c r="R29" i="6" s="1"/>
  <c r="AA235" i="1"/>
  <c r="H28" i="6" s="1"/>
  <c r="R28" i="6" s="1"/>
  <c r="Z235" i="1"/>
  <c r="H27" i="6" s="1"/>
  <c r="R27" i="6" s="1"/>
  <c r="Y235" i="1"/>
  <c r="H26" i="6" s="1"/>
  <c r="R26" i="6" s="1"/>
  <c r="X235" i="1"/>
  <c r="H25" i="6" s="1"/>
  <c r="R25" i="6" s="1"/>
  <c r="W235" i="1"/>
  <c r="H24" i="6" s="1"/>
  <c r="R24" i="6" s="1"/>
  <c r="V235" i="1"/>
  <c r="H23" i="6" s="1"/>
  <c r="R23" i="6" s="1"/>
  <c r="U235" i="1"/>
  <c r="H22" i="6" s="1"/>
  <c r="R22" i="6" s="1"/>
  <c r="T235" i="1"/>
  <c r="H21" i="6" s="1"/>
  <c r="R21" i="6" s="1"/>
  <c r="S235" i="1"/>
  <c r="H20" i="6" s="1"/>
  <c r="R20" i="6" s="1"/>
  <c r="R235" i="1"/>
  <c r="H19" i="6" s="1"/>
  <c r="R19" i="6" s="1"/>
  <c r="Q235" i="1"/>
  <c r="H18" i="6" s="1"/>
  <c r="R18" i="6" s="1"/>
  <c r="P235" i="1"/>
  <c r="H17" i="6" s="1"/>
  <c r="R17" i="6" s="1"/>
  <c r="O235" i="1"/>
  <c r="H16" i="6" s="1"/>
  <c r="R16" i="6" s="1"/>
  <c r="N235" i="1"/>
  <c r="H15" i="6" s="1"/>
  <c r="R15" i="6" s="1"/>
  <c r="M235" i="1"/>
  <c r="H14" i="6" s="1"/>
  <c r="R14" i="6" s="1"/>
  <c r="BP234" i="1"/>
  <c r="G69" i="6" s="1"/>
  <c r="Q69" i="6" s="1"/>
  <c r="BO234" i="1"/>
  <c r="G68" i="6" s="1"/>
  <c r="Q68" i="6" s="1"/>
  <c r="BN234" i="1"/>
  <c r="G67" i="6" s="1"/>
  <c r="Q67" i="6" s="1"/>
  <c r="BM234" i="1"/>
  <c r="G66" i="6" s="1"/>
  <c r="Q66" i="6" s="1"/>
  <c r="BL234" i="1"/>
  <c r="G65" i="6" s="1"/>
  <c r="Q65" i="6" s="1"/>
  <c r="BK234" i="1"/>
  <c r="G64" i="6" s="1"/>
  <c r="Q64" i="6" s="1"/>
  <c r="BJ234" i="1"/>
  <c r="G63" i="6" s="1"/>
  <c r="Q63" i="6" s="1"/>
  <c r="BI234" i="1"/>
  <c r="G62" i="6" s="1"/>
  <c r="Q62" i="6" s="1"/>
  <c r="BH234" i="1"/>
  <c r="G61" i="6" s="1"/>
  <c r="Q61" i="6" s="1"/>
  <c r="BG234" i="1"/>
  <c r="G60" i="6" s="1"/>
  <c r="Q60" i="6" s="1"/>
  <c r="BF234" i="1"/>
  <c r="G59" i="6" s="1"/>
  <c r="Q59" i="6" s="1"/>
  <c r="BE234" i="1"/>
  <c r="G58" i="6" s="1"/>
  <c r="Q58" i="6" s="1"/>
  <c r="BD234" i="1"/>
  <c r="G57" i="6" s="1"/>
  <c r="Q57" i="6" s="1"/>
  <c r="BC234" i="1"/>
  <c r="G56" i="6" s="1"/>
  <c r="Q56" i="6" s="1"/>
  <c r="BB234" i="1"/>
  <c r="G55" i="6" s="1"/>
  <c r="Q55" i="6" s="1"/>
  <c r="BA234" i="1"/>
  <c r="G54" i="6" s="1"/>
  <c r="Q54" i="6" s="1"/>
  <c r="AZ234" i="1"/>
  <c r="G53" i="6" s="1"/>
  <c r="Q53" i="6" s="1"/>
  <c r="AY234" i="1"/>
  <c r="G52" i="6" s="1"/>
  <c r="Q52" i="6" s="1"/>
  <c r="AX234" i="1"/>
  <c r="G51" i="6" s="1"/>
  <c r="Q51" i="6" s="1"/>
  <c r="AW234" i="1"/>
  <c r="G50" i="6" s="1"/>
  <c r="Q50" i="6" s="1"/>
  <c r="AV234" i="1"/>
  <c r="G49" i="6" s="1"/>
  <c r="Q49" i="6" s="1"/>
  <c r="AU234" i="1"/>
  <c r="G48" i="6" s="1"/>
  <c r="Q48" i="6" s="1"/>
  <c r="AT234" i="1"/>
  <c r="G47" i="6" s="1"/>
  <c r="Q47" i="6" s="1"/>
  <c r="AS234" i="1"/>
  <c r="G46" i="6" s="1"/>
  <c r="Q46" i="6" s="1"/>
  <c r="AR234" i="1"/>
  <c r="G45" i="6" s="1"/>
  <c r="Q45" i="6" s="1"/>
  <c r="AQ234" i="1"/>
  <c r="G44" i="6" s="1"/>
  <c r="Q44" i="6" s="1"/>
  <c r="AP234" i="1"/>
  <c r="G43" i="6" s="1"/>
  <c r="Q43" i="6" s="1"/>
  <c r="AO234" i="1"/>
  <c r="G42" i="6" s="1"/>
  <c r="Q42" i="6" s="1"/>
  <c r="AN234" i="1"/>
  <c r="G41" i="6" s="1"/>
  <c r="Q41" i="6" s="1"/>
  <c r="AM234" i="1"/>
  <c r="G40" i="6" s="1"/>
  <c r="Q40" i="6" s="1"/>
  <c r="AK234" i="1"/>
  <c r="G38" i="6" s="1"/>
  <c r="Q38" i="6" s="1"/>
  <c r="AL234" i="1"/>
  <c r="G39" i="6" s="1"/>
  <c r="Q39" i="6" s="1"/>
  <c r="AJ234" i="1"/>
  <c r="G37" i="6" s="1"/>
  <c r="Q37" i="6" s="1"/>
  <c r="AI234" i="1"/>
  <c r="G36" i="6" s="1"/>
  <c r="Q36" i="6" s="1"/>
  <c r="AH234" i="1"/>
  <c r="G35" i="6" s="1"/>
  <c r="Q35" i="6" s="1"/>
  <c r="AG234" i="1"/>
  <c r="G34" i="6" s="1"/>
  <c r="Q34" i="6" s="1"/>
  <c r="AF234" i="1"/>
  <c r="G33" i="6" s="1"/>
  <c r="Q33" i="6" s="1"/>
  <c r="AE234" i="1"/>
  <c r="G32" i="6" s="1"/>
  <c r="Q32" i="6" s="1"/>
  <c r="AD234" i="1"/>
  <c r="G31" i="6" s="1"/>
  <c r="Q31" i="6" s="1"/>
  <c r="AC234" i="1"/>
  <c r="G30" i="6" s="1"/>
  <c r="Q30" i="6" s="1"/>
  <c r="AB234" i="1"/>
  <c r="G29" i="6" s="1"/>
  <c r="Q29" i="6" s="1"/>
  <c r="AA234" i="1"/>
  <c r="G28" i="6" s="1"/>
  <c r="Q28" i="6" s="1"/>
  <c r="Z234" i="1"/>
  <c r="G27" i="6" s="1"/>
  <c r="Q27" i="6" s="1"/>
  <c r="Y234" i="1"/>
  <c r="G26" i="6" s="1"/>
  <c r="Q26" i="6" s="1"/>
  <c r="X234" i="1"/>
  <c r="G25" i="6" s="1"/>
  <c r="Q25" i="6" s="1"/>
  <c r="W234" i="1"/>
  <c r="G24" i="6" s="1"/>
  <c r="Q24" i="6" s="1"/>
  <c r="V234" i="1"/>
  <c r="G23" i="6" s="1"/>
  <c r="Q23" i="6" s="1"/>
  <c r="U234" i="1"/>
  <c r="G22" i="6" s="1"/>
  <c r="Q22" i="6" s="1"/>
  <c r="T234" i="1"/>
  <c r="G21" i="6" s="1"/>
  <c r="Q21" i="6" s="1"/>
  <c r="S234" i="1"/>
  <c r="G20" i="6" s="1"/>
  <c r="Q20" i="6" s="1"/>
  <c r="R234" i="1"/>
  <c r="G19" i="6" s="1"/>
  <c r="Q19" i="6" s="1"/>
  <c r="Q234" i="1"/>
  <c r="G18" i="6" s="1"/>
  <c r="Q18" i="6" s="1"/>
  <c r="P234" i="1"/>
  <c r="G17" i="6" s="1"/>
  <c r="Q17" i="6" s="1"/>
  <c r="O234" i="1"/>
  <c r="G16" i="6" s="1"/>
  <c r="Q16" i="6" s="1"/>
  <c r="N234" i="1"/>
  <c r="G15" i="6" s="1"/>
  <c r="Q15" i="6" s="1"/>
  <c r="M234" i="1"/>
  <c r="G14" i="6" s="1"/>
  <c r="Q14" i="6" s="1"/>
  <c r="BP233" i="1"/>
  <c r="F69" i="6" s="1"/>
  <c r="P69" i="6" s="1"/>
  <c r="BO233" i="1"/>
  <c r="F68" i="6" s="1"/>
  <c r="P68" i="6" s="1"/>
  <c r="BN233" i="1"/>
  <c r="F67" i="6" s="1"/>
  <c r="P67" i="6" s="1"/>
  <c r="BM233" i="1"/>
  <c r="F66" i="6" s="1"/>
  <c r="P66" i="6" s="1"/>
  <c r="BL233" i="1"/>
  <c r="F65" i="6" s="1"/>
  <c r="P65" i="6" s="1"/>
  <c r="BK233" i="1"/>
  <c r="F64" i="6" s="1"/>
  <c r="P64" i="6" s="1"/>
  <c r="BJ233" i="1"/>
  <c r="F63" i="6" s="1"/>
  <c r="P63" i="6" s="1"/>
  <c r="BI233" i="1"/>
  <c r="F62" i="6" s="1"/>
  <c r="P62" i="6" s="1"/>
  <c r="BH233" i="1"/>
  <c r="F61" i="6" s="1"/>
  <c r="P61" i="6" s="1"/>
  <c r="BG233" i="1"/>
  <c r="F60" i="6" s="1"/>
  <c r="P60" i="6" s="1"/>
  <c r="BF233" i="1"/>
  <c r="F59" i="6" s="1"/>
  <c r="P59" i="6" s="1"/>
  <c r="BE233" i="1"/>
  <c r="F58" i="6" s="1"/>
  <c r="P58" i="6" s="1"/>
  <c r="BD233" i="1"/>
  <c r="F57" i="6" s="1"/>
  <c r="P57" i="6" s="1"/>
  <c r="BC233" i="1"/>
  <c r="F56" i="6" s="1"/>
  <c r="P56" i="6" s="1"/>
  <c r="BB233" i="1"/>
  <c r="F55" i="6" s="1"/>
  <c r="P55" i="6" s="1"/>
  <c r="BA233" i="1"/>
  <c r="F54" i="6" s="1"/>
  <c r="P54" i="6" s="1"/>
  <c r="AZ233" i="1"/>
  <c r="F53" i="6" s="1"/>
  <c r="P53" i="6" s="1"/>
  <c r="AY233" i="1"/>
  <c r="F52" i="6" s="1"/>
  <c r="P52" i="6" s="1"/>
  <c r="AX233" i="1"/>
  <c r="F51" i="6" s="1"/>
  <c r="P51" i="6" s="1"/>
  <c r="AW233" i="1"/>
  <c r="F50" i="6" s="1"/>
  <c r="P50" i="6" s="1"/>
  <c r="AV233" i="1"/>
  <c r="F49" i="6" s="1"/>
  <c r="P49" i="6" s="1"/>
  <c r="AU233" i="1"/>
  <c r="F48" i="6" s="1"/>
  <c r="P48" i="6" s="1"/>
  <c r="AT233" i="1"/>
  <c r="F47" i="6" s="1"/>
  <c r="P47" i="6" s="1"/>
  <c r="AS233" i="1"/>
  <c r="F46" i="6" s="1"/>
  <c r="P46" i="6" s="1"/>
  <c r="AR233" i="1"/>
  <c r="F45" i="6" s="1"/>
  <c r="P45" i="6" s="1"/>
  <c r="AQ233" i="1"/>
  <c r="F44" i="6" s="1"/>
  <c r="P44" i="6" s="1"/>
  <c r="AP233" i="1"/>
  <c r="F43" i="6" s="1"/>
  <c r="P43" i="6" s="1"/>
  <c r="AO233" i="1"/>
  <c r="F42" i="6" s="1"/>
  <c r="P42" i="6" s="1"/>
  <c r="AN233" i="1"/>
  <c r="F41" i="6" s="1"/>
  <c r="P41" i="6" s="1"/>
  <c r="AM233" i="1"/>
  <c r="F40" i="6" s="1"/>
  <c r="P40" i="6" s="1"/>
  <c r="AK233" i="1"/>
  <c r="F38" i="6" s="1"/>
  <c r="P38" i="6" s="1"/>
  <c r="AL233" i="1"/>
  <c r="F39" i="6" s="1"/>
  <c r="P39" i="6" s="1"/>
  <c r="AJ233" i="1"/>
  <c r="F37" i="6" s="1"/>
  <c r="P37" i="6" s="1"/>
  <c r="AI233" i="1"/>
  <c r="F36" i="6" s="1"/>
  <c r="P36" i="6" s="1"/>
  <c r="AH233" i="1"/>
  <c r="F35" i="6" s="1"/>
  <c r="P35" i="6" s="1"/>
  <c r="AG233" i="1"/>
  <c r="F34" i="6" s="1"/>
  <c r="P34" i="6" s="1"/>
  <c r="AF233" i="1"/>
  <c r="F33" i="6" s="1"/>
  <c r="P33" i="6" s="1"/>
  <c r="AE233" i="1"/>
  <c r="F32" i="6" s="1"/>
  <c r="P32" i="6" s="1"/>
  <c r="AD233" i="1"/>
  <c r="F31" i="6" s="1"/>
  <c r="P31" i="6" s="1"/>
  <c r="AC233" i="1"/>
  <c r="F30" i="6" s="1"/>
  <c r="P30" i="6" s="1"/>
  <c r="AB233" i="1"/>
  <c r="F29" i="6" s="1"/>
  <c r="P29" i="6" s="1"/>
  <c r="AA233" i="1"/>
  <c r="F28" i="6" s="1"/>
  <c r="P28" i="6" s="1"/>
  <c r="Z233" i="1"/>
  <c r="F27" i="6" s="1"/>
  <c r="P27" i="6" s="1"/>
  <c r="Y233" i="1"/>
  <c r="F26" i="6" s="1"/>
  <c r="P26" i="6" s="1"/>
  <c r="X233" i="1"/>
  <c r="F25" i="6" s="1"/>
  <c r="P25" i="6" s="1"/>
  <c r="W233" i="1"/>
  <c r="F24" i="6" s="1"/>
  <c r="P24" i="6" s="1"/>
  <c r="V233" i="1"/>
  <c r="F23" i="6" s="1"/>
  <c r="P23" i="6" s="1"/>
  <c r="U233" i="1"/>
  <c r="F22" i="6" s="1"/>
  <c r="P22" i="6" s="1"/>
  <c r="T233" i="1"/>
  <c r="F21" i="6" s="1"/>
  <c r="P21" i="6" s="1"/>
  <c r="S233" i="1"/>
  <c r="F20" i="6" s="1"/>
  <c r="P20" i="6" s="1"/>
  <c r="R233" i="1"/>
  <c r="F19" i="6" s="1"/>
  <c r="P19" i="6" s="1"/>
  <c r="Q233" i="1"/>
  <c r="F18" i="6" s="1"/>
  <c r="P18" i="6" s="1"/>
  <c r="P233" i="1"/>
  <c r="F17" i="6" s="1"/>
  <c r="P17" i="6" s="1"/>
  <c r="O233" i="1"/>
  <c r="F16" i="6" s="1"/>
  <c r="P16" i="6" s="1"/>
  <c r="N233" i="1"/>
  <c r="F15" i="6" s="1"/>
  <c r="P15" i="6" s="1"/>
  <c r="M233" i="1"/>
  <c r="F14" i="6" s="1"/>
  <c r="P14" i="6" s="1"/>
  <c r="BP237" i="1"/>
  <c r="J69" i="6" s="1"/>
  <c r="T69" i="6" s="1"/>
  <c r="BO237" i="1"/>
  <c r="J68" i="6" s="1"/>
  <c r="T68" i="6" s="1"/>
  <c r="BN237" i="1"/>
  <c r="J67" i="6" s="1"/>
  <c r="T67" i="6" s="1"/>
  <c r="BM237" i="1"/>
  <c r="J66" i="6" s="1"/>
  <c r="T66" i="6" s="1"/>
  <c r="BL237" i="1"/>
  <c r="J65" i="6" s="1"/>
  <c r="T65" i="6" s="1"/>
  <c r="BK237" i="1"/>
  <c r="J64" i="6" s="1"/>
  <c r="T64" i="6" s="1"/>
  <c r="BJ237" i="1"/>
  <c r="J63" i="6" s="1"/>
  <c r="T63" i="6" s="1"/>
  <c r="BI237" i="1"/>
  <c r="J62" i="6" s="1"/>
  <c r="T62" i="6" s="1"/>
  <c r="BH237" i="1"/>
  <c r="J61" i="6" s="1"/>
  <c r="T61" i="6" s="1"/>
  <c r="BG237" i="1"/>
  <c r="J60" i="6" s="1"/>
  <c r="T60" i="6" s="1"/>
  <c r="BF237" i="1"/>
  <c r="J59" i="6" s="1"/>
  <c r="T59" i="6" s="1"/>
  <c r="BE237" i="1"/>
  <c r="J58" i="6" s="1"/>
  <c r="T58" i="6" s="1"/>
  <c r="BD237" i="1"/>
  <c r="J57" i="6" s="1"/>
  <c r="T57" i="6" s="1"/>
  <c r="BC237" i="1"/>
  <c r="J56" i="6" s="1"/>
  <c r="T56" i="6" s="1"/>
  <c r="BB237" i="1"/>
  <c r="J55" i="6" s="1"/>
  <c r="T55" i="6" s="1"/>
  <c r="BA237" i="1"/>
  <c r="J54" i="6" s="1"/>
  <c r="T54" i="6" s="1"/>
  <c r="AZ237" i="1"/>
  <c r="J53" i="6" s="1"/>
  <c r="T53" i="6" s="1"/>
  <c r="AY237" i="1"/>
  <c r="J52" i="6" s="1"/>
  <c r="T52" i="6" s="1"/>
  <c r="AX237" i="1"/>
  <c r="J51" i="6" s="1"/>
  <c r="T51" i="6" s="1"/>
  <c r="AW237" i="1"/>
  <c r="J50" i="6" s="1"/>
  <c r="T50" i="6" s="1"/>
  <c r="AV237" i="1"/>
  <c r="J49" i="6" s="1"/>
  <c r="T49" i="6" s="1"/>
  <c r="AU237" i="1"/>
  <c r="J48" i="6" s="1"/>
  <c r="T48" i="6" s="1"/>
  <c r="AT237" i="1"/>
  <c r="J47" i="6" s="1"/>
  <c r="T47" i="6" s="1"/>
  <c r="AS237" i="1"/>
  <c r="J46" i="6" s="1"/>
  <c r="T46" i="6" s="1"/>
  <c r="AR237" i="1"/>
  <c r="J45" i="6" s="1"/>
  <c r="T45" i="6" s="1"/>
  <c r="AQ237" i="1"/>
  <c r="J44" i="6" s="1"/>
  <c r="T44" i="6" s="1"/>
  <c r="AP237" i="1"/>
  <c r="J43" i="6" s="1"/>
  <c r="T43" i="6" s="1"/>
  <c r="AO237" i="1"/>
  <c r="J42" i="6" s="1"/>
  <c r="T42" i="6" s="1"/>
  <c r="AN237" i="1"/>
  <c r="J41" i="6" s="1"/>
  <c r="T41" i="6" s="1"/>
  <c r="AM237" i="1"/>
  <c r="J40" i="6" s="1"/>
  <c r="T40" i="6" s="1"/>
  <c r="AK237" i="1"/>
  <c r="J38" i="6" s="1"/>
  <c r="T38" i="6" s="1"/>
  <c r="AL237" i="1"/>
  <c r="J39" i="6" s="1"/>
  <c r="T39" i="6" s="1"/>
  <c r="AJ237" i="1"/>
  <c r="J37" i="6" s="1"/>
  <c r="T37" i="6" s="1"/>
  <c r="AI237" i="1"/>
  <c r="J36" i="6" s="1"/>
  <c r="T36" i="6" s="1"/>
  <c r="AH237" i="1"/>
  <c r="J35" i="6" s="1"/>
  <c r="T35" i="6" s="1"/>
  <c r="AG237" i="1"/>
  <c r="J34" i="6" s="1"/>
  <c r="T34" i="6" s="1"/>
  <c r="AF237" i="1"/>
  <c r="J33" i="6" s="1"/>
  <c r="T33" i="6" s="1"/>
  <c r="AE237" i="1"/>
  <c r="J32" i="6" s="1"/>
  <c r="T32" i="6" s="1"/>
  <c r="AD237" i="1"/>
  <c r="J31" i="6" s="1"/>
  <c r="T31" i="6" s="1"/>
  <c r="AC237" i="1"/>
  <c r="J30" i="6" s="1"/>
  <c r="T30" i="6" s="1"/>
  <c r="AB237" i="1"/>
  <c r="J29" i="6" s="1"/>
  <c r="T29" i="6" s="1"/>
  <c r="AA237" i="1"/>
  <c r="J28" i="6" s="1"/>
  <c r="T28" i="6" s="1"/>
  <c r="Z237" i="1"/>
  <c r="J27" i="6" s="1"/>
  <c r="T27" i="6" s="1"/>
  <c r="Y237" i="1"/>
  <c r="J26" i="6" s="1"/>
  <c r="T26" i="6" s="1"/>
  <c r="X237" i="1"/>
  <c r="J25" i="6" s="1"/>
  <c r="T25" i="6" s="1"/>
  <c r="W237" i="1"/>
  <c r="J24" i="6" s="1"/>
  <c r="T24" i="6" s="1"/>
  <c r="V237" i="1"/>
  <c r="J23" i="6" s="1"/>
  <c r="T23" i="6" s="1"/>
  <c r="U237" i="1"/>
  <c r="J22" i="6" s="1"/>
  <c r="T22" i="6" s="1"/>
  <c r="T237" i="1"/>
  <c r="J21" i="6" s="1"/>
  <c r="T21" i="6" s="1"/>
  <c r="S237" i="1"/>
  <c r="J20" i="6" s="1"/>
  <c r="T20" i="6" s="1"/>
  <c r="R237" i="1"/>
  <c r="J19" i="6" s="1"/>
  <c r="T19" i="6" s="1"/>
  <c r="Q237" i="1"/>
  <c r="J18" i="6" s="1"/>
  <c r="T18" i="6" s="1"/>
  <c r="P237" i="1"/>
  <c r="J17" i="6" s="1"/>
  <c r="T17" i="6" s="1"/>
  <c r="O237" i="1"/>
  <c r="J16" i="6" s="1"/>
  <c r="T16" i="6" s="1"/>
  <c r="N237" i="1"/>
  <c r="J15" i="6" s="1"/>
  <c r="T15" i="6" s="1"/>
  <c r="M237" i="1"/>
  <c r="J14" i="6" s="1"/>
  <c r="T14" i="6" s="1"/>
  <c r="BP236" i="1"/>
  <c r="I69" i="6" s="1"/>
  <c r="S69" i="6" s="1"/>
  <c r="BO236" i="1"/>
  <c r="I68" i="6" s="1"/>
  <c r="S68" i="6" s="1"/>
  <c r="BN236" i="1"/>
  <c r="I67" i="6" s="1"/>
  <c r="S67" i="6" s="1"/>
  <c r="BM236" i="1"/>
  <c r="I66" i="6" s="1"/>
  <c r="S66" i="6" s="1"/>
  <c r="BL236" i="1"/>
  <c r="I65" i="6" s="1"/>
  <c r="S65" i="6" s="1"/>
  <c r="BK236" i="1"/>
  <c r="I64" i="6" s="1"/>
  <c r="S64" i="6" s="1"/>
  <c r="BJ236" i="1"/>
  <c r="I63" i="6" s="1"/>
  <c r="S63" i="6" s="1"/>
  <c r="BI236" i="1"/>
  <c r="I62" i="6" s="1"/>
  <c r="S62" i="6" s="1"/>
  <c r="BH236" i="1"/>
  <c r="I61" i="6" s="1"/>
  <c r="S61" i="6" s="1"/>
  <c r="BG236" i="1"/>
  <c r="I60" i="6" s="1"/>
  <c r="S60" i="6" s="1"/>
  <c r="BF236" i="1"/>
  <c r="I59" i="6" s="1"/>
  <c r="S59" i="6" s="1"/>
  <c r="BE236" i="1"/>
  <c r="I58" i="6" s="1"/>
  <c r="S58" i="6" s="1"/>
  <c r="BD236" i="1"/>
  <c r="I57" i="6" s="1"/>
  <c r="S57" i="6" s="1"/>
  <c r="BC236" i="1"/>
  <c r="I56" i="6" s="1"/>
  <c r="S56" i="6" s="1"/>
  <c r="BB236" i="1"/>
  <c r="I55" i="6" s="1"/>
  <c r="S55" i="6" s="1"/>
  <c r="BA236" i="1"/>
  <c r="I54" i="6" s="1"/>
  <c r="S54" i="6" s="1"/>
  <c r="AZ236" i="1"/>
  <c r="I53" i="6" s="1"/>
  <c r="S53" i="6" s="1"/>
  <c r="AY236" i="1"/>
  <c r="I52" i="6" s="1"/>
  <c r="S52" i="6" s="1"/>
  <c r="AX236" i="1"/>
  <c r="I51" i="6" s="1"/>
  <c r="S51" i="6" s="1"/>
  <c r="AW236" i="1"/>
  <c r="I50" i="6" s="1"/>
  <c r="S50" i="6" s="1"/>
  <c r="AV236" i="1"/>
  <c r="I49" i="6" s="1"/>
  <c r="S49" i="6" s="1"/>
  <c r="AU236" i="1"/>
  <c r="I48" i="6" s="1"/>
  <c r="S48" i="6" s="1"/>
  <c r="AT236" i="1"/>
  <c r="I47" i="6" s="1"/>
  <c r="S47" i="6" s="1"/>
  <c r="AS236" i="1"/>
  <c r="I46" i="6" s="1"/>
  <c r="S46" i="6" s="1"/>
  <c r="AR236" i="1"/>
  <c r="I45" i="6" s="1"/>
  <c r="S45" i="6" s="1"/>
  <c r="AQ236" i="1"/>
  <c r="I44" i="6" s="1"/>
  <c r="S44" i="6" s="1"/>
  <c r="AP236" i="1"/>
  <c r="I43" i="6" s="1"/>
  <c r="S43" i="6" s="1"/>
  <c r="AO236" i="1"/>
  <c r="I42" i="6" s="1"/>
  <c r="S42" i="6" s="1"/>
  <c r="AN236" i="1"/>
  <c r="I41" i="6" s="1"/>
  <c r="S41" i="6" s="1"/>
  <c r="AM236" i="1"/>
  <c r="I40" i="6" s="1"/>
  <c r="S40" i="6" s="1"/>
  <c r="AK236" i="1"/>
  <c r="I38" i="6" s="1"/>
  <c r="S38" i="6" s="1"/>
  <c r="AL236" i="1"/>
  <c r="I39" i="6" s="1"/>
  <c r="S39" i="6" s="1"/>
  <c r="AJ236" i="1"/>
  <c r="I37" i="6" s="1"/>
  <c r="S37" i="6" s="1"/>
  <c r="AI236" i="1"/>
  <c r="I36" i="6" s="1"/>
  <c r="S36" i="6" s="1"/>
  <c r="AH236" i="1"/>
  <c r="I35" i="6" s="1"/>
  <c r="S35" i="6" s="1"/>
  <c r="AG236" i="1"/>
  <c r="I34" i="6" s="1"/>
  <c r="S34" i="6" s="1"/>
  <c r="AF236" i="1"/>
  <c r="I33" i="6" s="1"/>
  <c r="S33" i="6" s="1"/>
  <c r="AE236" i="1"/>
  <c r="I32" i="6" s="1"/>
  <c r="S32" i="6" s="1"/>
  <c r="AD236" i="1"/>
  <c r="I31" i="6" s="1"/>
  <c r="S31" i="6" s="1"/>
  <c r="AC236" i="1"/>
  <c r="I30" i="6" s="1"/>
  <c r="S30" i="6" s="1"/>
  <c r="AB236" i="1"/>
  <c r="I29" i="6" s="1"/>
  <c r="S29" i="6" s="1"/>
  <c r="AA236" i="1"/>
  <c r="I28" i="6" s="1"/>
  <c r="S28" i="6" s="1"/>
  <c r="Z236" i="1"/>
  <c r="I27" i="6" s="1"/>
  <c r="S27" i="6" s="1"/>
  <c r="Y236" i="1"/>
  <c r="I26" i="6" s="1"/>
  <c r="S26" i="6" s="1"/>
  <c r="X236" i="1"/>
  <c r="I25" i="6" s="1"/>
  <c r="S25" i="6" s="1"/>
  <c r="W236" i="1"/>
  <c r="I24" i="6" s="1"/>
  <c r="S24" i="6" s="1"/>
  <c r="V236" i="1"/>
  <c r="I23" i="6" s="1"/>
  <c r="S23" i="6" s="1"/>
  <c r="U236" i="1"/>
  <c r="I22" i="6" s="1"/>
  <c r="S22" i="6" s="1"/>
  <c r="T236" i="1"/>
  <c r="I21" i="6" s="1"/>
  <c r="S21" i="6" s="1"/>
  <c r="S236" i="1"/>
  <c r="I20" i="6" s="1"/>
  <c r="S20" i="6" s="1"/>
  <c r="R236" i="1"/>
  <c r="I19" i="6" s="1"/>
  <c r="S19" i="6" s="1"/>
  <c r="Q236" i="1"/>
  <c r="I18" i="6" s="1"/>
  <c r="S18" i="6" s="1"/>
  <c r="P236" i="1"/>
  <c r="I17" i="6" s="1"/>
  <c r="S17" i="6" s="1"/>
  <c r="O236" i="1"/>
  <c r="I16" i="6" s="1"/>
  <c r="S16" i="6" s="1"/>
  <c r="N236" i="1"/>
  <c r="I15" i="6" s="1"/>
  <c r="S15" i="6" s="1"/>
  <c r="M236" i="1"/>
  <c r="I14" i="6" s="1"/>
  <c r="S14" i="6" s="1"/>
  <c r="BP232" i="1"/>
  <c r="E69" i="6" s="1"/>
  <c r="O69" i="6" s="1"/>
  <c r="BO232" i="1"/>
  <c r="E68" i="6" s="1"/>
  <c r="O68" i="6" s="1"/>
  <c r="BN232" i="1"/>
  <c r="E67" i="6" s="1"/>
  <c r="O67" i="6" s="1"/>
  <c r="BM232" i="1"/>
  <c r="E66" i="6" s="1"/>
  <c r="O66" i="6" s="1"/>
  <c r="BL232" i="1"/>
  <c r="E65" i="6" s="1"/>
  <c r="O65" i="6" s="1"/>
  <c r="BK232" i="1"/>
  <c r="E64" i="6" s="1"/>
  <c r="O64" i="6" s="1"/>
  <c r="BJ232" i="1"/>
  <c r="E63" i="6" s="1"/>
  <c r="O63" i="6" s="1"/>
  <c r="BI232" i="1"/>
  <c r="E62" i="6" s="1"/>
  <c r="O62" i="6" s="1"/>
  <c r="BH232" i="1"/>
  <c r="E61" i="6" s="1"/>
  <c r="O61" i="6" s="1"/>
  <c r="BG232" i="1"/>
  <c r="E60" i="6" s="1"/>
  <c r="O60" i="6" s="1"/>
  <c r="BF232" i="1"/>
  <c r="E59" i="6" s="1"/>
  <c r="O59" i="6" s="1"/>
  <c r="BE232" i="1"/>
  <c r="E58" i="6" s="1"/>
  <c r="O58" i="6" s="1"/>
  <c r="BD232" i="1"/>
  <c r="E57" i="6" s="1"/>
  <c r="O57" i="6" s="1"/>
  <c r="BC232" i="1"/>
  <c r="E56" i="6" s="1"/>
  <c r="O56" i="6" s="1"/>
  <c r="BB232" i="1"/>
  <c r="E55" i="6" s="1"/>
  <c r="O55" i="6" s="1"/>
  <c r="BA232" i="1"/>
  <c r="E54" i="6" s="1"/>
  <c r="O54" i="6" s="1"/>
  <c r="AZ232" i="1"/>
  <c r="E53" i="6" s="1"/>
  <c r="O53" i="6" s="1"/>
  <c r="AY232" i="1"/>
  <c r="E52" i="6" s="1"/>
  <c r="O52" i="6" s="1"/>
  <c r="AX232" i="1"/>
  <c r="E51" i="6" s="1"/>
  <c r="O51" i="6" s="1"/>
  <c r="AW232" i="1"/>
  <c r="E50" i="6" s="1"/>
  <c r="O50" i="6" s="1"/>
  <c r="AV232" i="1"/>
  <c r="E49" i="6" s="1"/>
  <c r="O49" i="6" s="1"/>
  <c r="AU232" i="1"/>
  <c r="E48" i="6" s="1"/>
  <c r="O48" i="6" s="1"/>
  <c r="AT232" i="1"/>
  <c r="E47" i="6" s="1"/>
  <c r="O47" i="6" s="1"/>
  <c r="AS232" i="1"/>
  <c r="E46" i="6" s="1"/>
  <c r="O46" i="6" s="1"/>
  <c r="AR232" i="1"/>
  <c r="E45" i="6" s="1"/>
  <c r="O45" i="6" s="1"/>
  <c r="AQ232" i="1"/>
  <c r="E44" i="6" s="1"/>
  <c r="O44" i="6" s="1"/>
  <c r="AP232" i="1"/>
  <c r="E43" i="6" s="1"/>
  <c r="O43" i="6" s="1"/>
  <c r="AO232" i="1"/>
  <c r="E42" i="6" s="1"/>
  <c r="O42" i="6" s="1"/>
  <c r="AN232" i="1"/>
  <c r="E41" i="6" s="1"/>
  <c r="O41" i="6" s="1"/>
  <c r="AM232" i="1"/>
  <c r="E40" i="6" s="1"/>
  <c r="O40" i="6" s="1"/>
  <c r="AK232" i="1"/>
  <c r="E38" i="6" s="1"/>
  <c r="O38" i="6" s="1"/>
  <c r="AL232" i="1"/>
  <c r="E39" i="6" s="1"/>
  <c r="O39" i="6" s="1"/>
  <c r="AJ232" i="1"/>
  <c r="E37" i="6" s="1"/>
  <c r="O37" i="6" s="1"/>
  <c r="AI232" i="1"/>
  <c r="E36" i="6" s="1"/>
  <c r="O36" i="6" s="1"/>
  <c r="AH232" i="1"/>
  <c r="E35" i="6" s="1"/>
  <c r="O35" i="6" s="1"/>
  <c r="AG232" i="1"/>
  <c r="E34" i="6" s="1"/>
  <c r="O34" i="6" s="1"/>
  <c r="AF232" i="1"/>
  <c r="E33" i="6" s="1"/>
  <c r="O33" i="6" s="1"/>
  <c r="AE232" i="1"/>
  <c r="E32" i="6" s="1"/>
  <c r="O32" i="6" s="1"/>
  <c r="AD232" i="1"/>
  <c r="E31" i="6" s="1"/>
  <c r="O31" i="6" s="1"/>
  <c r="AC232" i="1"/>
  <c r="E30" i="6" s="1"/>
  <c r="O30" i="6" s="1"/>
  <c r="AB232" i="1"/>
  <c r="E29" i="6" s="1"/>
  <c r="O29" i="6" s="1"/>
  <c r="AA232" i="1"/>
  <c r="E28" i="6" s="1"/>
  <c r="O28" i="6" s="1"/>
  <c r="Z232" i="1"/>
  <c r="E27" i="6" s="1"/>
  <c r="O27" i="6" s="1"/>
  <c r="Y232" i="1"/>
  <c r="E26" i="6" s="1"/>
  <c r="O26" i="6" s="1"/>
  <c r="X232" i="1"/>
  <c r="E25" i="6" s="1"/>
  <c r="O25" i="6" s="1"/>
  <c r="W232" i="1"/>
  <c r="E24" i="6" s="1"/>
  <c r="O24" i="6" s="1"/>
  <c r="V232" i="1"/>
  <c r="E23" i="6" s="1"/>
  <c r="O23" i="6" s="1"/>
  <c r="U232" i="1"/>
  <c r="E22" i="6" s="1"/>
  <c r="O22" i="6" s="1"/>
  <c r="T232" i="1"/>
  <c r="E21" i="6" s="1"/>
  <c r="O21" i="6" s="1"/>
  <c r="S232" i="1"/>
  <c r="E20" i="6" s="1"/>
  <c r="O20" i="6" s="1"/>
  <c r="R232" i="1"/>
  <c r="E19" i="6" s="1"/>
  <c r="O19" i="6" s="1"/>
  <c r="Q232" i="1"/>
  <c r="E18" i="6" s="1"/>
  <c r="O18" i="6" s="1"/>
  <c r="P232" i="1"/>
  <c r="E17" i="6" s="1"/>
  <c r="O17" i="6" s="1"/>
  <c r="O232" i="1"/>
  <c r="E16" i="6" s="1"/>
  <c r="O16" i="6" s="1"/>
  <c r="N232" i="1"/>
  <c r="E15" i="6" s="1"/>
  <c r="O15" i="6" s="1"/>
  <c r="M232" i="1"/>
  <c r="E14" i="6" s="1"/>
  <c r="O14" i="6" s="1"/>
  <c r="BP230" i="1"/>
  <c r="BO230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K230" i="1"/>
  <c r="AL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P253" i="1" l="1"/>
  <c r="X253" i="1"/>
  <c r="AF253" i="1"/>
  <c r="AN253" i="1"/>
  <c r="AV253" i="1"/>
  <c r="BD253" i="1"/>
  <c r="BL253" i="1"/>
  <c r="Q253" i="1"/>
  <c r="Y253" i="1"/>
  <c r="AG253" i="1"/>
  <c r="AO253" i="1"/>
  <c r="AW253" i="1"/>
  <c r="BE253" i="1"/>
  <c r="BM253" i="1"/>
  <c r="R253" i="1"/>
  <c r="Z253" i="1"/>
  <c r="AH253" i="1"/>
  <c r="AP253" i="1"/>
  <c r="AX253" i="1"/>
  <c r="BF253" i="1"/>
  <c r="BN253" i="1"/>
  <c r="S253" i="1"/>
  <c r="AA253" i="1"/>
  <c r="AI253" i="1"/>
  <c r="AQ253" i="1"/>
  <c r="AY253" i="1"/>
  <c r="BG253" i="1"/>
  <c r="BO253" i="1"/>
  <c r="T253" i="1"/>
  <c r="AB253" i="1"/>
  <c r="AJ253" i="1"/>
  <c r="AR253" i="1"/>
  <c r="AZ253" i="1"/>
  <c r="BH253" i="1"/>
  <c r="BP253" i="1"/>
  <c r="M253" i="1"/>
  <c r="BD282" i="1" s="1"/>
  <c r="U253" i="1"/>
  <c r="AC253" i="1"/>
  <c r="AL253" i="1"/>
  <c r="AS253" i="1"/>
  <c r="BA253" i="1"/>
  <c r="BI253" i="1"/>
  <c r="N253" i="1"/>
  <c r="V253" i="1"/>
  <c r="AD253" i="1"/>
  <c r="AK253" i="1"/>
  <c r="AT253" i="1"/>
  <c r="BB253" i="1"/>
  <c r="BJ253" i="1"/>
  <c r="O253" i="1"/>
  <c r="W253" i="1"/>
  <c r="AE253" i="1"/>
  <c r="AM253" i="1"/>
  <c r="AU253" i="1"/>
  <c r="BC253" i="1"/>
  <c r="BK253" i="1"/>
  <c r="P265" i="1"/>
  <c r="X265" i="1"/>
  <c r="AF265" i="1"/>
  <c r="AN265" i="1"/>
  <c r="AV265" i="1"/>
  <c r="BD265" i="1"/>
  <c r="BL265" i="1"/>
  <c r="Q265" i="1"/>
  <c r="Y265" i="1"/>
  <c r="AG265" i="1"/>
  <c r="AO265" i="1"/>
  <c r="AW265" i="1"/>
  <c r="BE265" i="1"/>
  <c r="BM265" i="1"/>
  <c r="R265" i="1"/>
  <c r="Z265" i="1"/>
  <c r="AH265" i="1"/>
  <c r="AP265" i="1"/>
  <c r="AX265" i="1"/>
  <c r="BF265" i="1"/>
  <c r="BN265" i="1"/>
  <c r="S265" i="1"/>
  <c r="AA265" i="1"/>
  <c r="AI265" i="1"/>
  <c r="AQ265" i="1"/>
  <c r="AY265" i="1"/>
  <c r="BG265" i="1"/>
  <c r="BO265" i="1"/>
  <c r="T265" i="1"/>
  <c r="AB265" i="1"/>
  <c r="AJ265" i="1"/>
  <c r="AR265" i="1"/>
  <c r="AZ265" i="1"/>
  <c r="BH265" i="1"/>
  <c r="BP265" i="1"/>
  <c r="M265" i="1"/>
  <c r="X294" i="1" s="1"/>
  <c r="U265" i="1"/>
  <c r="AC265" i="1"/>
  <c r="AL265" i="1"/>
  <c r="AS265" i="1"/>
  <c r="BA265" i="1"/>
  <c r="BI265" i="1"/>
  <c r="N265" i="1"/>
  <c r="V265" i="1"/>
  <c r="AD265" i="1"/>
  <c r="AD267" i="1" s="1"/>
  <c r="AK265" i="1"/>
  <c r="AT265" i="1"/>
  <c r="BB265" i="1"/>
  <c r="BJ265" i="1"/>
  <c r="O265" i="1"/>
  <c r="W265" i="1"/>
  <c r="AE265" i="1"/>
  <c r="AM265" i="1"/>
  <c r="AU265" i="1"/>
  <c r="BC265" i="1"/>
  <c r="BK265" i="1"/>
  <c r="O241" i="1"/>
  <c r="W241" i="1"/>
  <c r="AE241" i="1"/>
  <c r="AM241" i="1"/>
  <c r="AU241" i="1"/>
  <c r="BC241" i="1"/>
  <c r="N56" i="6" s="1"/>
  <c r="BK241" i="1"/>
  <c r="N64" i="6" s="1"/>
  <c r="P241" i="1"/>
  <c r="X241" i="1"/>
  <c r="AF241" i="1"/>
  <c r="AN241" i="1"/>
  <c r="AV241" i="1"/>
  <c r="BD241" i="1"/>
  <c r="BL241" i="1"/>
  <c r="N65" i="6" s="1"/>
  <c r="Q241" i="1"/>
  <c r="Y241" i="1"/>
  <c r="AG241" i="1"/>
  <c r="AO241" i="1"/>
  <c r="AW241" i="1"/>
  <c r="BE241" i="1"/>
  <c r="BM241" i="1"/>
  <c r="N66" i="6" s="1"/>
  <c r="R241" i="1"/>
  <c r="Z241" i="1"/>
  <c r="AH241" i="1"/>
  <c r="AP241" i="1"/>
  <c r="AX241" i="1"/>
  <c r="BF241" i="1"/>
  <c r="N59" i="6" s="1"/>
  <c r="BN241" i="1"/>
  <c r="N67" i="6" s="1"/>
  <c r="S241" i="1"/>
  <c r="AA241" i="1"/>
  <c r="AI241" i="1"/>
  <c r="AQ241" i="1"/>
  <c r="AY241" i="1"/>
  <c r="BG241" i="1"/>
  <c r="BO241" i="1"/>
  <c r="N68" i="6" s="1"/>
  <c r="T241" i="1"/>
  <c r="AB241" i="1"/>
  <c r="AJ241" i="1"/>
  <c r="AR241" i="1"/>
  <c r="AZ241" i="1"/>
  <c r="BH241" i="1"/>
  <c r="N61" i="6" s="1"/>
  <c r="BP241" i="1"/>
  <c r="N69" i="6" s="1"/>
  <c r="M241" i="1"/>
  <c r="U241" i="1"/>
  <c r="AC241" i="1"/>
  <c r="AL241" i="1"/>
  <c r="AS241" i="1"/>
  <c r="BA241" i="1"/>
  <c r="BI241" i="1"/>
  <c r="N62" i="6" s="1"/>
  <c r="N241" i="1"/>
  <c r="V241" i="1"/>
  <c r="AD241" i="1"/>
  <c r="AK241" i="1"/>
  <c r="AT241" i="1"/>
  <c r="BB241" i="1"/>
  <c r="N55" i="6" s="1"/>
  <c r="BJ241" i="1"/>
  <c r="N63" i="6" s="1"/>
  <c r="O295" i="1" l="1"/>
  <c r="BJ302" i="1"/>
  <c r="AY273" i="1"/>
  <c r="AB52" i="6" s="1"/>
  <c r="N52" i="6"/>
  <c r="AP272" i="1"/>
  <c r="AA43" i="6" s="1"/>
  <c r="N43" i="6"/>
  <c r="AG270" i="1"/>
  <c r="Y34" i="6" s="1"/>
  <c r="N34" i="6"/>
  <c r="X272" i="1"/>
  <c r="AA25" i="6" s="1"/>
  <c r="N25" i="6"/>
  <c r="O273" i="1"/>
  <c r="AB16" i="6" s="1"/>
  <c r="N16" i="6"/>
  <c r="AS273" i="1"/>
  <c r="AB46" i="6" s="1"/>
  <c r="N46" i="6"/>
  <c r="AR271" i="1"/>
  <c r="Z45" i="6" s="1"/>
  <c r="N45" i="6"/>
  <c r="AI272" i="1"/>
  <c r="AA36" i="6" s="1"/>
  <c r="N36" i="6"/>
  <c r="Z278" i="1"/>
  <c r="AG27" i="6" s="1"/>
  <c r="N27" i="6"/>
  <c r="Q270" i="1"/>
  <c r="Y18" i="6" s="1"/>
  <c r="N18" i="6"/>
  <c r="AX274" i="1"/>
  <c r="AC51" i="6" s="1"/>
  <c r="N51" i="6"/>
  <c r="AF275" i="1"/>
  <c r="AD33" i="6" s="1"/>
  <c r="N33" i="6"/>
  <c r="AZ275" i="1"/>
  <c r="AD53" i="6" s="1"/>
  <c r="N53" i="6"/>
  <c r="AH272" i="1"/>
  <c r="AA35" i="6" s="1"/>
  <c r="N35" i="6"/>
  <c r="P277" i="1"/>
  <c r="AF17" i="6" s="1"/>
  <c r="N17" i="6"/>
  <c r="AL270" i="1"/>
  <c r="Y39" i="6" s="1"/>
  <c r="N39" i="6"/>
  <c r="AA275" i="1"/>
  <c r="AD28" i="6" s="1"/>
  <c r="N28" i="6"/>
  <c r="R278" i="1"/>
  <c r="AG19" i="6" s="1"/>
  <c r="N19" i="6"/>
  <c r="N275" i="1"/>
  <c r="AD15" i="6" s="1"/>
  <c r="N15" i="6"/>
  <c r="BC274" i="1"/>
  <c r="AC56" i="6" s="1"/>
  <c r="N60" i="6"/>
  <c r="AO271" i="1"/>
  <c r="Z42" i="6" s="1"/>
  <c r="N42" i="6"/>
  <c r="W273" i="1"/>
  <c r="AB24" i="6" s="1"/>
  <c r="N24" i="6"/>
  <c r="BA275" i="1"/>
  <c r="AD54" i="6" s="1"/>
  <c r="N54" i="6"/>
  <c r="AQ275" i="1"/>
  <c r="N44" i="6"/>
  <c r="Y278" i="1"/>
  <c r="AG26" i="6" s="1"/>
  <c r="N26" i="6"/>
  <c r="AT270" i="1"/>
  <c r="Y47" i="6" s="1"/>
  <c r="N47" i="6"/>
  <c r="AK275" i="1"/>
  <c r="AD38" i="6" s="1"/>
  <c r="N38" i="6"/>
  <c r="AC278" i="1"/>
  <c r="AG30" i="6" s="1"/>
  <c r="N30" i="6"/>
  <c r="AB271" i="1"/>
  <c r="Z29" i="6" s="1"/>
  <c r="N29" i="6"/>
  <c r="S275" i="1"/>
  <c r="AD20" i="6" s="1"/>
  <c r="N20" i="6"/>
  <c r="BD275" i="1"/>
  <c r="AD57" i="6" s="1"/>
  <c r="N57" i="6"/>
  <c r="AU270" i="1"/>
  <c r="Y48" i="6" s="1"/>
  <c r="N48" i="6"/>
  <c r="O285" i="1"/>
  <c r="AD271" i="1"/>
  <c r="Z31" i="6" s="1"/>
  <c r="N31" i="6"/>
  <c r="U274" i="1"/>
  <c r="AC22" i="6" s="1"/>
  <c r="N22" i="6"/>
  <c r="T275" i="1"/>
  <c r="AD21" i="6" s="1"/>
  <c r="N21" i="6"/>
  <c r="BE275" i="1"/>
  <c r="AD58" i="6" s="1"/>
  <c r="N58" i="6"/>
  <c r="AV270" i="1"/>
  <c r="Y49" i="6" s="1"/>
  <c r="N49" i="6"/>
  <c r="AM274" i="1"/>
  <c r="AC40" i="6" s="1"/>
  <c r="N40" i="6"/>
  <c r="AJ271" i="1"/>
  <c r="Z37" i="6" s="1"/>
  <c r="N37" i="6"/>
  <c r="V271" i="1"/>
  <c r="Z23" i="6" s="1"/>
  <c r="N23" i="6"/>
  <c r="M274" i="1"/>
  <c r="AC14" i="6" s="1"/>
  <c r="N14" i="6"/>
  <c r="AW270" i="1"/>
  <c r="Y50" i="6" s="1"/>
  <c r="N50" i="6"/>
  <c r="AN278" i="1"/>
  <c r="AG41" i="6" s="1"/>
  <c r="N41" i="6"/>
  <c r="AE270" i="1"/>
  <c r="Y32" i="6" s="1"/>
  <c r="N32" i="6"/>
  <c r="BI302" i="1"/>
  <c r="BB295" i="1"/>
  <c r="AY289" i="1"/>
  <c r="AS290" i="1"/>
  <c r="BJ267" i="1"/>
  <c r="BG267" i="1"/>
  <c r="AD282" i="1"/>
  <c r="AC267" i="1"/>
  <c r="AY267" i="1"/>
  <c r="BI299" i="1"/>
  <c r="BB267" i="1"/>
  <c r="BI267" i="1"/>
  <c r="AS289" i="1"/>
  <c r="T289" i="1"/>
  <c r="AI290" i="1"/>
  <c r="BD288" i="1"/>
  <c r="AA289" i="1"/>
  <c r="BD267" i="1"/>
  <c r="BC283" i="1"/>
  <c r="BJ283" i="1"/>
  <c r="O301" i="1"/>
  <c r="AR267" i="1"/>
  <c r="AM300" i="1"/>
  <c r="AE299" i="1"/>
  <c r="V302" i="1"/>
  <c r="BJ299" i="1"/>
  <c r="M302" i="1"/>
  <c r="W302" i="1"/>
  <c r="AE296" i="1"/>
  <c r="W289" i="1"/>
  <c r="N300" i="1"/>
  <c r="AD289" i="1"/>
  <c r="AS296" i="1"/>
  <c r="BH267" i="1"/>
  <c r="BP289" i="1"/>
  <c r="AP267" i="1"/>
  <c r="X267" i="1"/>
  <c r="AE301" i="1"/>
  <c r="AM295" i="1"/>
  <c r="BK288" i="1"/>
  <c r="V297" i="1"/>
  <c r="N288" i="1"/>
  <c r="AL295" i="1"/>
  <c r="AB289" i="1"/>
  <c r="AT295" i="1"/>
  <c r="BA302" i="1"/>
  <c r="AE297" i="1"/>
  <c r="O298" i="1"/>
  <c r="BB300" i="1"/>
  <c r="AC300" i="1"/>
  <c r="AL285" i="1"/>
  <c r="BH290" i="1"/>
  <c r="AW267" i="1"/>
  <c r="BK300" i="1"/>
  <c r="BC299" i="1"/>
  <c r="AD302" i="1"/>
  <c r="BI298" i="1"/>
  <c r="AM297" i="1"/>
  <c r="W298" i="1"/>
  <c r="BJ301" i="1"/>
  <c r="AK299" i="1"/>
  <c r="N294" i="1"/>
  <c r="AL300" i="1"/>
  <c r="AL289" i="1"/>
  <c r="AT283" i="1"/>
  <c r="BK302" i="1"/>
  <c r="BC296" i="1"/>
  <c r="BK294" i="1"/>
  <c r="BC290" i="1"/>
  <c r="AD300" i="1"/>
  <c r="BB294" i="1"/>
  <c r="AT289" i="1"/>
  <c r="BA297" i="1"/>
  <c r="BP267" i="1"/>
  <c r="AJ290" i="1"/>
  <c r="AX267" i="1"/>
  <c r="BA267" i="1"/>
  <c r="BC302" i="1"/>
  <c r="AU300" i="1"/>
  <c r="AM296" i="1"/>
  <c r="AM299" i="1"/>
  <c r="AE290" i="1"/>
  <c r="N302" i="1"/>
  <c r="BJ297" i="1"/>
  <c r="AT299" i="1"/>
  <c r="AT294" i="1"/>
  <c r="BJ289" i="1"/>
  <c r="AS302" i="1"/>
  <c r="AL297" i="1"/>
  <c r="U290" i="1"/>
  <c r="AZ267" i="1"/>
  <c r="AJ289" i="1"/>
  <c r="BG288" i="1"/>
  <c r="O284" i="1"/>
  <c r="S267" i="1"/>
  <c r="M267" i="1"/>
  <c r="O302" i="1"/>
  <c r="BK297" i="1"/>
  <c r="W296" i="1"/>
  <c r="W299" i="1"/>
  <c r="BB301" i="1"/>
  <c r="BJ296" i="1"/>
  <c r="AD299" i="1"/>
  <c r="AK267" i="1"/>
  <c r="AL301" i="1"/>
  <c r="AC296" i="1"/>
  <c r="U267" i="1"/>
  <c r="BK301" i="1"/>
  <c r="BC297" i="1"/>
  <c r="BK295" i="1"/>
  <c r="O299" i="1"/>
  <c r="BC288" i="1"/>
  <c r="V301" i="1"/>
  <c r="BB296" i="1"/>
  <c r="AK298" i="1"/>
  <c r="BB288" i="1"/>
  <c r="BI300" i="1"/>
  <c r="U296" i="1"/>
  <c r="BI288" i="1"/>
  <c r="AJ285" i="1"/>
  <c r="BO290" i="1"/>
  <c r="BI284" i="1"/>
  <c r="AU301" i="1"/>
  <c r="AU297" i="1"/>
  <c r="AU295" i="1"/>
  <c r="BK298" i="1"/>
  <c r="AM288" i="1"/>
  <c r="N301" i="1"/>
  <c r="N296" i="1"/>
  <c r="AD298" i="1"/>
  <c r="V294" i="1"/>
  <c r="AD288" i="1"/>
  <c r="AS300" i="1"/>
  <c r="M296" i="1"/>
  <c r="AC288" i="1"/>
  <c r="BO267" i="1"/>
  <c r="AQ290" i="1"/>
  <c r="AS267" i="1"/>
  <c r="W290" i="1"/>
  <c r="M288" i="1"/>
  <c r="T288" i="1"/>
  <c r="AY288" i="1"/>
  <c r="Q267" i="1"/>
  <c r="AS284" i="1"/>
  <c r="V267" i="1"/>
  <c r="BN267" i="1"/>
  <c r="Z267" i="1"/>
  <c r="BF267" i="1"/>
  <c r="AU289" i="1"/>
  <c r="V290" i="1"/>
  <c r="BA290" i="1"/>
  <c r="BI285" i="1"/>
  <c r="BP285" i="1"/>
  <c r="AI288" i="1"/>
  <c r="BN290" i="1"/>
  <c r="Q290" i="1"/>
  <c r="P290" i="1"/>
  <c r="AT267" i="1"/>
  <c r="O267" i="1"/>
  <c r="O289" i="1"/>
  <c r="BB289" i="1"/>
  <c r="AK285" i="1"/>
  <c r="AL290" i="1"/>
  <c r="U288" i="1"/>
  <c r="AR289" i="1"/>
  <c r="AZ285" i="1"/>
  <c r="S289" i="1"/>
  <c r="AH267" i="1"/>
  <c r="AE285" i="1"/>
  <c r="AD287" i="1"/>
  <c r="AL267" i="1"/>
  <c r="AJ267" i="1"/>
  <c r="AA267" i="1"/>
  <c r="R267" i="1"/>
  <c r="AB267" i="1"/>
  <c r="N267" i="1"/>
  <c r="O290" i="1"/>
  <c r="T267" i="1"/>
  <c r="BJ290" i="1"/>
  <c r="AT288" i="1"/>
  <c r="AC289" i="1"/>
  <c r="AZ290" i="1"/>
  <c r="AZ288" i="1"/>
  <c r="AA290" i="1"/>
  <c r="Q289" i="1"/>
  <c r="AM287" i="1"/>
  <c r="AD285" i="1"/>
  <c r="AK282" i="1"/>
  <c r="AC287" i="1"/>
  <c r="AM302" i="1"/>
  <c r="BC300" i="1"/>
  <c r="O297" i="1"/>
  <c r="AE295" i="1"/>
  <c r="AE298" i="1"/>
  <c r="AE294" i="1"/>
  <c r="BK289" i="1"/>
  <c r="AT302" i="1"/>
  <c r="BJ300" i="1"/>
  <c r="AT296" i="1"/>
  <c r="BB298" i="1"/>
  <c r="AK294" i="1"/>
  <c r="AT290" i="1"/>
  <c r="AK288" i="1"/>
  <c r="BA301" i="1"/>
  <c r="U297" i="1"/>
  <c r="U298" i="1"/>
  <c r="BI290" i="1"/>
  <c r="U289" i="1"/>
  <c r="AR290" i="1"/>
  <c r="AB288" i="1"/>
  <c r="AQ267" i="1"/>
  <c r="BO289" i="1"/>
  <c r="BE267" i="1"/>
  <c r="BE288" i="1"/>
  <c r="AN290" i="1"/>
  <c r="BJ284" i="1"/>
  <c r="AE267" i="1"/>
  <c r="AI267" i="1"/>
  <c r="AM290" i="1"/>
  <c r="AE289" i="1"/>
  <c r="AD290" i="1"/>
  <c r="N289" i="1"/>
  <c r="AT285" i="1"/>
  <c r="BA289" i="1"/>
  <c r="AL288" i="1"/>
  <c r="U285" i="1"/>
  <c r="BP290" i="1"/>
  <c r="AZ289" i="1"/>
  <c r="AJ288" i="1"/>
  <c r="AY290" i="1"/>
  <c r="AI289" i="1"/>
  <c r="AX289" i="1"/>
  <c r="AG290" i="1"/>
  <c r="AN285" i="1"/>
  <c r="O286" i="1"/>
  <c r="N286" i="1"/>
  <c r="BC267" i="1"/>
  <c r="BK290" i="1"/>
  <c r="BC289" i="1"/>
  <c r="AU288" i="1"/>
  <c r="BB290" i="1"/>
  <c r="AK289" i="1"/>
  <c r="V288" i="1"/>
  <c r="AC290" i="1"/>
  <c r="M289" i="1"/>
  <c r="BA285" i="1"/>
  <c r="AB290" i="1"/>
  <c r="BH288" i="1"/>
  <c r="AR285" i="1"/>
  <c r="BG289" i="1"/>
  <c r="AQ288" i="1"/>
  <c r="P289" i="1"/>
  <c r="BC287" i="1"/>
  <c r="AE282" i="1"/>
  <c r="AT287" i="1"/>
  <c r="M287" i="1"/>
  <c r="AU267" i="1"/>
  <c r="BC301" i="1"/>
  <c r="W300" i="1"/>
  <c r="AU296" i="1"/>
  <c r="W295" i="1"/>
  <c r="AU298" i="1"/>
  <c r="AM294" i="1"/>
  <c r="AU290" i="1"/>
  <c r="AM289" i="1"/>
  <c r="AE288" i="1"/>
  <c r="AK301" i="1"/>
  <c r="BB297" i="1"/>
  <c r="AK295" i="1"/>
  <c r="V298" i="1"/>
  <c r="AK290" i="1"/>
  <c r="V289" i="1"/>
  <c r="BJ285" i="1"/>
  <c r="AS301" i="1"/>
  <c r="AC297" i="1"/>
  <c r="AC299" i="1"/>
  <c r="M290" i="1"/>
  <c r="AS288" i="1"/>
  <c r="AC285" i="1"/>
  <c r="BH289" i="1"/>
  <c r="AR288" i="1"/>
  <c r="BG290" i="1"/>
  <c r="AQ289" i="1"/>
  <c r="BN289" i="1"/>
  <c r="AN267" i="1"/>
  <c r="BD285" i="1"/>
  <c r="AM286" i="1"/>
  <c r="AD286" i="1"/>
  <c r="M295" i="1"/>
  <c r="W267" i="1"/>
  <c r="Y267" i="1"/>
  <c r="BK267" i="1"/>
  <c r="BL267" i="1"/>
  <c r="BM267" i="1"/>
  <c r="AU302" i="1"/>
  <c r="AM301" i="1"/>
  <c r="AE300" i="1"/>
  <c r="W297" i="1"/>
  <c r="O296" i="1"/>
  <c r="BK299" i="1"/>
  <c r="BC298" i="1"/>
  <c r="BC294" i="1"/>
  <c r="W294" i="1"/>
  <c r="BB302" i="1"/>
  <c r="AT301" i="1"/>
  <c r="AK300" i="1"/>
  <c r="AD297" i="1"/>
  <c r="V296" i="1"/>
  <c r="N295" i="1"/>
  <c r="BJ298" i="1"/>
  <c r="U302" i="1"/>
  <c r="M301" i="1"/>
  <c r="BI297" i="1"/>
  <c r="BA296" i="1"/>
  <c r="AS295" i="1"/>
  <c r="AL299" i="1"/>
  <c r="AC298" i="1"/>
  <c r="AE302" i="1"/>
  <c r="W301" i="1"/>
  <c r="O300" i="1"/>
  <c r="BK296" i="1"/>
  <c r="BC295" i="1"/>
  <c r="AU299" i="1"/>
  <c r="AM298" i="1"/>
  <c r="AU294" i="1"/>
  <c r="O294" i="1"/>
  <c r="AK302" i="1"/>
  <c r="AD301" i="1"/>
  <c r="V300" i="1"/>
  <c r="N297" i="1"/>
  <c r="BJ295" i="1"/>
  <c r="BB299" i="1"/>
  <c r="AT298" i="1"/>
  <c r="BI301" i="1"/>
  <c r="BA300" i="1"/>
  <c r="AS297" i="1"/>
  <c r="AL296" i="1"/>
  <c r="AC295" i="1"/>
  <c r="U299" i="1"/>
  <c r="M298" i="1"/>
  <c r="U295" i="1"/>
  <c r="M299" i="1"/>
  <c r="BI294" i="1"/>
  <c r="BG296" i="1"/>
  <c r="BA298" i="1"/>
  <c r="BA294" i="1"/>
  <c r="AZ298" i="1"/>
  <c r="AT297" i="1"/>
  <c r="AK296" i="1"/>
  <c r="AD295" i="1"/>
  <c r="V299" i="1"/>
  <c r="N298" i="1"/>
  <c r="AL302" i="1"/>
  <c r="AC301" i="1"/>
  <c r="U300" i="1"/>
  <c r="M297" i="1"/>
  <c r="BI295" i="1"/>
  <c r="BA299" i="1"/>
  <c r="AS298" i="1"/>
  <c r="AT300" i="1"/>
  <c r="AK297" i="1"/>
  <c r="AD296" i="1"/>
  <c r="V295" i="1"/>
  <c r="N299" i="1"/>
  <c r="BJ294" i="1"/>
  <c r="AD294" i="1"/>
  <c r="AC302" i="1"/>
  <c r="U301" i="1"/>
  <c r="M300" i="1"/>
  <c r="BI296" i="1"/>
  <c r="BA295" i="1"/>
  <c r="AS299" i="1"/>
  <c r="AL298" i="1"/>
  <c r="AS294" i="1"/>
  <c r="AO296" i="1"/>
  <c r="T302" i="1"/>
  <c r="AP299" i="1"/>
  <c r="BL297" i="1"/>
  <c r="AL294" i="1"/>
  <c r="AB300" i="1"/>
  <c r="AS283" i="1"/>
  <c r="AR297" i="1"/>
  <c r="AC283" i="1"/>
  <c r="AC294" i="1"/>
  <c r="BP299" i="1"/>
  <c r="BG302" i="1"/>
  <c r="Y301" i="1"/>
  <c r="AQ295" i="1"/>
  <c r="BF301" i="1"/>
  <c r="BH302" i="1"/>
  <c r="AP300" i="1"/>
  <c r="U294" i="1"/>
  <c r="AR301" i="1"/>
  <c r="BH296" i="1"/>
  <c r="AQ301" i="1"/>
  <c r="AA299" i="1"/>
  <c r="Z297" i="1"/>
  <c r="AX290" i="1"/>
  <c r="AH289" i="1"/>
  <c r="BM298" i="1"/>
  <c r="AW289" i="1"/>
  <c r="AG288" i="1"/>
  <c r="AF295" i="1"/>
  <c r="BD289" i="1"/>
  <c r="AN288" i="1"/>
  <c r="O288" i="1"/>
  <c r="BC284" i="1"/>
  <c r="AE283" i="1"/>
  <c r="O287" i="1"/>
  <c r="W282" i="1"/>
  <c r="AT284" i="1"/>
  <c r="AD283" i="1"/>
  <c r="N287" i="1"/>
  <c r="AC284" i="1"/>
  <c r="M283" i="1"/>
  <c r="AL286" i="1"/>
  <c r="BP283" i="1"/>
  <c r="BG287" i="1"/>
  <c r="AX275" i="1"/>
  <c r="AD51" i="6" s="1"/>
  <c r="AJ301" i="1"/>
  <c r="AZ296" i="1"/>
  <c r="BG300" i="1"/>
  <c r="AY298" i="1"/>
  <c r="AP296" i="1"/>
  <c r="AP294" i="1"/>
  <c r="AP290" i="1"/>
  <c r="Z289" i="1"/>
  <c r="BE290" i="1"/>
  <c r="AO289" i="1"/>
  <c r="Y288" i="1"/>
  <c r="P299" i="1"/>
  <c r="BL290" i="1"/>
  <c r="AV289" i="1"/>
  <c r="AF288" i="1"/>
  <c r="BK285" i="1"/>
  <c r="AM284" i="1"/>
  <c r="W283" i="1"/>
  <c r="BK286" i="1"/>
  <c r="BC282" i="1"/>
  <c r="AK284" i="1"/>
  <c r="V283" i="1"/>
  <c r="BJ286" i="1"/>
  <c r="N282" i="1"/>
  <c r="U284" i="1"/>
  <c r="BI287" i="1"/>
  <c r="AC286" i="1"/>
  <c r="BP287" i="1"/>
  <c r="BG286" i="1"/>
  <c r="AW284" i="1"/>
  <c r="M294" i="1"/>
  <c r="BH300" i="1"/>
  <c r="AB296" i="1"/>
  <c r="AA300" i="1"/>
  <c r="BO294" i="1"/>
  <c r="BF295" i="1"/>
  <c r="AH290" i="1"/>
  <c r="BN288" i="1"/>
  <c r="BE294" i="1"/>
  <c r="AW290" i="1"/>
  <c r="AG289" i="1"/>
  <c r="Q288" i="1"/>
  <c r="BD290" i="1"/>
  <c r="AN289" i="1"/>
  <c r="X288" i="1"/>
  <c r="AU285" i="1"/>
  <c r="AE284" i="1"/>
  <c r="O283" i="1"/>
  <c r="BC286" i="1"/>
  <c r="O282" i="1"/>
  <c r="AD284" i="1"/>
  <c r="N283" i="1"/>
  <c r="AT286" i="1"/>
  <c r="AT282" i="1"/>
  <c r="M284" i="1"/>
  <c r="AS287" i="1"/>
  <c r="U286" i="1"/>
  <c r="AC282" i="1"/>
  <c r="T287" i="1"/>
  <c r="AY271" i="1"/>
  <c r="Z52" i="6" s="1"/>
  <c r="BE287" i="1"/>
  <c r="AZ300" i="1"/>
  <c r="AR295" i="1"/>
  <c r="AQ297" i="1"/>
  <c r="AH302" i="1"/>
  <c r="Z295" i="1"/>
  <c r="R290" i="1"/>
  <c r="AO302" i="1"/>
  <c r="AO290" i="1"/>
  <c r="Y289" i="1"/>
  <c r="BM285" i="1"/>
  <c r="AV290" i="1"/>
  <c r="AF289" i="1"/>
  <c r="BL285" i="1"/>
  <c r="AM285" i="1"/>
  <c r="W284" i="1"/>
  <c r="BK287" i="1"/>
  <c r="AU286" i="1"/>
  <c r="AU282" i="1"/>
  <c r="V284" i="1"/>
  <c r="BB287" i="1"/>
  <c r="AK286" i="1"/>
  <c r="N272" i="1"/>
  <c r="AA15" i="6" s="1"/>
  <c r="BA283" i="1"/>
  <c r="AL287" i="1"/>
  <c r="BI282" i="1"/>
  <c r="AB286" i="1"/>
  <c r="AZ278" i="1"/>
  <c r="AG53" i="6" s="1"/>
  <c r="R288" i="1"/>
  <c r="Q286" i="1"/>
  <c r="AG271" i="1"/>
  <c r="Z34" i="6" s="1"/>
  <c r="AN302" i="1"/>
  <c r="S288" i="1"/>
  <c r="R285" i="1"/>
  <c r="BD284" i="1"/>
  <c r="AZ302" i="1"/>
  <c r="BP297" i="1"/>
  <c r="AB299" i="1"/>
  <c r="AA296" i="1"/>
  <c r="R301" i="1"/>
  <c r="Z298" i="1"/>
  <c r="BF289" i="1"/>
  <c r="BM297" i="1"/>
  <c r="Y290" i="1"/>
  <c r="BM288" i="1"/>
  <c r="X301" i="1"/>
  <c r="X290" i="1"/>
  <c r="BL288" i="1"/>
  <c r="AV285" i="1"/>
  <c r="W285" i="1"/>
  <c r="BK283" i="1"/>
  <c r="AU287" i="1"/>
  <c r="AE286" i="1"/>
  <c r="N285" i="1"/>
  <c r="BB283" i="1"/>
  <c r="AK287" i="1"/>
  <c r="V286" i="1"/>
  <c r="BA284" i="1"/>
  <c r="AL283" i="1"/>
  <c r="U287" i="1"/>
  <c r="BA282" i="1"/>
  <c r="M282" i="1"/>
  <c r="AI285" i="1"/>
  <c r="AP284" i="1"/>
  <c r="BL287" i="1"/>
  <c r="AI284" i="1"/>
  <c r="AP283" i="1"/>
  <c r="R282" i="1"/>
  <c r="AF286" i="1"/>
  <c r="X277" i="1"/>
  <c r="AF25" i="6" s="1"/>
  <c r="BP301" i="1"/>
  <c r="AJ297" i="1"/>
  <c r="BP294" i="1"/>
  <c r="S302" i="1"/>
  <c r="BO299" i="1"/>
  <c r="BF297" i="1"/>
  <c r="BF290" i="1"/>
  <c r="AP289" i="1"/>
  <c r="Y295" i="1"/>
  <c r="BM289" i="1"/>
  <c r="AO288" i="1"/>
  <c r="AV296" i="1"/>
  <c r="BL289" i="1"/>
  <c r="AV288" i="1"/>
  <c r="W288" i="1"/>
  <c r="BK284" i="1"/>
  <c r="AU283" i="1"/>
  <c r="W287" i="1"/>
  <c r="BK282" i="1"/>
  <c r="BB284" i="1"/>
  <c r="AK283" i="1"/>
  <c r="V287" i="1"/>
  <c r="BJ282" i="1"/>
  <c r="AL284" i="1"/>
  <c r="U283" i="1"/>
  <c r="BI286" i="1"/>
  <c r="AS282" i="1"/>
  <c r="AZ284" i="1"/>
  <c r="AI283" i="1"/>
  <c r="AA282" i="1"/>
  <c r="AP287" i="1"/>
  <c r="P272" i="1"/>
  <c r="AA17" i="6" s="1"/>
  <c r="AE277" i="1"/>
  <c r="AF32" i="6" s="1"/>
  <c r="AE272" i="1"/>
  <c r="AA32" i="6" s="1"/>
  <c r="AE274" i="1"/>
  <c r="AC32" i="6" s="1"/>
  <c r="M277" i="1"/>
  <c r="AF14" i="6" s="1"/>
  <c r="BI270" i="1"/>
  <c r="Y62" i="6" s="1"/>
  <c r="BE276" i="1"/>
  <c r="AE58" i="6" s="1"/>
  <c r="BL278" i="1"/>
  <c r="AG65" i="6" s="1"/>
  <c r="BK278" i="1"/>
  <c r="AG64" i="6" s="1"/>
  <c r="BJ278" i="1"/>
  <c r="AG63" i="6" s="1"/>
  <c r="BI278" i="1"/>
  <c r="AG62" i="6" s="1"/>
  <c r="BP278" i="1"/>
  <c r="AG69" i="6" s="1"/>
  <c r="BP272" i="1"/>
  <c r="AA69" i="6" s="1"/>
  <c r="BO278" i="1"/>
  <c r="AG68" i="6" s="1"/>
  <c r="BO272" i="1"/>
  <c r="AA68" i="6" s="1"/>
  <c r="BN278" i="1"/>
  <c r="AG67" i="6" s="1"/>
  <c r="BN272" i="1"/>
  <c r="AA67" i="6" s="1"/>
  <c r="BM278" i="1"/>
  <c r="AG66" i="6" s="1"/>
  <c r="AJ295" i="1"/>
  <c r="T299" i="1"/>
  <c r="AB294" i="1"/>
  <c r="BO301" i="1"/>
  <c r="AY300" i="1"/>
  <c r="AI297" i="1"/>
  <c r="S296" i="1"/>
  <c r="BG299" i="1"/>
  <c r="AI298" i="1"/>
  <c r="AQ294" i="1"/>
  <c r="BN302" i="1"/>
  <c r="AX301" i="1"/>
  <c r="AH300" i="1"/>
  <c r="BN296" i="1"/>
  <c r="AX295" i="1"/>
  <c r="AH299" i="1"/>
  <c r="R298" i="1"/>
  <c r="AG302" i="1"/>
  <c r="Q301" i="1"/>
  <c r="AW297" i="1"/>
  <c r="AG296" i="1"/>
  <c r="Q295" i="1"/>
  <c r="BE298" i="1"/>
  <c r="Q294" i="1"/>
  <c r="AF302" i="1"/>
  <c r="P301" i="1"/>
  <c r="BD297" i="1"/>
  <c r="AN296" i="1"/>
  <c r="X295" i="1"/>
  <c r="BL298" i="1"/>
  <c r="P294" i="1"/>
  <c r="W277" i="1"/>
  <c r="AF24" i="6" s="1"/>
  <c r="W272" i="1"/>
  <c r="AA24" i="6" s="1"/>
  <c r="W274" i="1"/>
  <c r="AC24" i="6" s="1"/>
  <c r="AD277" i="1"/>
  <c r="AF31" i="6" s="1"/>
  <c r="N271" i="1"/>
  <c r="Z15" i="6" s="1"/>
  <c r="BA276" i="1"/>
  <c r="AE54" i="6" s="1"/>
  <c r="BA270" i="1"/>
  <c r="Y54" i="6" s="1"/>
  <c r="AZ283" i="1"/>
  <c r="BH286" i="1"/>
  <c r="AR282" i="1"/>
  <c r="T277" i="1"/>
  <c r="AF21" i="6" s="1"/>
  <c r="BO285" i="1"/>
  <c r="AA284" i="1"/>
  <c r="AQ287" i="1"/>
  <c r="BG282" i="1"/>
  <c r="AQ271" i="1"/>
  <c r="BN285" i="1"/>
  <c r="R284" i="1"/>
  <c r="AH287" i="1"/>
  <c r="BF282" i="1"/>
  <c r="AP275" i="1"/>
  <c r="AD43" i="6" s="1"/>
  <c r="AG284" i="1"/>
  <c r="AO287" i="1"/>
  <c r="BM282" i="1"/>
  <c r="Y282" i="1"/>
  <c r="AW276" i="1"/>
  <c r="AE50" i="6" s="1"/>
  <c r="AW275" i="1"/>
  <c r="AD50" i="6" s="1"/>
  <c r="AF284" i="1"/>
  <c r="BD287" i="1"/>
  <c r="P286" i="1"/>
  <c r="X282" i="1"/>
  <c r="AV275" i="1"/>
  <c r="AD49" i="6" s="1"/>
  <c r="BL277" i="1"/>
  <c r="AF65" i="6" s="1"/>
  <c r="BK277" i="1"/>
  <c r="AF64" i="6" s="1"/>
  <c r="BJ277" i="1"/>
  <c r="AF63" i="6" s="1"/>
  <c r="BI277" i="1"/>
  <c r="AF62" i="6" s="1"/>
  <c r="BH278" i="1"/>
  <c r="AG61" i="6" s="1"/>
  <c r="BH272" i="1"/>
  <c r="AA61" i="6" s="1"/>
  <c r="BG278" i="1"/>
  <c r="AG60" i="6" s="1"/>
  <c r="BG272" i="1"/>
  <c r="AA60" i="6" s="1"/>
  <c r="BF278" i="1"/>
  <c r="AG59" i="6" s="1"/>
  <c r="BF272" i="1"/>
  <c r="AA59" i="6" s="1"/>
  <c r="BM277" i="1"/>
  <c r="AF66" i="6" s="1"/>
  <c r="AR302" i="1"/>
  <c r="T301" i="1"/>
  <c r="BH297" i="1"/>
  <c r="AR296" i="1"/>
  <c r="AB295" i="1"/>
  <c r="BP298" i="1"/>
  <c r="BH294" i="1"/>
  <c r="BG301" i="1"/>
  <c r="AQ300" i="1"/>
  <c r="AA297" i="1"/>
  <c r="BO295" i="1"/>
  <c r="AQ299" i="1"/>
  <c r="AA298" i="1"/>
  <c r="BF302" i="1"/>
  <c r="AP301" i="1"/>
  <c r="R300" i="1"/>
  <c r="BF296" i="1"/>
  <c r="AP295" i="1"/>
  <c r="Z299" i="1"/>
  <c r="BN294" i="1"/>
  <c r="AH294" i="1"/>
  <c r="Y302" i="1"/>
  <c r="BE300" i="1"/>
  <c r="AO297" i="1"/>
  <c r="Y296" i="1"/>
  <c r="BM299" i="1"/>
  <c r="AW298" i="1"/>
  <c r="AW294" i="1"/>
  <c r="X302" i="1"/>
  <c r="BL300" i="1"/>
  <c r="AV297" i="1"/>
  <c r="AF296" i="1"/>
  <c r="P295" i="1"/>
  <c r="AV298" i="1"/>
  <c r="AV294" i="1"/>
  <c r="O277" i="1"/>
  <c r="AF16" i="6" s="1"/>
  <c r="O272" i="1"/>
  <c r="AA16" i="6" s="1"/>
  <c r="V277" i="1"/>
  <c r="AF23" i="6" s="1"/>
  <c r="AD275" i="1"/>
  <c r="AD31" i="6" s="1"/>
  <c r="U282" i="1"/>
  <c r="U273" i="1"/>
  <c r="AB22" i="6" s="1"/>
  <c r="AB285" i="1"/>
  <c r="AJ283" i="1"/>
  <c r="AZ286" i="1"/>
  <c r="AZ276" i="1"/>
  <c r="AE53" i="6" s="1"/>
  <c r="AY285" i="1"/>
  <c r="S284" i="1"/>
  <c r="S287" i="1"/>
  <c r="S282" i="1"/>
  <c r="AY275" i="1"/>
  <c r="AD52" i="6" s="1"/>
  <c r="BF285" i="1"/>
  <c r="BF283" i="1"/>
  <c r="Z287" i="1"/>
  <c r="AX277" i="1"/>
  <c r="AF51" i="6" s="1"/>
  <c r="AH275" i="1"/>
  <c r="AD35" i="6" s="1"/>
  <c r="Q284" i="1"/>
  <c r="AG287" i="1"/>
  <c r="AG276" i="1"/>
  <c r="AE34" i="6" s="1"/>
  <c r="AG275" i="1"/>
  <c r="AD34" i="6" s="1"/>
  <c r="X284" i="1"/>
  <c r="AV287" i="1"/>
  <c r="AN276" i="1"/>
  <c r="AE41" i="6" s="1"/>
  <c r="AN275" i="1"/>
  <c r="AD41" i="6" s="1"/>
  <c r="BL276" i="1"/>
  <c r="AE65" i="6" s="1"/>
  <c r="BK276" i="1"/>
  <c r="AE64" i="6" s="1"/>
  <c r="BJ276" i="1"/>
  <c r="AE63" i="6" s="1"/>
  <c r="BI276" i="1"/>
  <c r="AE62" i="6" s="1"/>
  <c r="BP277" i="1"/>
  <c r="AF69" i="6" s="1"/>
  <c r="BP271" i="1"/>
  <c r="Z69" i="6" s="1"/>
  <c r="BO277" i="1"/>
  <c r="AF68" i="6" s="1"/>
  <c r="BO271" i="1"/>
  <c r="Z68" i="6" s="1"/>
  <c r="BN277" i="1"/>
  <c r="AF67" i="6" s="1"/>
  <c r="BN271" i="1"/>
  <c r="Z67" i="6" s="1"/>
  <c r="BM276" i="1"/>
  <c r="AE66" i="6" s="1"/>
  <c r="AB302" i="1"/>
  <c r="BP300" i="1"/>
  <c r="AZ297" i="1"/>
  <c r="AJ296" i="1"/>
  <c r="T295" i="1"/>
  <c r="BH298" i="1"/>
  <c r="BO302" i="1"/>
  <c r="AY301" i="1"/>
  <c r="AI300" i="1"/>
  <c r="S297" i="1"/>
  <c r="AY295" i="1"/>
  <c r="AI299" i="1"/>
  <c r="S298" i="1"/>
  <c r="AI294" i="1"/>
  <c r="AX302" i="1"/>
  <c r="Z301" i="1"/>
  <c r="BN297" i="1"/>
  <c r="AX296" i="1"/>
  <c r="AH295" i="1"/>
  <c r="R299" i="1"/>
  <c r="BM301" i="1"/>
  <c r="AW300" i="1"/>
  <c r="AG297" i="1"/>
  <c r="Q296" i="1"/>
  <c r="BE299" i="1"/>
  <c r="AO298" i="1"/>
  <c r="P302" i="1"/>
  <c r="BD300" i="1"/>
  <c r="AN297" i="1"/>
  <c r="X296" i="1"/>
  <c r="BD299" i="1"/>
  <c r="AN298" i="1"/>
  <c r="BC276" i="1"/>
  <c r="AE56" i="6" s="1"/>
  <c r="BC271" i="1"/>
  <c r="Z56" i="6" s="1"/>
  <c r="N277" i="1"/>
  <c r="AF15" i="6" s="1"/>
  <c r="V275" i="1"/>
  <c r="AD23" i="6" s="1"/>
  <c r="BA286" i="1"/>
  <c r="M273" i="1"/>
  <c r="AB14" i="6" s="1"/>
  <c r="T285" i="1"/>
  <c r="T283" i="1"/>
  <c r="AJ286" i="1"/>
  <c r="AJ282" i="1"/>
  <c r="T273" i="1"/>
  <c r="AB21" i="6" s="1"/>
  <c r="AQ285" i="1"/>
  <c r="BG283" i="1"/>
  <c r="BO286" i="1"/>
  <c r="AY282" i="1"/>
  <c r="AY274" i="1"/>
  <c r="AC52" i="6" s="1"/>
  <c r="AH285" i="1"/>
  <c r="AX283" i="1"/>
  <c r="BN286" i="1"/>
  <c r="AP277" i="1"/>
  <c r="AF43" i="6" s="1"/>
  <c r="AW285" i="1"/>
  <c r="BM283" i="1"/>
  <c r="Y287" i="1"/>
  <c r="AW273" i="1"/>
  <c r="AB50" i="6" s="1"/>
  <c r="Y275" i="1"/>
  <c r="AD26" i="6" s="1"/>
  <c r="P284" i="1"/>
  <c r="AN287" i="1"/>
  <c r="P282" i="1"/>
  <c r="AV273" i="1"/>
  <c r="AB49" i="6" s="1"/>
  <c r="AN274" i="1"/>
  <c r="AC41" i="6" s="1"/>
  <c r="BL273" i="1"/>
  <c r="AB65" i="6" s="1"/>
  <c r="BK273" i="1"/>
  <c r="AB64" i="6" s="1"/>
  <c r="BJ273" i="1"/>
  <c r="AB63" i="6" s="1"/>
  <c r="BI273" i="1"/>
  <c r="AB62" i="6" s="1"/>
  <c r="BH277" i="1"/>
  <c r="AF61" i="6" s="1"/>
  <c r="BH271" i="1"/>
  <c r="Z61" i="6" s="1"/>
  <c r="BG277" i="1"/>
  <c r="AF60" i="6" s="1"/>
  <c r="BG271" i="1"/>
  <c r="Z60" i="6" s="1"/>
  <c r="BF277" i="1"/>
  <c r="AF59" i="6" s="1"/>
  <c r="BF271" i="1"/>
  <c r="Z59" i="6" s="1"/>
  <c r="BM273" i="1"/>
  <c r="AB66" i="6" s="1"/>
  <c r="BN298" i="1"/>
  <c r="BF294" i="1"/>
  <c r="Z294" i="1"/>
  <c r="BE301" i="1"/>
  <c r="AO300" i="1"/>
  <c r="Y297" i="1"/>
  <c r="BM295" i="1"/>
  <c r="AW299" i="1"/>
  <c r="AG298" i="1"/>
  <c r="BL301" i="1"/>
  <c r="AV300" i="1"/>
  <c r="AF297" i="1"/>
  <c r="BL295" i="1"/>
  <c r="AV299" i="1"/>
  <c r="AF298" i="1"/>
  <c r="AN294" i="1"/>
  <c r="AE276" i="1"/>
  <c r="AE32" i="6" s="1"/>
  <c r="BC275" i="1"/>
  <c r="AD56" i="6" s="1"/>
  <c r="N276" i="1"/>
  <c r="AE15" i="6" s="1"/>
  <c r="V274" i="1"/>
  <c r="AC23" i="6" s="1"/>
  <c r="BA272" i="1"/>
  <c r="AA54" i="6" s="1"/>
  <c r="AZ272" i="1"/>
  <c r="AA53" i="6" s="1"/>
  <c r="AY277" i="1"/>
  <c r="AF52" i="6" s="1"/>
  <c r="AQ274" i="1"/>
  <c r="BF286" i="1"/>
  <c r="AX273" i="1"/>
  <c r="AB51" i="6" s="1"/>
  <c r="AG285" i="1"/>
  <c r="AW283" i="1"/>
  <c r="Q287" i="1"/>
  <c r="AW278" i="1"/>
  <c r="AG50" i="6" s="1"/>
  <c r="AO273" i="1"/>
  <c r="BM270" i="1"/>
  <c r="Y66" i="6" s="1"/>
  <c r="BL283" i="1"/>
  <c r="P287" i="1"/>
  <c r="AV282" i="1"/>
  <c r="P267" i="1"/>
  <c r="AN273" i="1"/>
  <c r="AB41" i="6" s="1"/>
  <c r="O274" i="1"/>
  <c r="AC16" i="6" s="1"/>
  <c r="BL272" i="1"/>
  <c r="AA65" i="6" s="1"/>
  <c r="BK272" i="1"/>
  <c r="AA64" i="6" s="1"/>
  <c r="BJ272" i="1"/>
  <c r="AA63" i="6" s="1"/>
  <c r="BI272" i="1"/>
  <c r="AA62" i="6" s="1"/>
  <c r="BP276" i="1"/>
  <c r="AE69" i="6" s="1"/>
  <c r="BP275" i="1"/>
  <c r="AD69" i="6" s="1"/>
  <c r="BO276" i="1"/>
  <c r="AE68" i="6" s="1"/>
  <c r="BO275" i="1"/>
  <c r="AD68" i="6" s="1"/>
  <c r="BN276" i="1"/>
  <c r="AE67" i="6" s="1"/>
  <c r="BN275" i="1"/>
  <c r="AD67" i="6" s="1"/>
  <c r="BM272" i="1"/>
  <c r="AA66" i="6" s="1"/>
  <c r="T296" i="1"/>
  <c r="BH299" i="1"/>
  <c r="AJ298" i="1"/>
  <c r="AR294" i="1"/>
  <c r="AY302" i="1"/>
  <c r="AI301" i="1"/>
  <c r="BO297" i="1"/>
  <c r="AY296" i="1"/>
  <c r="AI295" i="1"/>
  <c r="S299" i="1"/>
  <c r="AA294" i="1"/>
  <c r="Z302" i="1"/>
  <c r="BN300" i="1"/>
  <c r="AX297" i="1"/>
  <c r="AH296" i="1"/>
  <c r="R295" i="1"/>
  <c r="BF298" i="1"/>
  <c r="BM302" i="1"/>
  <c r="AW301" i="1"/>
  <c r="AG300" i="1"/>
  <c r="Q297" i="1"/>
  <c r="BE295" i="1"/>
  <c r="AO299" i="1"/>
  <c r="Q298" i="1"/>
  <c r="AG294" i="1"/>
  <c r="BD301" i="1"/>
  <c r="AN300" i="1"/>
  <c r="P297" i="1"/>
  <c r="BD295" i="1"/>
  <c r="AN299" i="1"/>
  <c r="X298" i="1"/>
  <c r="BC273" i="1"/>
  <c r="AB56" i="6" s="1"/>
  <c r="AM275" i="1"/>
  <c r="AD40" i="6" s="1"/>
  <c r="AD273" i="1"/>
  <c r="AB31" i="6" s="1"/>
  <c r="N274" i="1"/>
  <c r="AC15" i="6" s="1"/>
  <c r="U275" i="1"/>
  <c r="AD22" i="6" s="1"/>
  <c r="AJ284" i="1"/>
  <c r="BH287" i="1"/>
  <c r="T286" i="1"/>
  <c r="AB282" i="1"/>
  <c r="T271" i="1"/>
  <c r="Z21" i="6" s="1"/>
  <c r="S285" i="1"/>
  <c r="AA283" i="1"/>
  <c r="AY286" i="1"/>
  <c r="AQ277" i="1"/>
  <c r="BF288" i="1"/>
  <c r="BN284" i="1"/>
  <c r="AH283" i="1"/>
  <c r="AP286" i="1"/>
  <c r="AP273" i="1"/>
  <c r="AB43" i="6" s="1"/>
  <c r="Y285" i="1"/>
  <c r="AO283" i="1"/>
  <c r="BE286" i="1"/>
  <c r="AO282" i="1"/>
  <c r="AO278" i="1"/>
  <c r="AG273" i="1"/>
  <c r="AB34" i="6" s="1"/>
  <c r="AF285" i="1"/>
  <c r="BD283" i="1"/>
  <c r="BD286" i="1"/>
  <c r="AV267" i="1"/>
  <c r="AV278" i="1"/>
  <c r="AG49" i="6" s="1"/>
  <c r="AN272" i="1"/>
  <c r="AA41" i="6" s="1"/>
  <c r="BK270" i="1"/>
  <c r="Y64" i="6" s="1"/>
  <c r="BL271" i="1"/>
  <c r="Z65" i="6" s="1"/>
  <c r="BK271" i="1"/>
  <c r="Z64" i="6" s="1"/>
  <c r="BJ271" i="1"/>
  <c r="Z63" i="6" s="1"/>
  <c r="BI271" i="1"/>
  <c r="Z62" i="6" s="1"/>
  <c r="BH276" i="1"/>
  <c r="AE61" i="6" s="1"/>
  <c r="BH275" i="1"/>
  <c r="AD61" i="6" s="1"/>
  <c r="BG276" i="1"/>
  <c r="AE60" i="6" s="1"/>
  <c r="BG275" i="1"/>
  <c r="AD60" i="6" s="1"/>
  <c r="BF276" i="1"/>
  <c r="AE59" i="6" s="1"/>
  <c r="BF275" i="1"/>
  <c r="AD59" i="6" s="1"/>
  <c r="BM271" i="1"/>
  <c r="Z66" i="6" s="1"/>
  <c r="BH301" i="1"/>
  <c r="AR300" i="1"/>
  <c r="AB297" i="1"/>
  <c r="BP295" i="1"/>
  <c r="AR299" i="1"/>
  <c r="AB298" i="1"/>
  <c r="AQ302" i="1"/>
  <c r="S301" i="1"/>
  <c r="BG297" i="1"/>
  <c r="AQ296" i="1"/>
  <c r="AA295" i="1"/>
  <c r="BO298" i="1"/>
  <c r="BG294" i="1"/>
  <c r="R302" i="1"/>
  <c r="BF300" i="1"/>
  <c r="AP297" i="1"/>
  <c r="Z296" i="1"/>
  <c r="BN299" i="1"/>
  <c r="AP298" i="1"/>
  <c r="AX294" i="1"/>
  <c r="R294" i="1"/>
  <c r="BE302" i="1"/>
  <c r="AO301" i="1"/>
  <c r="Y300" i="1"/>
  <c r="BM296" i="1"/>
  <c r="AW295" i="1"/>
  <c r="Y299" i="1"/>
  <c r="BM294" i="1"/>
  <c r="AG267" i="1"/>
  <c r="BL302" i="1"/>
  <c r="AV301" i="1"/>
  <c r="X300" i="1"/>
  <c r="BL296" i="1"/>
  <c r="AV295" i="1"/>
  <c r="AF299" i="1"/>
  <c r="P298" i="1"/>
  <c r="AF294" i="1"/>
  <c r="AM278" i="1"/>
  <c r="AG40" i="6" s="1"/>
  <c r="AM273" i="1"/>
  <c r="AB40" i="6" s="1"/>
  <c r="AE275" i="1"/>
  <c r="AD32" i="6" s="1"/>
  <c r="V273" i="1"/>
  <c r="AB23" i="6" s="1"/>
  <c r="BJ270" i="1"/>
  <c r="Y63" i="6" s="1"/>
  <c r="AL282" i="1"/>
  <c r="U278" i="1"/>
  <c r="AG22" i="6" s="1"/>
  <c r="M275" i="1"/>
  <c r="AD14" i="6" s="1"/>
  <c r="AB284" i="1"/>
  <c r="AR287" i="1"/>
  <c r="T274" i="1"/>
  <c r="AC21" i="6" s="1"/>
  <c r="BG284" i="1"/>
  <c r="S283" i="1"/>
  <c r="AQ286" i="1"/>
  <c r="AI282" i="1"/>
  <c r="AY276" i="1"/>
  <c r="AE52" i="6" s="1"/>
  <c r="AH288" i="1"/>
  <c r="BF284" i="1"/>
  <c r="R283" i="1"/>
  <c r="Z286" i="1"/>
  <c r="Z282" i="1"/>
  <c r="Q285" i="1"/>
  <c r="AG283" i="1"/>
  <c r="AG286" i="1"/>
  <c r="AO267" i="1"/>
  <c r="AG278" i="1"/>
  <c r="AG34" i="6" s="1"/>
  <c r="AW271" i="1"/>
  <c r="Z50" i="6" s="1"/>
  <c r="X285" i="1"/>
  <c r="AF283" i="1"/>
  <c r="AV286" i="1"/>
  <c r="AF272" i="1"/>
  <c r="AA33" i="6" s="1"/>
  <c r="BC270" i="1"/>
  <c r="Y56" i="6" s="1"/>
  <c r="BL275" i="1"/>
  <c r="AD65" i="6" s="1"/>
  <c r="BK275" i="1"/>
  <c r="AD64" i="6" s="1"/>
  <c r="BJ275" i="1"/>
  <c r="AD63" i="6" s="1"/>
  <c r="BI275" i="1"/>
  <c r="AD62" i="6" s="1"/>
  <c r="BP273" i="1"/>
  <c r="AB69" i="6" s="1"/>
  <c r="BP274" i="1"/>
  <c r="AC69" i="6" s="1"/>
  <c r="BO273" i="1"/>
  <c r="AB68" i="6" s="1"/>
  <c r="BO274" i="1"/>
  <c r="AC68" i="6" s="1"/>
  <c r="BN273" i="1"/>
  <c r="AB67" i="6" s="1"/>
  <c r="BN274" i="1"/>
  <c r="AC67" i="6" s="1"/>
  <c r="BM275" i="1"/>
  <c r="AD66" i="6" s="1"/>
  <c r="BP302" i="1"/>
  <c r="AZ301" i="1"/>
  <c r="AJ300" i="1"/>
  <c r="T297" i="1"/>
  <c r="AZ295" i="1"/>
  <c r="AJ299" i="1"/>
  <c r="T298" i="1"/>
  <c r="AJ294" i="1"/>
  <c r="AA302" i="1"/>
  <c r="BO300" i="1"/>
  <c r="AY297" i="1"/>
  <c r="AI296" i="1"/>
  <c r="S295" i="1"/>
  <c r="BG298" i="1"/>
  <c r="BN301" i="1"/>
  <c r="AX300" i="1"/>
  <c r="AH297" i="1"/>
  <c r="R296" i="1"/>
  <c r="AX299" i="1"/>
  <c r="AH298" i="1"/>
  <c r="AW302" i="1"/>
  <c r="AG301" i="1"/>
  <c r="Q300" i="1"/>
  <c r="BE296" i="1"/>
  <c r="AG295" i="1"/>
  <c r="Q299" i="1"/>
  <c r="Y294" i="1"/>
  <c r="BD302" i="1"/>
  <c r="AF301" i="1"/>
  <c r="P300" i="1"/>
  <c r="BD296" i="1"/>
  <c r="AN295" i="1"/>
  <c r="X299" i="1"/>
  <c r="BL294" i="1"/>
  <c r="AF267" i="1"/>
  <c r="AM267" i="1"/>
  <c r="AE278" i="1"/>
  <c r="AG32" i="6" s="1"/>
  <c r="AE273" i="1"/>
  <c r="AB32" i="6" s="1"/>
  <c r="O275" i="1"/>
  <c r="AD16" i="6" s="1"/>
  <c r="AD272" i="1"/>
  <c r="AA31" i="6" s="1"/>
  <c r="M286" i="1"/>
  <c r="BA277" i="1"/>
  <c r="AF54" i="6" s="1"/>
  <c r="BA274" i="1"/>
  <c r="AC54" i="6" s="1"/>
  <c r="T284" i="1"/>
  <c r="AJ287" i="1"/>
  <c r="BP270" i="1"/>
  <c r="Y69" i="6" s="1"/>
  <c r="AQ284" i="1"/>
  <c r="BO287" i="1"/>
  <c r="S286" i="1"/>
  <c r="Z288" i="1"/>
  <c r="AX284" i="1"/>
  <c r="BF287" i="1"/>
  <c r="R286" i="1"/>
  <c r="BE284" i="1"/>
  <c r="Q283" i="1"/>
  <c r="Y286" i="1"/>
  <c r="AG282" i="1"/>
  <c r="P285" i="1"/>
  <c r="P283" i="1"/>
  <c r="AN286" i="1"/>
  <c r="AF282" i="1"/>
  <c r="AF277" i="1"/>
  <c r="AF33" i="6" s="1"/>
  <c r="V270" i="1"/>
  <c r="Y23" i="6" s="1"/>
  <c r="BL274" i="1"/>
  <c r="AC65" i="6" s="1"/>
  <c r="BK274" i="1"/>
  <c r="AC64" i="6" s="1"/>
  <c r="BJ274" i="1"/>
  <c r="AC63" i="6" s="1"/>
  <c r="BI274" i="1"/>
  <c r="AC62" i="6" s="1"/>
  <c r="BH273" i="1"/>
  <c r="AB61" i="6" s="1"/>
  <c r="BH274" i="1"/>
  <c r="AC61" i="6" s="1"/>
  <c r="BG273" i="1"/>
  <c r="AB60" i="6" s="1"/>
  <c r="BG274" i="1"/>
  <c r="AC60" i="6" s="1"/>
  <c r="BF273" i="1"/>
  <c r="AB59" i="6" s="1"/>
  <c r="BF274" i="1"/>
  <c r="AC59" i="6" s="1"/>
  <c r="BM274" i="1"/>
  <c r="AC66" i="6" s="1"/>
  <c r="AY278" i="1"/>
  <c r="AG52" i="6" s="1"/>
  <c r="AY270" i="1"/>
  <c r="Y52" i="6" s="1"/>
  <c r="AP274" i="1"/>
  <c r="AC43" i="6" s="1"/>
  <c r="AP271" i="1"/>
  <c r="Z43" i="6" s="1"/>
  <c r="AP270" i="1"/>
  <c r="Y43" i="6" s="1"/>
  <c r="X274" i="1"/>
  <c r="AC25" i="6" s="1"/>
  <c r="X270" i="1"/>
  <c r="Y25" i="6" s="1"/>
  <c r="X275" i="1"/>
  <c r="AD25" i="6" s="1"/>
  <c r="X276" i="1"/>
  <c r="AE25" i="6" s="1"/>
  <c r="AU277" i="1"/>
  <c r="AF48" i="6" s="1"/>
  <c r="O276" i="1"/>
  <c r="AE16" i="6" s="1"/>
  <c r="AM272" i="1"/>
  <c r="AA40" i="6" s="1"/>
  <c r="O271" i="1"/>
  <c r="Z16" i="6" s="1"/>
  <c r="AT277" i="1"/>
  <c r="AF47" i="6" s="1"/>
  <c r="V276" i="1"/>
  <c r="AE23" i="6" s="1"/>
  <c r="AT272" i="1"/>
  <c r="AA47" i="6" s="1"/>
  <c r="AT274" i="1"/>
  <c r="AC47" i="6" s="1"/>
  <c r="AS278" i="1"/>
  <c r="AG46" i="6" s="1"/>
  <c r="U277" i="1"/>
  <c r="AF22" i="6" s="1"/>
  <c r="U272" i="1"/>
  <c r="AA22" i="6" s="1"/>
  <c r="AL275" i="1"/>
  <c r="AD39" i="6" s="1"/>
  <c r="AR284" i="1"/>
  <c r="AB283" i="1"/>
  <c r="BP286" i="1"/>
  <c r="BH282" i="1"/>
  <c r="AJ277" i="1"/>
  <c r="AF37" i="6" s="1"/>
  <c r="AR273" i="1"/>
  <c r="AB45" i="6" s="1"/>
  <c r="AZ271" i="1"/>
  <c r="Z53" i="6" s="1"/>
  <c r="AA288" i="1"/>
  <c r="BO284" i="1"/>
  <c r="AY283" i="1"/>
  <c r="AA287" i="1"/>
  <c r="BO282" i="1"/>
  <c r="S278" i="1"/>
  <c r="AG20" i="6" s="1"/>
  <c r="AA276" i="1"/>
  <c r="AE28" i="6" s="1"/>
  <c r="AP288" i="1"/>
  <c r="Z285" i="1"/>
  <c r="BN283" i="1"/>
  <c r="AX287" i="1"/>
  <c r="AH286" i="1"/>
  <c r="AP282" i="1"/>
  <c r="AP278" i="1"/>
  <c r="AG43" i="6" s="1"/>
  <c r="AP276" i="1"/>
  <c r="AE43" i="6" s="1"/>
  <c r="AX272" i="1"/>
  <c r="AA51" i="6" s="1"/>
  <c r="R271" i="1"/>
  <c r="Z19" i="6" s="1"/>
  <c r="AO285" i="1"/>
  <c r="Y284" i="1"/>
  <c r="BM287" i="1"/>
  <c r="AW286" i="1"/>
  <c r="BE278" i="1"/>
  <c r="AG58" i="6" s="1"/>
  <c r="AG277" i="1"/>
  <c r="AF34" i="6" s="1"/>
  <c r="BE273" i="1"/>
  <c r="AB58" i="6" s="1"/>
  <c r="AG272" i="1"/>
  <c r="AA34" i="6" s="1"/>
  <c r="AG274" i="1"/>
  <c r="AC34" i="6" s="1"/>
  <c r="AN284" i="1"/>
  <c r="X283" i="1"/>
  <c r="BL286" i="1"/>
  <c r="BD277" i="1"/>
  <c r="AF57" i="6" s="1"/>
  <c r="AF276" i="1"/>
  <c r="AE33" i="6" s="1"/>
  <c r="AV272" i="1"/>
  <c r="AA49" i="6" s="1"/>
  <c r="X271" i="1"/>
  <c r="Z25" i="6" s="1"/>
  <c r="AV274" i="1"/>
  <c r="AC49" i="6" s="1"/>
  <c r="O270" i="1"/>
  <c r="Y16" i="6" s="1"/>
  <c r="N270" i="1"/>
  <c r="Y15" i="6" s="1"/>
  <c r="AQ273" i="1"/>
  <c r="AQ270" i="1"/>
  <c r="AH274" i="1"/>
  <c r="AC35" i="6" s="1"/>
  <c r="AH270" i="1"/>
  <c r="Y35" i="6" s="1"/>
  <c r="AH278" i="1"/>
  <c r="AG35" i="6" s="1"/>
  <c r="Y274" i="1"/>
  <c r="AC26" i="6" s="1"/>
  <c r="Y273" i="1"/>
  <c r="AB26" i="6" s="1"/>
  <c r="Y270" i="1"/>
  <c r="Y26" i="6" s="1"/>
  <c r="P270" i="1"/>
  <c r="Y17" i="6" s="1"/>
  <c r="P274" i="1"/>
  <c r="AC17" i="6" s="1"/>
  <c r="AK277" i="1"/>
  <c r="AF38" i="6" s="1"/>
  <c r="AK272" i="1"/>
  <c r="AA38" i="6" s="1"/>
  <c r="AD274" i="1"/>
  <c r="AC31" i="6" s="1"/>
  <c r="AL278" i="1"/>
  <c r="AG39" i="6" s="1"/>
  <c r="AL273" i="1"/>
  <c r="AB39" i="6" s="1"/>
  <c r="BA271" i="1"/>
  <c r="Z54" i="6" s="1"/>
  <c r="AC275" i="1"/>
  <c r="AD30" i="6" s="1"/>
  <c r="AB277" i="1"/>
  <c r="AF29" i="6" s="1"/>
  <c r="AJ273" i="1"/>
  <c r="AB37" i="6" s="1"/>
  <c r="AZ274" i="1"/>
  <c r="AC53" i="6" s="1"/>
  <c r="S276" i="1"/>
  <c r="AE20" i="6" s="1"/>
  <c r="AA272" i="1"/>
  <c r="AA28" i="6" s="1"/>
  <c r="AH276" i="1"/>
  <c r="AE35" i="6" s="1"/>
  <c r="Y277" i="1"/>
  <c r="AF26" i="6" s="1"/>
  <c r="Y272" i="1"/>
  <c r="AA26" i="6" s="1"/>
  <c r="Q274" i="1"/>
  <c r="AC18" i="6" s="1"/>
  <c r="AV277" i="1"/>
  <c r="AF49" i="6" s="1"/>
  <c r="P276" i="1"/>
  <c r="AE17" i="6" s="1"/>
  <c r="P271" i="1"/>
  <c r="Z17" i="6" s="1"/>
  <c r="BB275" i="1"/>
  <c r="AD55" i="6" s="1"/>
  <c r="BB276" i="1"/>
  <c r="AE55" i="6" s="1"/>
  <c r="AS275" i="1"/>
  <c r="AD46" i="6" s="1"/>
  <c r="AS276" i="1"/>
  <c r="AE46" i="6" s="1"/>
  <c r="AR277" i="1"/>
  <c r="AF45" i="6" s="1"/>
  <c r="AR270" i="1"/>
  <c r="Y45" i="6" s="1"/>
  <c r="AI275" i="1"/>
  <c r="AD36" i="6" s="1"/>
  <c r="AI270" i="1"/>
  <c r="Y36" i="6" s="1"/>
  <c r="Z274" i="1"/>
  <c r="AC27" i="6" s="1"/>
  <c r="Z270" i="1"/>
  <c r="Y27" i="6" s="1"/>
  <c r="Z273" i="1"/>
  <c r="AB27" i="6" s="1"/>
  <c r="AU278" i="1"/>
  <c r="AG48" i="6" s="1"/>
  <c r="AU273" i="1"/>
  <c r="AB48" i="6" s="1"/>
  <c r="AU275" i="1"/>
  <c r="AD48" i="6" s="1"/>
  <c r="BB278" i="1"/>
  <c r="AG55" i="6" s="1"/>
  <c r="BB273" i="1"/>
  <c r="AB55" i="6" s="1"/>
  <c r="AT275" i="1"/>
  <c r="AD47" i="6" s="1"/>
  <c r="AS271" i="1"/>
  <c r="Z46" i="6" s="1"/>
  <c r="AB273" i="1"/>
  <c r="AB29" i="6" s="1"/>
  <c r="AR274" i="1"/>
  <c r="AC45" i="6" s="1"/>
  <c r="Z276" i="1"/>
  <c r="AE27" i="6" s="1"/>
  <c r="Q277" i="1"/>
  <c r="AF18" i="6" s="1"/>
  <c r="Q272" i="1"/>
  <c r="AA18" i="6" s="1"/>
  <c r="BD273" i="1"/>
  <c r="AB57" i="6" s="1"/>
  <c r="AJ272" i="1"/>
  <c r="AA37" i="6" s="1"/>
  <c r="AJ270" i="1"/>
  <c r="Y37" i="6" s="1"/>
  <c r="AA277" i="1"/>
  <c r="AF28" i="6" s="1"/>
  <c r="AA270" i="1"/>
  <c r="Y28" i="6" s="1"/>
  <c r="R270" i="1"/>
  <c r="Y19" i="6" s="1"/>
  <c r="R275" i="1"/>
  <c r="AD19" i="6" s="1"/>
  <c r="R274" i="1"/>
  <c r="AC19" i="6" s="1"/>
  <c r="AT278" i="1"/>
  <c r="AG47" i="6" s="1"/>
  <c r="AT273" i="1"/>
  <c r="AB47" i="6" s="1"/>
  <c r="AL276" i="1"/>
  <c r="AE39" i="6" s="1"/>
  <c r="AL271" i="1"/>
  <c r="Z39" i="6" s="1"/>
  <c r="AS270" i="1"/>
  <c r="Y46" i="6" s="1"/>
  <c r="AR278" i="1"/>
  <c r="AG45" i="6" s="1"/>
  <c r="AJ274" i="1"/>
  <c r="AC37" i="6" s="1"/>
  <c r="AI277" i="1"/>
  <c r="AF36" i="6" s="1"/>
  <c r="AI273" i="1"/>
  <c r="AB36" i="6" s="1"/>
  <c r="R276" i="1"/>
  <c r="AE19" i="6" s="1"/>
  <c r="Z272" i="1"/>
  <c r="AA27" i="6" s="1"/>
  <c r="AK274" i="1"/>
  <c r="AC38" i="6" s="1"/>
  <c r="AK273" i="1"/>
  <c r="AB38" i="6" s="1"/>
  <c r="AC274" i="1"/>
  <c r="AC30" i="6" s="1"/>
  <c r="AC273" i="1"/>
  <c r="AB30" i="6" s="1"/>
  <c r="AB274" i="1"/>
  <c r="AC29" i="6" s="1"/>
  <c r="AB270" i="1"/>
  <c r="Y29" i="6" s="1"/>
  <c r="S274" i="1"/>
  <c r="AC20" i="6" s="1"/>
  <c r="S272" i="1"/>
  <c r="AA20" i="6" s="1"/>
  <c r="S270" i="1"/>
  <c r="Y20" i="6" s="1"/>
  <c r="BD272" i="1"/>
  <c r="AA57" i="6" s="1"/>
  <c r="BD278" i="1"/>
  <c r="AG57" i="6" s="1"/>
  <c r="BD270" i="1"/>
  <c r="Y57" i="6" s="1"/>
  <c r="AK278" i="1"/>
  <c r="AG38" i="6" s="1"/>
  <c r="BB271" i="1"/>
  <c r="Z55" i="6" s="1"/>
  <c r="AC276" i="1"/>
  <c r="AE30" i="6" s="1"/>
  <c r="AC271" i="1"/>
  <c r="Z30" i="6" s="1"/>
  <c r="AJ278" i="1"/>
  <c r="AG37" i="6" s="1"/>
  <c r="AR276" i="1"/>
  <c r="AE45" i="6" s="1"/>
  <c r="S277" i="1"/>
  <c r="AF20" i="6" s="1"/>
  <c r="AA273" i="1"/>
  <c r="AB28" i="6" s="1"/>
  <c r="AI271" i="1"/>
  <c r="Z36" i="6" s="1"/>
  <c r="R272" i="1"/>
  <c r="AA19" i="6" s="1"/>
  <c r="Z275" i="1"/>
  <c r="AD27" i="6" s="1"/>
  <c r="Q273" i="1"/>
  <c r="AB18" i="6" s="1"/>
  <c r="Q275" i="1"/>
  <c r="AD18" i="6" s="1"/>
  <c r="T276" i="1"/>
  <c r="AE21" i="6" s="1"/>
  <c r="T270" i="1"/>
  <c r="Y21" i="6" s="1"/>
  <c r="BE271" i="1"/>
  <c r="Z58" i="6" s="1"/>
  <c r="BE277" i="1"/>
  <c r="AF58" i="6" s="1"/>
  <c r="BE270" i="1"/>
  <c r="Y58" i="6" s="1"/>
  <c r="AM271" i="1"/>
  <c r="Z40" i="6" s="1"/>
  <c r="AM277" i="1"/>
  <c r="AF40" i="6" s="1"/>
  <c r="W278" i="1"/>
  <c r="AG24" i="6" s="1"/>
  <c r="AU276" i="1"/>
  <c r="AE48" i="6" s="1"/>
  <c r="AU271" i="1"/>
  <c r="Z48" i="6" s="1"/>
  <c r="AD278" i="1"/>
  <c r="AG31" i="6" s="1"/>
  <c r="AT276" i="1"/>
  <c r="AE47" i="6" s="1"/>
  <c r="AT271" i="1"/>
  <c r="Z47" i="6" s="1"/>
  <c r="BB270" i="1"/>
  <c r="Y55" i="6" s="1"/>
  <c r="AS277" i="1"/>
  <c r="AF46" i="6" s="1"/>
  <c r="U276" i="1"/>
  <c r="AE22" i="6" s="1"/>
  <c r="AS272" i="1"/>
  <c r="AA46" i="6" s="1"/>
  <c r="U271" i="1"/>
  <c r="Z22" i="6" s="1"/>
  <c r="AS274" i="1"/>
  <c r="AC46" i="6" s="1"/>
  <c r="AB278" i="1"/>
  <c r="AG29" i="6" s="1"/>
  <c r="AJ276" i="1"/>
  <c r="AE37" i="6" s="1"/>
  <c r="AR272" i="1"/>
  <c r="AA45" i="6" s="1"/>
  <c r="AR275" i="1"/>
  <c r="AD45" i="6" s="1"/>
  <c r="AQ278" i="1"/>
  <c r="S273" i="1"/>
  <c r="AB20" i="6" s="1"/>
  <c r="AA271" i="1"/>
  <c r="Z28" i="6" s="1"/>
  <c r="AI274" i="1"/>
  <c r="AC36" i="6" s="1"/>
  <c r="AH277" i="1"/>
  <c r="AF35" i="6" s="1"/>
  <c r="AX271" i="1"/>
  <c r="Z51" i="6" s="1"/>
  <c r="Q278" i="1"/>
  <c r="AG18" i="6" s="1"/>
  <c r="BE272" i="1"/>
  <c r="AA58" i="6" s="1"/>
  <c r="BE274" i="1"/>
  <c r="AC58" i="6" s="1"/>
  <c r="AF278" i="1"/>
  <c r="AG33" i="6" s="1"/>
  <c r="BD276" i="1"/>
  <c r="AE57" i="6" s="1"/>
  <c r="AF273" i="1"/>
  <c r="AB33" i="6" s="1"/>
  <c r="BD271" i="1"/>
  <c r="Z57" i="6" s="1"/>
  <c r="AM270" i="1"/>
  <c r="Y40" i="6" s="1"/>
  <c r="AC270" i="1"/>
  <c r="Y30" i="6" s="1"/>
  <c r="V272" i="1"/>
  <c r="AA23" i="6" s="1"/>
  <c r="V278" i="1"/>
  <c r="AG23" i="6" s="1"/>
  <c r="BG270" i="1"/>
  <c r="Y60" i="6" s="1"/>
  <c r="BO270" i="1"/>
  <c r="Y68" i="6" s="1"/>
  <c r="M272" i="1"/>
  <c r="AA14" i="6" s="1"/>
  <c r="M278" i="1"/>
  <c r="AG14" i="6" s="1"/>
  <c r="BF270" i="1"/>
  <c r="Y59" i="6" s="1"/>
  <c r="BL270" i="1"/>
  <c r="Y65" i="6" s="1"/>
  <c r="BN270" i="1"/>
  <c r="Y67" i="6" s="1"/>
  <c r="M270" i="1"/>
  <c r="Y14" i="6" s="1"/>
  <c r="AN271" i="1"/>
  <c r="Z41" i="6" s="1"/>
  <c r="AN277" i="1"/>
  <c r="AF41" i="6" s="1"/>
  <c r="AN270" i="1"/>
  <c r="Y41" i="6" s="1"/>
  <c r="O278" i="1"/>
  <c r="AG16" i="6" s="1"/>
  <c r="AM276" i="1"/>
  <c r="AE40" i="6" s="1"/>
  <c r="AE271" i="1"/>
  <c r="Z32" i="6" s="1"/>
  <c r="N278" i="1"/>
  <c r="AG15" i="6" s="1"/>
  <c r="AK276" i="1"/>
  <c r="AE38" i="6" s="1"/>
  <c r="N273" i="1"/>
  <c r="AB15" i="6" s="1"/>
  <c r="AK271" i="1"/>
  <c r="Z38" i="6" s="1"/>
  <c r="AN282" i="1"/>
  <c r="X286" i="1"/>
  <c r="AF287" i="1"/>
  <c r="AN283" i="1"/>
  <c r="AV284" i="1"/>
  <c r="Q282" i="1"/>
  <c r="AW282" i="1"/>
  <c r="AO286" i="1"/>
  <c r="AW287" i="1"/>
  <c r="BE283" i="1"/>
  <c r="BM284" i="1"/>
  <c r="AH282" i="1"/>
  <c r="BN282" i="1"/>
  <c r="R287" i="1"/>
  <c r="Z283" i="1"/>
  <c r="AH284" i="1"/>
  <c r="AP285" i="1"/>
  <c r="AX288" i="1"/>
  <c r="AQ282" i="1"/>
  <c r="AA286" i="1"/>
  <c r="AI287" i="1"/>
  <c r="AQ283" i="1"/>
  <c r="AY284" i="1"/>
  <c r="BG285" i="1"/>
  <c r="T282" i="1"/>
  <c r="AZ282" i="1"/>
  <c r="AR286" i="1"/>
  <c r="AZ287" i="1"/>
  <c r="BH283" i="1"/>
  <c r="BP284" i="1"/>
  <c r="AS286" i="1"/>
  <c r="BA287" i="1"/>
  <c r="BI283" i="1"/>
  <c r="M285" i="1"/>
  <c r="V282" i="1"/>
  <c r="BB282" i="1"/>
  <c r="BB286" i="1"/>
  <c r="BJ287" i="1"/>
  <c r="N284" i="1"/>
  <c r="V285" i="1"/>
  <c r="AM282" i="1"/>
  <c r="W286" i="1"/>
  <c r="AE287" i="1"/>
  <c r="AM283" i="1"/>
  <c r="AU284" i="1"/>
  <c r="BC285" i="1"/>
  <c r="P288" i="1"/>
  <c r="X289" i="1"/>
  <c r="AF290" i="1"/>
  <c r="AW288" i="1"/>
  <c r="BE289" i="1"/>
  <c r="BM290" i="1"/>
  <c r="R289" i="1"/>
  <c r="Z290" i="1"/>
  <c r="BO288" i="1"/>
  <c r="S290" i="1"/>
  <c r="BH285" i="1"/>
  <c r="BP288" i="1"/>
  <c r="T290" i="1"/>
  <c r="AS285" i="1"/>
  <c r="BA288" i="1"/>
  <c r="BI289" i="1"/>
  <c r="BB285" i="1"/>
  <c r="BJ288" i="1"/>
  <c r="N290" i="1"/>
  <c r="AL277" i="1"/>
  <c r="AF39" i="6" s="1"/>
  <c r="M276" i="1"/>
  <c r="AE14" i="6" s="1"/>
  <c r="AL272" i="1"/>
  <c r="AA39" i="6" s="1"/>
  <c r="M271" i="1"/>
  <c r="Z14" i="6" s="1"/>
  <c r="AL274" i="1"/>
  <c r="AC39" i="6" s="1"/>
  <c r="BH284" i="1"/>
  <c r="AR283" i="1"/>
  <c r="AB287" i="1"/>
  <c r="BP282" i="1"/>
  <c r="T278" i="1"/>
  <c r="AG21" i="6" s="1"/>
  <c r="AB276" i="1"/>
  <c r="AE29" i="6" s="1"/>
  <c r="AB272" i="1"/>
  <c r="AA29" i="6" s="1"/>
  <c r="AJ275" i="1"/>
  <c r="AD37" i="6" s="1"/>
  <c r="BH270" i="1"/>
  <c r="Y61" i="6" s="1"/>
  <c r="AA285" i="1"/>
  <c r="BO283" i="1"/>
  <c r="AY287" i="1"/>
  <c r="AI286" i="1"/>
  <c r="AI278" i="1"/>
  <c r="AG36" i="6" s="1"/>
  <c r="AQ276" i="1"/>
  <c r="AY272" i="1"/>
  <c r="AA52" i="6" s="1"/>
  <c r="S271" i="1"/>
  <c r="Z20" i="6" s="1"/>
  <c r="AA274" i="1"/>
  <c r="AC28" i="6" s="1"/>
  <c r="AX285" i="1"/>
  <c r="Z284" i="1"/>
  <c r="BN287" i="1"/>
  <c r="AX286" i="1"/>
  <c r="AX282" i="1"/>
  <c r="Z277" i="1"/>
  <c r="AF27" i="6" s="1"/>
  <c r="AH273" i="1"/>
  <c r="AB35" i="6" s="1"/>
  <c r="AH271" i="1"/>
  <c r="Z35" i="6" s="1"/>
  <c r="BE285" i="1"/>
  <c r="AO284" i="1"/>
  <c r="Y283" i="1"/>
  <c r="BM286" i="1"/>
  <c r="BE282" i="1"/>
  <c r="AW277" i="1"/>
  <c r="AF50" i="6" s="1"/>
  <c r="Y276" i="1"/>
  <c r="AE26" i="6" s="1"/>
  <c r="AW272" i="1"/>
  <c r="AA50" i="6" s="1"/>
  <c r="Y271" i="1"/>
  <c r="Z26" i="6" s="1"/>
  <c r="AW274" i="1"/>
  <c r="AC50" i="6" s="1"/>
  <c r="BL284" i="1"/>
  <c r="AV283" i="1"/>
  <c r="X287" i="1"/>
  <c r="BL282" i="1"/>
  <c r="X278" i="1"/>
  <c r="AG25" i="6" s="1"/>
  <c r="AV276" i="1"/>
  <c r="AE49" i="6" s="1"/>
  <c r="X273" i="1"/>
  <c r="AB25" i="6" s="1"/>
  <c r="AV271" i="1"/>
  <c r="Z49" i="6" s="1"/>
  <c r="P275" i="1"/>
  <c r="AD17" i="6" s="1"/>
  <c r="AD270" i="1"/>
  <c r="Y31" i="6" s="1"/>
  <c r="U270" i="1"/>
  <c r="Y22" i="6" s="1"/>
  <c r="BC272" i="1"/>
  <c r="AA56" i="6" s="1"/>
  <c r="BC278" i="1"/>
  <c r="AG56" i="6" s="1"/>
  <c r="AX276" i="1"/>
  <c r="AE51" i="6" s="1"/>
  <c r="AX270" i="1"/>
  <c r="Y51" i="6" s="1"/>
  <c r="AO275" i="1"/>
  <c r="AO276" i="1"/>
  <c r="AO270" i="1"/>
  <c r="AF274" i="1"/>
  <c r="AC33" i="6" s="1"/>
  <c r="AF270" i="1"/>
  <c r="Y33" i="6" s="1"/>
  <c r="W275" i="1"/>
  <c r="AD24" i="6" s="1"/>
  <c r="W276" i="1"/>
  <c r="AE24" i="6" s="1"/>
  <c r="BC277" i="1"/>
  <c r="AF56" i="6" s="1"/>
  <c r="AU272" i="1"/>
  <c r="AA48" i="6" s="1"/>
  <c r="W271" i="1"/>
  <c r="Z24" i="6" s="1"/>
  <c r="AU274" i="1"/>
  <c r="AC48" i="6" s="1"/>
  <c r="BB277" i="1"/>
  <c r="AF55" i="6" s="1"/>
  <c r="AD276" i="1"/>
  <c r="AE31" i="6" s="1"/>
  <c r="BB272" i="1"/>
  <c r="AA55" i="6" s="1"/>
  <c r="BB274" i="1"/>
  <c r="AC55" i="6" s="1"/>
  <c r="AK270" i="1"/>
  <c r="Y38" i="6" s="1"/>
  <c r="BA278" i="1"/>
  <c r="AG54" i="6" s="1"/>
  <c r="AC277" i="1"/>
  <c r="AF30" i="6" s="1"/>
  <c r="BA273" i="1"/>
  <c r="AB54" i="6" s="1"/>
  <c r="AC272" i="1"/>
  <c r="AA30" i="6" s="1"/>
  <c r="AZ277" i="1"/>
  <c r="AF53" i="6" s="1"/>
  <c r="AZ273" i="1"/>
  <c r="AB53" i="6" s="1"/>
  <c r="T272" i="1"/>
  <c r="AA21" i="6" s="1"/>
  <c r="AB275" i="1"/>
  <c r="AD29" i="6" s="1"/>
  <c r="AZ270" i="1"/>
  <c r="Y53" i="6" s="1"/>
  <c r="AA278" i="1"/>
  <c r="AG28" i="6" s="1"/>
  <c r="AI276" i="1"/>
  <c r="AE36" i="6" s="1"/>
  <c r="AQ272" i="1"/>
  <c r="AX278" i="1"/>
  <c r="AG51" i="6" s="1"/>
  <c r="R277" i="1"/>
  <c r="AF19" i="6" s="1"/>
  <c r="R273" i="1"/>
  <c r="AB19" i="6" s="1"/>
  <c r="Z271" i="1"/>
  <c r="Z27" i="6" s="1"/>
  <c r="AO277" i="1"/>
  <c r="Q276" i="1"/>
  <c r="AE18" i="6" s="1"/>
  <c r="AO272" i="1"/>
  <c r="Q271" i="1"/>
  <c r="Z18" i="6" s="1"/>
  <c r="AO274" i="1"/>
  <c r="P278" i="1"/>
  <c r="AG17" i="6" s="1"/>
  <c r="P273" i="1"/>
  <c r="AB17" i="6" s="1"/>
  <c r="AF271" i="1"/>
  <c r="Z33" i="6" s="1"/>
  <c r="BD274" i="1"/>
  <c r="AC57" i="6" s="1"/>
  <c r="W270" i="1"/>
  <c r="Y24" i="6" s="1"/>
  <c r="AJ302" i="1"/>
  <c r="AB301" i="1"/>
  <c r="T300" i="1"/>
  <c r="BP296" i="1"/>
  <c r="BH295" i="1"/>
  <c r="AZ299" i="1"/>
  <c r="AR298" i="1"/>
  <c r="AZ294" i="1"/>
  <c r="T294" i="1"/>
  <c r="AI302" i="1"/>
  <c r="AA301" i="1"/>
  <c r="S300" i="1"/>
  <c r="BO296" i="1"/>
  <c r="BG295" i="1"/>
  <c r="AY299" i="1"/>
  <c r="AQ298" i="1"/>
  <c r="AY294" i="1"/>
  <c r="S294" i="1"/>
  <c r="AP302" i="1"/>
  <c r="AH301" i="1"/>
  <c r="Z300" i="1"/>
  <c r="R297" i="1"/>
  <c r="BN295" i="1"/>
  <c r="BF299" i="1"/>
  <c r="AX298" i="1"/>
  <c r="Q302" i="1"/>
  <c r="BM300" i="1"/>
  <c r="BE297" i="1"/>
  <c r="AW296" i="1"/>
  <c r="AO295" i="1"/>
  <c r="AG299" i="1"/>
  <c r="Y298" i="1"/>
  <c r="AO294" i="1"/>
  <c r="AV302" i="1"/>
  <c r="AN301" i="1"/>
  <c r="AF300" i="1"/>
  <c r="X297" i="1"/>
  <c r="P296" i="1"/>
  <c r="BL299" i="1"/>
  <c r="BD298" i="1"/>
  <c r="BD294" i="1"/>
  <c r="W303" i="1" l="1"/>
  <c r="BI303" i="1"/>
  <c r="BB303" i="1"/>
  <c r="AM303" i="1"/>
  <c r="BK303" i="1"/>
  <c r="AE303" i="1"/>
  <c r="Z44" i="6"/>
  <c r="BC291" i="1"/>
  <c r="AE291" i="1"/>
  <c r="AD291" i="1"/>
  <c r="AC44" i="6"/>
  <c r="AC42" i="6"/>
  <c r="AA42" i="6"/>
  <c r="AA44" i="6"/>
  <c r="Y44" i="6"/>
  <c r="Y42" i="6"/>
  <c r="AE44" i="6"/>
  <c r="AE42" i="6"/>
  <c r="AG44" i="6"/>
  <c r="AG42" i="6"/>
  <c r="AF44" i="6"/>
  <c r="AF42" i="6"/>
  <c r="AD44" i="6"/>
  <c r="AD42" i="6"/>
  <c r="AB44" i="6"/>
  <c r="AB42" i="6"/>
  <c r="V303" i="1"/>
  <c r="BP279" i="1"/>
  <c r="AT291" i="1"/>
  <c r="U303" i="1"/>
  <c r="AY291" i="1"/>
  <c r="AL303" i="1"/>
  <c r="AT303" i="1"/>
  <c r="AP303" i="1"/>
  <c r="AL291" i="1"/>
  <c r="AK291" i="1"/>
  <c r="AK303" i="1"/>
  <c r="AU303" i="1"/>
  <c r="AC303" i="1"/>
  <c r="N303" i="1"/>
  <c r="W291" i="1"/>
  <c r="AV303" i="1"/>
  <c r="BF303" i="1"/>
  <c r="AG303" i="1"/>
  <c r="Q291" i="1"/>
  <c r="U291" i="1"/>
  <c r="AC291" i="1"/>
  <c r="BK291" i="1"/>
  <c r="O291" i="1"/>
  <c r="AS303" i="1"/>
  <c r="AD303" i="1"/>
  <c r="BA303" i="1"/>
  <c r="M303" i="1"/>
  <c r="O303" i="1"/>
  <c r="BJ303" i="1"/>
  <c r="BC303" i="1"/>
  <c r="BG291" i="1"/>
  <c r="AU291" i="1"/>
  <c r="AG291" i="1"/>
  <c r="BM291" i="1"/>
  <c r="Y303" i="1"/>
  <c r="AQ303" i="1"/>
  <c r="AZ303" i="1"/>
  <c r="V279" i="1"/>
  <c r="BL291" i="1"/>
  <c r="BJ291" i="1"/>
  <c r="X291" i="1"/>
  <c r="BD291" i="1"/>
  <c r="AA291" i="1"/>
  <c r="AI48" i="6"/>
  <c r="AI61" i="6"/>
  <c r="AJ43" i="6"/>
  <c r="AI51" i="6"/>
  <c r="AI15" i="6"/>
  <c r="AJ14" i="6"/>
  <c r="AL14" i="6" s="1"/>
  <c r="AI68" i="6"/>
  <c r="AI37" i="6"/>
  <c r="AJ66" i="6"/>
  <c r="AJ57" i="6"/>
  <c r="AL57" i="6" s="1"/>
  <c r="AJ69" i="6"/>
  <c r="AL69" i="6" s="1"/>
  <c r="AI67" i="6"/>
  <c r="AI35" i="6"/>
  <c r="AJ58" i="6"/>
  <c r="AI39" i="6"/>
  <c r="AI24" i="6"/>
  <c r="AJ62" i="6"/>
  <c r="AL62" i="6" s="1"/>
  <c r="AI65" i="6"/>
  <c r="AJ34" i="6"/>
  <c r="AL34" i="6" s="1"/>
  <c r="AI49" i="6"/>
  <c r="AI28" i="6"/>
  <c r="AI64" i="6"/>
  <c r="AJ22" i="6"/>
  <c r="AJ52" i="6"/>
  <c r="AL52" i="6" s="1"/>
  <c r="AJ56" i="6"/>
  <c r="AI43" i="6"/>
  <c r="AJ59" i="6"/>
  <c r="AI20" i="6"/>
  <c r="AJ40" i="6"/>
  <c r="AL40" i="6" s="1"/>
  <c r="AI38" i="6"/>
  <c r="AI18" i="6"/>
  <c r="AI36" i="6"/>
  <c r="AI25" i="6"/>
  <c r="AJ60" i="6"/>
  <c r="AL60" i="6" s="1"/>
  <c r="AJ65" i="6"/>
  <c r="AJ24" i="6"/>
  <c r="AJ33" i="6"/>
  <c r="AL33" i="6" s="1"/>
  <c r="AJ41" i="6"/>
  <c r="AL41" i="6" s="1"/>
  <c r="AJ28" i="6"/>
  <c r="AJ23" i="6"/>
  <c r="AJ36" i="6"/>
  <c r="AI31" i="6"/>
  <c r="AI56" i="6"/>
  <c r="AJ20" i="6"/>
  <c r="AI19" i="6"/>
  <c r="AJ54" i="6"/>
  <c r="AJ32" i="6"/>
  <c r="AL32" i="6" s="1"/>
  <c r="AJ17" i="6"/>
  <c r="AL17" i="6" s="1"/>
  <c r="AI45" i="6"/>
  <c r="AJ61" i="6"/>
  <c r="AI23" i="6"/>
  <c r="AJ68" i="6"/>
  <c r="AJ19" i="6"/>
  <c r="AI59" i="6"/>
  <c r="AJ25" i="6"/>
  <c r="AL25" i="6" s="1"/>
  <c r="AJ21" i="6"/>
  <c r="AI52" i="6"/>
  <c r="AI60" i="6"/>
  <c r="AI41" i="6"/>
  <c r="AI30" i="6"/>
  <c r="AI29" i="6"/>
  <c r="AJ46" i="6"/>
  <c r="AI46" i="6"/>
  <c r="AI17" i="6"/>
  <c r="AJ15" i="6"/>
  <c r="AL15" i="6" s="1"/>
  <c r="AI21" i="6"/>
  <c r="AJ45" i="6"/>
  <c r="AJ30" i="6"/>
  <c r="AL30" i="6" s="1"/>
  <c r="AI54" i="6"/>
  <c r="AJ29" i="6"/>
  <c r="AL29" i="6" s="1"/>
  <c r="AJ37" i="6"/>
  <c r="AJ47" i="6"/>
  <c r="AL47" i="6" s="1"/>
  <c r="AI58" i="6"/>
  <c r="AJ39" i="6"/>
  <c r="AL39" i="6" s="1"/>
  <c r="AI16" i="6"/>
  <c r="AI53" i="6"/>
  <c r="AJ53" i="6"/>
  <c r="AL53" i="6" s="1"/>
  <c r="AI14" i="6"/>
  <c r="AI69" i="6"/>
  <c r="AJ31" i="6"/>
  <c r="AJ50" i="6"/>
  <c r="AJ63" i="6"/>
  <c r="AL63" i="6" s="1"/>
  <c r="AJ55" i="6"/>
  <c r="AJ16" i="6"/>
  <c r="AL16" i="6" s="1"/>
  <c r="AI63" i="6"/>
  <c r="AI47" i="6"/>
  <c r="AJ67" i="6"/>
  <c r="AL67" i="6" s="1"/>
  <c r="AJ64" i="6"/>
  <c r="AL64" i="6" s="1"/>
  <c r="AH69" i="6"/>
  <c r="AH61" i="6"/>
  <c r="AH67" i="6"/>
  <c r="AB291" i="1"/>
  <c r="AH47" i="6"/>
  <c r="AI291" i="1"/>
  <c r="AH63" i="6"/>
  <c r="R291" i="1"/>
  <c r="AI303" i="1"/>
  <c r="BN291" i="1"/>
  <c r="AJ291" i="1"/>
  <c r="AH37" i="6"/>
  <c r="AH36" i="6"/>
  <c r="BF291" i="1"/>
  <c r="V291" i="1"/>
  <c r="AH19" i="6"/>
  <c r="AL279" i="1"/>
  <c r="AJ38" i="6"/>
  <c r="AL38" i="6" s="1"/>
  <c r="AR303" i="1"/>
  <c r="Q279" i="1"/>
  <c r="AH18" i="6"/>
  <c r="AH65" i="6"/>
  <c r="R303" i="1"/>
  <c r="BG303" i="1"/>
  <c r="AD279" i="1"/>
  <c r="AI32" i="6"/>
  <c r="AV291" i="1"/>
  <c r="BB291" i="1"/>
  <c r="AH291" i="1"/>
  <c r="AH14" i="6"/>
  <c r="AH17" i="6"/>
  <c r="AH24" i="6"/>
  <c r="AH30" i="6"/>
  <c r="AH45" i="6"/>
  <c r="X303" i="1"/>
  <c r="AW303" i="1"/>
  <c r="Z303" i="1"/>
  <c r="BO303" i="1"/>
  <c r="BH303" i="1"/>
  <c r="BA279" i="1"/>
  <c r="AH55" i="6"/>
  <c r="Y291" i="1"/>
  <c r="AR291" i="1"/>
  <c r="AF291" i="1"/>
  <c r="AE279" i="1"/>
  <c r="AI33" i="6"/>
  <c r="AH68" i="6"/>
  <c r="AH46" i="6"/>
  <c r="AH39" i="6"/>
  <c r="BJ279" i="1"/>
  <c r="AT279" i="1"/>
  <c r="AJ48" i="6"/>
  <c r="AH23" i="6"/>
  <c r="AH64" i="6"/>
  <c r="AH53" i="6"/>
  <c r="BL303" i="1"/>
  <c r="AH29" i="6"/>
  <c r="P303" i="1"/>
  <c r="AF303" i="1"/>
  <c r="BE303" i="1"/>
  <c r="AH303" i="1"/>
  <c r="BP303" i="1"/>
  <c r="AH54" i="6"/>
  <c r="AU279" i="1"/>
  <c r="AJ49" i="6"/>
  <c r="AL49" i="6" s="1"/>
  <c r="AH52" i="6"/>
  <c r="AV279" i="1"/>
  <c r="AI50" i="6"/>
  <c r="AW279" i="1"/>
  <c r="AJ51" i="6"/>
  <c r="BP291" i="1"/>
  <c r="M291" i="1"/>
  <c r="BL279" i="1"/>
  <c r="AI66" i="6"/>
  <c r="AH31" i="6"/>
  <c r="AH59" i="6"/>
  <c r="BM279" i="1"/>
  <c r="BK279" i="1"/>
  <c r="AH15" i="6"/>
  <c r="AN303" i="1"/>
  <c r="BM303" i="1"/>
  <c r="AA303" i="1"/>
  <c r="AH25" i="6"/>
  <c r="BI291" i="1"/>
  <c r="AH60" i="6"/>
  <c r="AH41" i="6"/>
  <c r="AH20" i="6"/>
  <c r="AH56" i="6"/>
  <c r="AH16" i="6"/>
  <c r="AH43" i="6"/>
  <c r="Q303" i="1"/>
  <c r="S303" i="1"/>
  <c r="AB303" i="1"/>
  <c r="S291" i="1"/>
  <c r="BA291" i="1"/>
  <c r="AO291" i="1"/>
  <c r="AH28" i="6"/>
  <c r="AG279" i="1"/>
  <c r="AJ35" i="6"/>
  <c r="BN303" i="1"/>
  <c r="U279" i="1"/>
  <c r="AI22" i="6"/>
  <c r="AH58" i="6"/>
  <c r="BD303" i="1"/>
  <c r="AO303" i="1"/>
  <c r="AX303" i="1"/>
  <c r="AY303" i="1"/>
  <c r="T303" i="1"/>
  <c r="AJ303" i="1"/>
  <c r="AK279" i="1"/>
  <c r="AI40" i="6"/>
  <c r="AF279" i="1"/>
  <c r="AI34" i="6"/>
  <c r="BC279" i="1"/>
  <c r="AI57" i="6"/>
  <c r="BH279" i="1"/>
  <c r="AI62" i="6"/>
  <c r="P291" i="1"/>
  <c r="N291" i="1"/>
  <c r="AS291" i="1"/>
  <c r="Z291" i="1"/>
  <c r="AW291" i="1"/>
  <c r="AH21" i="6"/>
  <c r="BI279" i="1"/>
  <c r="BE291" i="1"/>
  <c r="AX291" i="1"/>
  <c r="M279" i="1"/>
  <c r="BN279" i="1"/>
  <c r="T279" i="1"/>
  <c r="AS279" i="1"/>
  <c r="AR279" i="1"/>
  <c r="AH279" i="1"/>
  <c r="AP279" i="1"/>
  <c r="W279" i="1"/>
  <c r="AO279" i="1"/>
  <c r="AQ291" i="1"/>
  <c r="AC279" i="1"/>
  <c r="BB279" i="1"/>
  <c r="AZ291" i="1"/>
  <c r="BF279" i="1"/>
  <c r="AQ279" i="1"/>
  <c r="AM291" i="1"/>
  <c r="T291" i="1"/>
  <c r="AN291" i="1"/>
  <c r="AN279" i="1"/>
  <c r="AM279" i="1"/>
  <c r="S279" i="1"/>
  <c r="R279" i="1"/>
  <c r="P279" i="1"/>
  <c r="AP291" i="1"/>
  <c r="BO291" i="1"/>
  <c r="BH291" i="1"/>
  <c r="AY279" i="1"/>
  <c r="AZ279" i="1"/>
  <c r="AX279" i="1"/>
  <c r="AA279" i="1"/>
  <c r="Z279" i="1"/>
  <c r="Y279" i="1"/>
  <c r="N279" i="1"/>
  <c r="BO279" i="1"/>
  <c r="BE279" i="1"/>
  <c r="BD279" i="1"/>
  <c r="O279" i="1"/>
  <c r="X279" i="1"/>
  <c r="BG279" i="1"/>
  <c r="AB279" i="1"/>
  <c r="AJ279" i="1"/>
  <c r="AI279" i="1"/>
  <c r="AM54" i="6" l="1"/>
  <c r="AI44" i="6"/>
  <c r="AI42" i="6"/>
  <c r="AJ44" i="6"/>
  <c r="AL44" i="6" s="1"/>
  <c r="AH42" i="6"/>
  <c r="AH44" i="6"/>
  <c r="AJ42" i="6"/>
  <c r="AL42" i="6" s="1"/>
  <c r="AM66" i="6"/>
  <c r="AM62" i="6"/>
  <c r="AM40" i="6"/>
  <c r="AM63" i="6"/>
  <c r="AM14" i="6"/>
  <c r="AM33" i="6"/>
  <c r="AM57" i="6"/>
  <c r="AM38" i="6"/>
  <c r="AM64" i="6"/>
  <c r="AM68" i="6"/>
  <c r="AM23" i="6"/>
  <c r="AM60" i="6"/>
  <c r="AM52" i="6"/>
  <c r="AM43" i="6"/>
  <c r="AM17" i="6"/>
  <c r="AM25" i="6"/>
  <c r="AL18" i="6"/>
  <c r="AL37" i="6"/>
  <c r="AM37" i="6"/>
  <c r="AM32" i="6"/>
  <c r="AM53" i="6"/>
  <c r="AM30" i="6"/>
  <c r="AK68" i="6"/>
  <c r="AL68" i="6"/>
  <c r="AL19" i="6"/>
  <c r="AM19" i="6"/>
  <c r="AL28" i="6"/>
  <c r="AM28" i="6"/>
  <c r="AM35" i="6"/>
  <c r="AL59" i="6"/>
  <c r="AM59" i="6"/>
  <c r="AM39" i="6"/>
  <c r="AM29" i="6"/>
  <c r="AM34" i="6"/>
  <c r="AK35" i="6"/>
  <c r="AL35" i="6"/>
  <c r="AM16" i="6"/>
  <c r="AM41" i="6"/>
  <c r="AK24" i="6"/>
  <c r="AL24" i="6"/>
  <c r="AL20" i="6"/>
  <c r="AM20" i="6"/>
  <c r="AM49" i="6"/>
  <c r="AM67" i="6"/>
  <c r="AM15" i="6"/>
  <c r="AL21" i="6"/>
  <c r="AM21" i="6"/>
  <c r="AK61" i="6"/>
  <c r="AL61" i="6"/>
  <c r="AK65" i="6"/>
  <c r="AL65" i="6"/>
  <c r="AL51" i="6"/>
  <c r="AM51" i="6"/>
  <c r="AL50" i="6"/>
  <c r="AM50" i="6"/>
  <c r="AL58" i="6"/>
  <c r="AM58" i="6"/>
  <c r="AL31" i="6"/>
  <c r="AM31" i="6"/>
  <c r="AM65" i="6"/>
  <c r="AL56" i="6"/>
  <c r="AM56" i="6"/>
  <c r="AL22" i="6"/>
  <c r="AM22" i="6"/>
  <c r="AK48" i="6"/>
  <c r="AL48" i="6"/>
  <c r="AM69" i="6"/>
  <c r="AL45" i="6"/>
  <c r="AM45" i="6"/>
  <c r="AM48" i="6"/>
  <c r="AM47" i="6"/>
  <c r="AM46" i="6"/>
  <c r="AL36" i="6"/>
  <c r="AM36" i="6"/>
  <c r="AM24" i="6"/>
  <c r="AM61" i="6"/>
  <c r="AK15" i="6"/>
  <c r="AK43" i="6"/>
  <c r="AL43" i="6"/>
  <c r="AJ26" i="6"/>
  <c r="AL26" i="6" s="1"/>
  <c r="AK66" i="6"/>
  <c r="AL66" i="6"/>
  <c r="AK46" i="6"/>
  <c r="AL46" i="6"/>
  <c r="AL23" i="6"/>
  <c r="AK54" i="6"/>
  <c r="AL54" i="6"/>
  <c r="AK25" i="6"/>
  <c r="AK64" i="6"/>
  <c r="AK39" i="6"/>
  <c r="AK40" i="6"/>
  <c r="AK69" i="6"/>
  <c r="AK52" i="6"/>
  <c r="AK47" i="6"/>
  <c r="AK49" i="6"/>
  <c r="AK14" i="6"/>
  <c r="AK38" i="6"/>
  <c r="AK33" i="6"/>
  <c r="AK67" i="6"/>
  <c r="AK57" i="6"/>
  <c r="AK37" i="6"/>
  <c r="AK36" i="6"/>
  <c r="AK59" i="6"/>
  <c r="AK28" i="6"/>
  <c r="AK50" i="6"/>
  <c r="AK58" i="6"/>
  <c r="AK21" i="6"/>
  <c r="AK51" i="6"/>
  <c r="AK22" i="6"/>
  <c r="AK20" i="6"/>
  <c r="AK63" i="6"/>
  <c r="AK41" i="6"/>
  <c r="AK30" i="6"/>
  <c r="AK34" i="6"/>
  <c r="AK53" i="6"/>
  <c r="AK60" i="6"/>
  <c r="AK23" i="6"/>
  <c r="AK62" i="6"/>
  <c r="AK16" i="6"/>
  <c r="AK17" i="6"/>
  <c r="AK56" i="6"/>
  <c r="AK19" i="6"/>
  <c r="AI27" i="6"/>
  <c r="AK32" i="6"/>
  <c r="AJ18" i="6"/>
  <c r="AM18" i="6" s="1"/>
  <c r="AI55" i="6"/>
  <c r="AM55" i="6" s="1"/>
  <c r="AK31" i="6"/>
  <c r="AI26" i="6"/>
  <c r="AK45" i="6"/>
  <c r="AJ27" i="6"/>
  <c r="AL27" i="6" s="1"/>
  <c r="AK29" i="6"/>
  <c r="AH40" i="6"/>
  <c r="AH50" i="6"/>
  <c r="AH62" i="6"/>
  <c r="AH22" i="6"/>
  <c r="AH48" i="6"/>
  <c r="AH33" i="6"/>
  <c r="AH66" i="6"/>
  <c r="AH49" i="6"/>
  <c r="AH57" i="6"/>
  <c r="AH32" i="6"/>
  <c r="AH38" i="6"/>
  <c r="AH34" i="6"/>
  <c r="AH35" i="6"/>
  <c r="AH51" i="6"/>
  <c r="AH27" i="6"/>
  <c r="AH26" i="6"/>
  <c r="AK42" i="6" l="1"/>
  <c r="AM42" i="6"/>
  <c r="AK44" i="6"/>
  <c r="AM44" i="6"/>
  <c r="AM27" i="6"/>
  <c r="AM26" i="6"/>
  <c r="AK55" i="6"/>
  <c r="AL55" i="6"/>
  <c r="AK26" i="6"/>
  <c r="AK18" i="6"/>
  <c r="AK27" i="6"/>
</calcChain>
</file>

<file path=xl/sharedStrings.xml><?xml version="1.0" encoding="utf-8"?>
<sst xmlns="http://schemas.openxmlformats.org/spreadsheetml/2006/main" count="15359" uniqueCount="225">
  <si>
    <t>Marca temporal</t>
  </si>
  <si>
    <t>Sexo</t>
  </si>
  <si>
    <t>Edad</t>
  </si>
  <si>
    <t>Estado Civil</t>
  </si>
  <si>
    <t>Cargo</t>
  </si>
  <si>
    <t>Entidad</t>
  </si>
  <si>
    <t xml:space="preserve"> [1.1 En su centro de trabajo, ¿existe una política de igualdad laboral y no discriminación?]</t>
  </si>
  <si>
    <t xml:space="preserve"> [1.2 En su centro de trabajo, ¿existe un código de ética y/o conducta?]</t>
  </si>
  <si>
    <t xml:space="preserve"> [1.3 En su centro de trabajo, ¿existe un comité de igualdad y no discriminación?]</t>
  </si>
  <si>
    <t xml:space="preserve"> [3.4 En su centro de trabajo, ¿se cuenta con programas de capacitación en materia de igualdad y no discriminación?]</t>
  </si>
  <si>
    <t xml:space="preserve"> [3.5 ¿En los últimos meses usted ha participado en alguna de estas capacitaciones?]</t>
  </si>
  <si>
    <t xml:space="preserve"> [4.4 En su centro de trabajo, ¿se ha despedido a alguna mujer por embarazo u orillado a renunciar al regresar de su licencia de maternidad?]</t>
  </si>
  <si>
    <t xml:space="preserve"> [4.6 ¿En los últimos meses le han realizado una evaluación de desempeño?]</t>
  </si>
  <si>
    <t xml:space="preserve"> [5.6 En su centro de trabajo, ¿se ejerce el derecho a la licencia por paternidad por nacimiento o adopción?]</t>
  </si>
  <si>
    <t xml:space="preserve"> [6.5 En su centro de trabajo, ¿el personal de mando medio está abierto a la comunicación?]</t>
  </si>
  <si>
    <t xml:space="preserve"> [6.8 En su centro de trabajo, ¿las funciones y tareas se transmiten de manera clara y precisa?]</t>
  </si>
  <si>
    <t xml:space="preserve"> [6.9 En su centro de trabajo, ¿las funciones y tareas se distribuyen de acuerdo a la responsabilidad del cargo?]</t>
  </si>
  <si>
    <t xml:space="preserve"> [6.11 En su centro de trabajo, ¿hay personas que discriminan, tratan mal o le faltan el respeto a sus compañeros?]</t>
  </si>
  <si>
    <t xml:space="preserve"> [7.4 En su centro de trabajo, en caso de acoso u hostigamiento sexual o laboral,  ¿conoce a qué autoridad puede dirigirse para denunciarlo?]</t>
  </si>
  <si>
    <t xml:space="preserve"> [7.5 En su centro de trabajo, ¿ha recibido amenazas de daños o castigos en caso de no acceder a proporcionar favores sexuales?]</t>
  </si>
  <si>
    <t xml:space="preserve"> [7.6 En su centro de trabajo, ¿se logran recompensas o incentivos laborales a cambio de favores sexuales?]</t>
  </si>
  <si>
    <t xml:space="preserve"> [8.1 En  su centro de trabajo, ¿se cuenta con mobiliario y equipo adecuado para personas con discapacidad?]</t>
  </si>
  <si>
    <t xml:space="preserve"> [10.1 En su centro de trabajo, ¿se respetan las prestaciones de ley?]</t>
  </si>
  <si>
    <t xml:space="preserve"> [10.2 En su centro de trabajo, ¿las y los directivos promueven la igualdad y no discriminación?]</t>
  </si>
  <si>
    <t xml:space="preserve"> [10.3 En su centro de trabajo, ¿los mecanismos utilizados para asegurar la igualdad y no discriminación son eficaces?]</t>
  </si>
  <si>
    <t>Nivel máximo de estudios</t>
  </si>
  <si>
    <t>Unidad Administrativa</t>
  </si>
  <si>
    <t>clave entidad</t>
  </si>
  <si>
    <t xml:space="preserve"> [1.4En su centro de trabajo, ¿existe un mecanismo para prevenir, atender y sancionar las prácticas de discriminación y violencia laboral?]</t>
  </si>
  <si>
    <t xml:space="preserve"> [2.1 Para su contratación, ¿considera que fue más importante ser mujer u hombre que sus habilidades profesionales?]</t>
  </si>
  <si>
    <t xml:space="preserve"> [2.2 En su centro de trabajo, ¿considera que el proceso de contratación favorece más a personas jóvenes?]</t>
  </si>
  <si>
    <t xml:space="preserve"> [2.3 Para su contratación, ¿considera que su edad fue determinante?]</t>
  </si>
  <si>
    <t xml:space="preserve"> [2.4 Para su contratación, ¿considera que fue determinante su apariencia física?]</t>
  </si>
  <si>
    <t xml:space="preserve"> [2.5 Para su contratación, ¿considera que fue relevante su preferencia sexual?]</t>
  </si>
  <si>
    <t xml:space="preserve"> [3.1 En su centro de trabajo, ¿considera que las oportunidades de desarrollo laboral solo las reciben unas cuantas personas privilegiadas?]</t>
  </si>
  <si>
    <t xml:space="preserve"> [3.2 En su centro de trabajo, ¿consideras que las mujeres y hombres tienen por igual oportunidades de ascenso?]</t>
  </si>
  <si>
    <t xml:space="preserve"> [3.3 En su centro de trabajo, ¿considera que las mujeres y hombres tienen por igual oportunidades de capacitación?]</t>
  </si>
  <si>
    <t xml:space="preserve"> [4.1 En su centro de trabajo, ¿considera que para lograr un ascenso cuentan más las recomendaciones que los conocimientos y capacidades de la persona?]</t>
  </si>
  <si>
    <t xml:space="preserve"> [4.2 En su centro de trabajo, ¿considera que la competencia por mejores puestos, condiciones laborales o salariales es justa y equitativa para todos?]</t>
  </si>
  <si>
    <t xml:space="preserve"> [4.3 En su centro de trabajo, ¿considera que las mujeres y hombres tienen las mismas oportunidades para ocupar puestos de decisión?]</t>
  </si>
  <si>
    <t xml:space="preserve"> [4.5 En su centro de trabajo, ¿se cuenta con un sistema para evaluar el desempeño del personal?]</t>
  </si>
  <si>
    <t xml:space="preserve"> [5.1 En su centro de trabajo, ¿se otorgan permisos para atender situaciones familiares, como cuidado de hijos, personas enfermas o personas adultas mayores?]</t>
  </si>
  <si>
    <t xml:space="preserve"> [5.2 En su centro de trabajo, ¿considera que tanto mujeres, como hombres, tienen las mismas facilidades para atender problemas familiares no previstos?]</t>
  </si>
  <si>
    <t xml:space="preserve"> [5.3 En su centro de trabajo, ¿considera que los servidores públicos que se hacen cargo de personas o familiares que requieren cuidados, enfrentan un clima laboral hostil?]</t>
  </si>
  <si>
    <t xml:space="preserve"> [5.4 En su centro de trabajo, ¿considera que las mujeres embarazadas enfrentan un clima laboral hostil?]</t>
  </si>
  <si>
    <t xml:space="preserve"> [5.5 En su centro de trabajo, ¿usted puede acercarse a su jefa(e) inmediata(o) para hablar sobre cuestiones relacionadas con situaciones en el trabajo que le estén afectando?]</t>
  </si>
  <si>
    <t xml:space="preserve"> [6.1 En su centro de trabajo, ¿considera que se le trata con respeto?]</t>
  </si>
  <si>
    <t xml:space="preserve"> [6.2 En su centro de trabajo, ¿considera que todas las personas que laboran obtienen un trato digno y decente?]</t>
  </si>
  <si>
    <t xml:space="preserve"> [6.3 En su centro de trabajo, ¿considera que son valoradas en mayor medida sus actividades por la calidad y responsabilidad con que las realiza, frente a cualquier otra cuestión personal?]</t>
  </si>
  <si>
    <t xml:space="preserve"> [6.4 En su centro de trabajo, ¿el personal de mando medio recibe un trato más respetuoso que el resto del personal?]</t>
  </si>
  <si>
    <t xml:space="preserve"> [6.6 En su centro de trabajo, ¿considera que se da un trato discriminatorio a las personas con un menor nivel jerárquico?]</t>
  </si>
  <si>
    <t xml:space="preserve"> [6.7 En su centro de trabajo, ¿se toman acciones como: Aislamiento de sus compañeras/os, cambio de lugar repentinamente, falta de instrucciones, menosprecio del esfuerzo o propuestas, imposición de tareas sin los medios para realizarlas?]</t>
  </si>
  <si>
    <t xml:space="preserve"> [6.10 En su centro de trabajo, ¿considera que se utiliza un lenguaje incluyente y no sexista?]</t>
  </si>
  <si>
    <t xml:space="preserve"> [6.12 En su centro de trabajo, debido a sus características personales y físicas, ¿hay personas que sufren un trato inferior o de discriminación?]</t>
  </si>
  <si>
    <t xml:space="preserve"> [6.13 En su centro de trabajo, ¿existen campañas de difusión internas de promoción de la igualdad y no discriminación?]</t>
  </si>
  <si>
    <t xml:space="preserve"> [6.14 En su centro de trabajo, ¿considera que de manifestar su preocupación sobre algún asunto relacionado con la igualdad de género o prácticas discriminatorias, se le daría seguimiento?]</t>
  </si>
  <si>
    <t xml:space="preserve"> [7.1 En su centro de trabajo, ¿ha recibido comentarios sugestivos o sexistas, bromas ofensivas, miradas obscenas, o petición de pláticas indeseables relacionadas con asuntos sexuales?]</t>
  </si>
  <si>
    <t xml:space="preserve"> [7.2 En su centro de trabajo, ¿ha recibido proposiciones o peticiones directas o indirectas para establecer una relación sexual no deseada?]</t>
  </si>
  <si>
    <t xml:space="preserve"> [7.3 En su centro de trabajo, ¿ha vivido contacto físico sexual no deseado?]</t>
  </si>
  <si>
    <t xml:space="preserve"> [7.7 En su centro de trabajo, de ser o haber sido víctima de acoso u hostigamiento sexual, ¿resolvieron de la mejor manera posible su caso al interior o con las autoridades competentes?]</t>
  </si>
  <si>
    <t xml:space="preserve"> [8.2 En su centro de trabajo, ¿las instalaciones son adecuadas y accesibles para personas con discapacidad (rampas, estacionamiento, sanitarios, pasillos, escaleras, elevadores, entre otros)?]</t>
  </si>
  <si>
    <t xml:space="preserve"> [8.3 En su centro de trabajo, ¿se cuenta con los medios tecnológicos y de comunicación accesible para que cualquier persona con discapacidad desempeñe sus actividades de manera óptima?]</t>
  </si>
  <si>
    <t xml:space="preserve"> [8.4 En su centro de trabajo, ¿se contemplan mecanismos o políticas de inclusión laboral para personas con discapacidad, personas adultas mayores o con VIH, entre otras?]</t>
  </si>
  <si>
    <t xml:space="preserve"> [9.1 En su centro de trabajo, ¿considera que existe un ambiente de respeto y no discriminación hacia las diferencias y preferencias sexuales?]</t>
  </si>
  <si>
    <t xml:space="preserve"> [9.2 En su centro de trabajo, ¿ha sido testigo de actos discriminatorios por ser mujer u hombre, por edad, apariencia, discapacidad, origen étnico, lenguaje, entre otros?]</t>
  </si>
  <si>
    <t>Hombre</t>
  </si>
  <si>
    <t>51 a 60 años</t>
  </si>
  <si>
    <t>Casada(o)</t>
  </si>
  <si>
    <t>Licenciatura</t>
  </si>
  <si>
    <t>Colegio Estatal</t>
  </si>
  <si>
    <t>Personal Administrativo</t>
  </si>
  <si>
    <t>Sí</t>
  </si>
  <si>
    <t>No</t>
  </si>
  <si>
    <t>No sé</t>
  </si>
  <si>
    <t>Con frecuencia</t>
  </si>
  <si>
    <t>Algunas veces</t>
  </si>
  <si>
    <t>Nunca</t>
  </si>
  <si>
    <t>Siempre</t>
  </si>
  <si>
    <t>No aplica</t>
  </si>
  <si>
    <t>31 a 40 años</t>
  </si>
  <si>
    <t>41 a 50 años</t>
  </si>
  <si>
    <t>Divorciada(o)</t>
  </si>
  <si>
    <t>Bachillerato o Preparatoria</t>
  </si>
  <si>
    <t>Maestría</t>
  </si>
  <si>
    <t>Carrera técnica</t>
  </si>
  <si>
    <t>21 a 30 años</t>
  </si>
  <si>
    <t>Secundaria</t>
  </si>
  <si>
    <t>Soltera(o)</t>
  </si>
  <si>
    <t>Director de Plantel</t>
  </si>
  <si>
    <t>61 a 70 años</t>
  </si>
  <si>
    <t>Viuda(o)</t>
  </si>
  <si>
    <t>Unión libre</t>
  </si>
  <si>
    <t>18 a 20 años</t>
  </si>
  <si>
    <t>Veracruz</t>
  </si>
  <si>
    <t>Don Juan Osorio López</t>
  </si>
  <si>
    <t>Dr. Gonzalo Aguirre Beltrán</t>
  </si>
  <si>
    <t>Dr. Guillermo Figueroa Cárdenas</t>
  </si>
  <si>
    <t>Juan Díaz Covarrubias</t>
  </si>
  <si>
    <t>Lic. Jesús Reyes Heroles</t>
  </si>
  <si>
    <t>Manuel Maples Arce</t>
  </si>
  <si>
    <t>Manuel Rivera Cambas</t>
  </si>
  <si>
    <t>Orizaba</t>
  </si>
  <si>
    <t>Potrero</t>
  </si>
  <si>
    <t>Poza Rica</t>
  </si>
  <si>
    <t>Vega de Alatorre</t>
  </si>
  <si>
    <t>Veracruz I</t>
  </si>
  <si>
    <t>Veracruz II</t>
  </si>
  <si>
    <t>Mujer</t>
  </si>
  <si>
    <t>Agunas veces</t>
  </si>
  <si>
    <t>Abstención</t>
  </si>
  <si>
    <t>Total</t>
  </si>
  <si>
    <t>PORCENTAJES</t>
  </si>
  <si>
    <t>ESTADÍSTICA</t>
  </si>
  <si>
    <t>No. de reactivo</t>
  </si>
  <si>
    <t>Tipo</t>
  </si>
  <si>
    <t>P</t>
  </si>
  <si>
    <t>N</t>
  </si>
  <si>
    <t>La redacción debe iniciar con el porcentaje mayor:</t>
  </si>
  <si>
    <t>Reactivo</t>
  </si>
  <si>
    <t xml:space="preserve">PARAMETROS PREGUNTAS POSITIVAS </t>
  </si>
  <si>
    <t>Rojo</t>
  </si>
  <si>
    <t>Resultados de atención inmediata</t>
  </si>
  <si>
    <t>Amarillo</t>
  </si>
  <si>
    <t>Resultados con acciones de mejora</t>
  </si>
  <si>
    <t>Verde</t>
  </si>
  <si>
    <t>Resultados favorables</t>
  </si>
  <si>
    <t>PARAMETROS PREGUNTAS NEGATIVAS</t>
  </si>
  <si>
    <t>+</t>
  </si>
  <si>
    <t>-</t>
  </si>
  <si>
    <t>80.00% - 100.00%</t>
  </si>
  <si>
    <t>00.00% - 20.00%</t>
  </si>
  <si>
    <t>50.00 % - 79.99%</t>
  </si>
  <si>
    <t>20.01 % - 50.00%</t>
  </si>
  <si>
    <t>00.00% - 49.99%</t>
  </si>
  <si>
    <t>50.01% - 100%</t>
  </si>
  <si>
    <t>Ética en el Trabajo</t>
  </si>
  <si>
    <t>A</t>
  </si>
  <si>
    <t>B</t>
  </si>
  <si>
    <t>D</t>
  </si>
  <si>
    <t>E</t>
  </si>
  <si>
    <t>F</t>
  </si>
  <si>
    <t>G</t>
  </si>
  <si>
    <t>H</t>
  </si>
  <si>
    <t>I</t>
  </si>
  <si>
    <t>C</t>
  </si>
  <si>
    <r>
      <t xml:space="preserve">Suma
</t>
    </r>
    <r>
      <rPr>
        <sz val="9"/>
        <color theme="0"/>
        <rFont val="Arial"/>
        <family val="2"/>
      </rPr>
      <t>E+F+G+H+I</t>
    </r>
  </si>
  <si>
    <r>
      <t xml:space="preserve">Suma
</t>
    </r>
    <r>
      <rPr>
        <sz val="9"/>
        <color theme="0"/>
        <rFont val="Arial"/>
        <family val="2"/>
      </rPr>
      <t>A+B+C+D</t>
    </r>
  </si>
  <si>
    <t>Tema</t>
  </si>
  <si>
    <t>Número de planteles</t>
  </si>
  <si>
    <t>Hombres</t>
  </si>
  <si>
    <t>Mujeres</t>
  </si>
  <si>
    <t>Total de personas encuestadas en planteles :</t>
  </si>
  <si>
    <t>Total de  personas  encuestadas</t>
  </si>
  <si>
    <t>Total de personas encuestadas en el Colegio Estatal:</t>
  </si>
  <si>
    <t>Selección de Personal y Discriminación</t>
  </si>
  <si>
    <t>Desarrollo Profesional</t>
  </si>
  <si>
    <t>Desempeño y promoción</t>
  </si>
  <si>
    <t>Ambiente familiar</t>
  </si>
  <si>
    <t>Igualdad de Género y Discriminación</t>
  </si>
  <si>
    <t>Acoso y Hostigamiento Sexual y/o Laboral</t>
  </si>
  <si>
    <t>Accesibilidad para personas con capacidades diferentes</t>
  </si>
  <si>
    <r>
      <rPr>
        <b/>
        <sz val="11"/>
        <color rgb="FF00B050"/>
        <rFont val="Arial"/>
        <family val="2"/>
      </rPr>
      <t>Se</t>
    </r>
    <r>
      <rPr>
        <b/>
        <sz val="11"/>
        <color rgb="FFFFC000"/>
        <rFont val="Arial"/>
        <family val="2"/>
      </rPr>
      <t>má</t>
    </r>
    <r>
      <rPr>
        <b/>
        <sz val="11"/>
        <color rgb="FFED092F"/>
        <rFont val="Arial"/>
        <family val="2"/>
      </rPr>
      <t>foro</t>
    </r>
  </si>
  <si>
    <t>Resultados de la encuesta aplicada a Administrativos y Directivos por Entidad</t>
  </si>
  <si>
    <t>Eliminar</t>
  </si>
  <si>
    <t>M</t>
  </si>
  <si>
    <t>R</t>
  </si>
  <si>
    <t>O</t>
  </si>
  <si>
    <t>Q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</si>
  <si>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</si>
  <si>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</si>
  <si>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</si>
  <si>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</si>
  <si>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</si>
  <si>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</si>
  <si>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</si>
  <si>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</si>
  <si>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</si>
  <si>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</si>
  <si>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</si>
  <si>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</si>
  <si>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</si>
  <si>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</si>
  <si>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</si>
  <si>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</si>
  <si>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</si>
  <si>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</si>
  <si>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</si>
  <si>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AM</t>
  </si>
  <si>
    <t>AL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</si>
  <si>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</si>
  <si>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</si>
  <si>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</si>
  <si>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</si>
  <si>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</si>
  <si>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</si>
  <si>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</si>
  <si>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</si>
  <si>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</si>
  <si>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</si>
  <si>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</si>
  <si>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</si>
  <si>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</si>
  <si>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</si>
  <si>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</si>
  <si>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</si>
  <si>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</si>
  <si>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</si>
  <si>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</si>
  <si>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</si>
  <si>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</si>
  <si>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</si>
  <si>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</si>
  <si>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</si>
  <si>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</si>
  <si>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</si>
  <si>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</si>
  <si>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</si>
  <si>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AW</t>
  </si>
  <si>
    <t>Pregunta en sentido positivo</t>
  </si>
  <si>
    <t>Pregunta en sentido negativo</t>
  </si>
  <si>
    <t>N/A</t>
  </si>
  <si>
    <t>Total de Planteles en la Entidad</t>
  </si>
  <si>
    <t>Número de planteles que contestaron</t>
  </si>
  <si>
    <t>Número de planteles que no contestaron</t>
  </si>
  <si>
    <t>Total de  personas  encuestadas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</si>
</sst>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00"/>
  </numFmts>
  <fonts count="1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6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00B050"/>
      <name val="Arial"/>
      <family val="2"/>
    </font>
    <font>
      <b/>
      <sz val="11"/>
      <color rgb="FFFFC000"/>
      <name val="Arial"/>
      <family val="2"/>
    </font>
    <font>
      <b/>
      <sz val="11"/>
      <color rgb="FFED092F"/>
      <name val="Arial"/>
      <family val="2"/>
    </font>
    <font>
      <b/>
      <sz val="12"/>
      <color rgb="FF000000"/>
      <name val="Calibri"/>
      <family val="2"/>
    </font>
    <font>
      <sz val="9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D092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 style="thin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1" fillId="3" borderId="0" xfId="0" applyFont="1" applyFill="1"/>
    <xf numFmtId="164" fontId="1" fillId="0" borderId="0" xfId="0" applyNumberFormat="1" applyFont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5" borderId="0" xfId="0" applyFill="1"/>
    <xf numFmtId="9" fontId="0" fillId="0" borderId="0" xfId="1" applyFont="1"/>
    <xf numFmtId="0" fontId="6" fillId="6" borderId="0" xfId="0" applyFont="1" applyFill="1"/>
    <xf numFmtId="0" fontId="7" fillId="5" borderId="0" xfId="0" applyFont="1" applyFill="1"/>
    <xf numFmtId="0" fontId="0" fillId="0" borderId="1" xfId="0" applyBorder="1"/>
    <xf numFmtId="0" fontId="2" fillId="0" borderId="1" xfId="0" applyFont="1" applyBorder="1"/>
    <xf numFmtId="9" fontId="0" fillId="3" borderId="0" xfId="1" applyFont="1" applyFill="1"/>
    <xf numFmtId="9" fontId="0" fillId="4" borderId="0" xfId="1" applyFont="1" applyFill="1"/>
    <xf numFmtId="0" fontId="6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10" borderId="0" xfId="0" applyFont="1" applyFill="1"/>
    <xf numFmtId="0" fontId="3" fillId="2" borderId="0" xfId="0" applyFont="1" applyFill="1"/>
    <xf numFmtId="0" fontId="3" fillId="9" borderId="0" xfId="0" applyFont="1" applyFill="1"/>
    <xf numFmtId="1" fontId="0" fillId="0" borderId="0" xfId="0" applyNumberFormat="1"/>
    <xf numFmtId="0" fontId="4" fillId="0" borderId="0" xfId="0" applyFont="1"/>
    <xf numFmtId="0" fontId="0" fillId="9" borderId="0" xfId="0" applyFill="1"/>
    <xf numFmtId="0" fontId="3" fillId="0" borderId="0" xfId="0" applyFont="1" applyAlignment="1">
      <alignment horizontal="center"/>
    </xf>
    <xf numFmtId="0" fontId="0" fillId="2" borderId="0" xfId="0" applyFill="1"/>
    <xf numFmtId="0" fontId="0" fillId="11" borderId="0" xfId="0" applyFill="1"/>
    <xf numFmtId="0" fontId="8" fillId="0" borderId="0" xfId="0" applyFont="1"/>
    <xf numFmtId="10" fontId="0" fillId="0" borderId="0" xfId="0" applyNumberFormat="1"/>
    <xf numFmtId="10" fontId="0" fillId="0" borderId="0" xfId="0" applyNumberFormat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1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9" borderId="0" xfId="0" applyFont="1" applyFill="1" applyAlignment="1">
      <alignment horizontal="center" vertical="center" wrapText="1"/>
    </xf>
    <xf numFmtId="0" fontId="12" fillId="9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 indent="1"/>
    </xf>
    <xf numFmtId="165" fontId="0" fillId="0" borderId="0" xfId="0" applyNumberFormat="1" applyAlignment="1">
      <alignment horizontal="left" indent="1"/>
    </xf>
    <xf numFmtId="0" fontId="13" fillId="13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6" fillId="13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0" fillId="8" borderId="2" xfId="1" applyNumberFormat="1" applyFont="1" applyFill="1" applyBorder="1" applyAlignment="1">
      <alignment horizontal="right" vertical="center"/>
    </xf>
    <xf numFmtId="1" fontId="1" fillId="7" borderId="2" xfId="1" applyNumberFormat="1" applyFont="1" applyFill="1" applyBorder="1" applyAlignment="1">
      <alignment horizontal="right" vertical="center"/>
    </xf>
    <xf numFmtId="1" fontId="0" fillId="0" borderId="2" xfId="1" applyNumberFormat="1" applyFont="1" applyFill="1" applyBorder="1" applyAlignment="1">
      <alignment horizontal="right" vertical="center"/>
    </xf>
    <xf numFmtId="9" fontId="0" fillId="14" borderId="2" xfId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9" fontId="0" fillId="8" borderId="2" xfId="1" applyFont="1" applyFill="1" applyBorder="1" applyAlignment="1">
      <alignment horizontal="right" vertical="center"/>
    </xf>
    <xf numFmtId="9" fontId="1" fillId="7" borderId="2" xfId="1" applyFont="1" applyFill="1" applyBorder="1" applyAlignment="1">
      <alignment horizontal="right" vertical="center"/>
    </xf>
    <xf numFmtId="9" fontId="0" fillId="0" borderId="2" xfId="1" applyFont="1" applyFill="1" applyBorder="1" applyAlignment="1">
      <alignment horizontal="right" vertical="center"/>
    </xf>
    <xf numFmtId="9" fontId="0" fillId="0" borderId="2" xfId="1" applyFont="1" applyBorder="1" applyAlignment="1">
      <alignment horizontal="right" vertical="center"/>
    </xf>
    <xf numFmtId="1" fontId="1" fillId="7" borderId="2" xfId="0" applyNumberFormat="1" applyFont="1" applyFill="1" applyBorder="1" applyAlignment="1">
      <alignment horizontal="right" vertical="center"/>
    </xf>
    <xf numFmtId="9" fontId="1" fillId="7" borderId="2" xfId="0" applyNumberFormat="1" applyFont="1" applyFill="1" applyBorder="1" applyAlignment="1">
      <alignment horizontal="right" vertical="center"/>
    </xf>
    <xf numFmtId="9" fontId="0" fillId="7" borderId="2" xfId="1" applyFont="1" applyFill="1" applyBorder="1" applyAlignment="1">
      <alignment horizontal="right" vertical="center"/>
    </xf>
    <xf numFmtId="9" fontId="3" fillId="10" borderId="3" xfId="1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vertical="center"/>
    </xf>
    <xf numFmtId="0" fontId="0" fillId="15" borderId="5" xfId="0" applyFill="1" applyBorder="1"/>
    <xf numFmtId="0" fontId="0" fillId="15" borderId="6" xfId="0" applyFill="1" applyBorder="1"/>
    <xf numFmtId="0" fontId="0" fillId="15" borderId="7" xfId="0" applyFill="1" applyBorder="1" applyAlignment="1">
      <alignment horizontal="center"/>
    </xf>
    <xf numFmtId="0" fontId="0" fillId="15" borderId="0" xfId="0" applyFill="1"/>
    <xf numFmtId="0" fontId="0" fillId="15" borderId="8" xfId="0" applyFill="1" applyBorder="1"/>
    <xf numFmtId="0" fontId="4" fillId="15" borderId="0" xfId="0" applyFont="1" applyFill="1" applyAlignment="1">
      <alignment horizontal="right"/>
    </xf>
    <xf numFmtId="0" fontId="4" fillId="15" borderId="0" xfId="0" applyFont="1" applyFill="1" applyAlignment="1">
      <alignment horizontal="left"/>
    </xf>
    <xf numFmtId="165" fontId="4" fillId="15" borderId="0" xfId="0" applyNumberFormat="1" applyFont="1" applyFill="1" applyAlignment="1">
      <alignment horizontal="left" indent="1"/>
    </xf>
    <xf numFmtId="0" fontId="3" fillId="15" borderId="0" xfId="0" applyFont="1" applyFill="1" applyAlignment="1">
      <alignment horizontal="right"/>
    </xf>
    <xf numFmtId="165" fontId="0" fillId="15" borderId="0" xfId="0" applyNumberFormat="1" applyFill="1" applyAlignment="1">
      <alignment horizontal="left" indent="1"/>
    </xf>
    <xf numFmtId="0" fontId="3" fillId="15" borderId="0" xfId="0" applyFont="1" applyFill="1" applyAlignment="1">
      <alignment horizontal="right" vertical="center"/>
    </xf>
    <xf numFmtId="0" fontId="0" fillId="15" borderId="9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4" fillId="15" borderId="10" xfId="0" applyFont="1" applyFill="1" applyBorder="1" applyAlignment="1">
      <alignment horizontal="right"/>
    </xf>
    <xf numFmtId="165" fontId="4" fillId="15" borderId="10" xfId="0" applyNumberFormat="1" applyFont="1" applyFill="1" applyBorder="1" applyAlignment="1">
      <alignment horizontal="left" indent="1"/>
    </xf>
    <xf numFmtId="0" fontId="0" fillId="15" borderId="11" xfId="0" applyFill="1" applyBorder="1"/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8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092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7E915-58DC-4558-B0F4-16B38D870AE5}">
  <sheetPr>
    <outlinePr summaryBelow="0" summaryRight="0"/>
  </sheetPr>
  <dimension ref="A1:BP303"/>
  <sheetViews>
    <sheetView tabSelected="1" zoomScale="95" zoomScaleNormal="95" workbookViewId="0">
      <selection activeCell="BP73" sqref="BP69:BP73"/>
    </sheetView>
  </sheetViews>
  <sheetFormatPr baseColWidth="10" defaultColWidth="14.42578125" defaultRowHeight="15.75" customHeight="1" x14ac:dyDescent="0.2"/>
  <cols>
    <col min="2" max="2" width="18" bestFit="1" customWidth="1"/>
    <col min="3" max="3" width="9.85546875" customWidth="1"/>
    <col min="4" max="4" width="11.7109375" bestFit="1" customWidth="1"/>
    <col min="5" max="5" width="11.5703125" bestFit="1" customWidth="1"/>
    <col min="6" max="6" width="23.140625" bestFit="1" customWidth="1"/>
    <col min="7" max="7" width="18.42578125" customWidth="1"/>
    <col min="8" max="8" width="23.7109375" customWidth="1"/>
    <col min="9" max="9" width="8.5703125" customWidth="1"/>
    <col min="10" max="11" width="23.7109375" customWidth="1"/>
    <col min="12" max="12" width="42.7109375" customWidth="1"/>
    <col min="13" max="74" width="21.5703125" customWidth="1"/>
  </cols>
  <sheetData>
    <row r="1" spans="1:68" ht="98.1" customHeight="1" x14ac:dyDescent="0.2">
      <c r="A1" s="13">
        <v>1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25</v>
      </c>
      <c r="G1" s="14" t="s">
        <v>26</v>
      </c>
      <c r="H1" s="15" t="s">
        <v>4</v>
      </c>
      <c r="I1" s="15" t="s">
        <v>27</v>
      </c>
      <c r="J1" s="15" t="s">
        <v>5</v>
      </c>
      <c r="K1" s="15" t="s">
        <v>26</v>
      </c>
      <c r="L1" s="15"/>
      <c r="M1" s="96" t="s">
        <v>6</v>
      </c>
      <c r="N1" s="96" t="s">
        <v>7</v>
      </c>
      <c r="O1" s="96" t="s">
        <v>8</v>
      </c>
      <c r="P1" s="96" t="s">
        <v>28</v>
      </c>
      <c r="Q1" s="96" t="s">
        <v>29</v>
      </c>
      <c r="R1" s="96" t="s">
        <v>30</v>
      </c>
      <c r="S1" s="96" t="s">
        <v>31</v>
      </c>
      <c r="T1" s="96" t="s">
        <v>32</v>
      </c>
      <c r="U1" s="96" t="s">
        <v>33</v>
      </c>
      <c r="V1" s="96" t="s">
        <v>34</v>
      </c>
      <c r="W1" s="96" t="s">
        <v>35</v>
      </c>
      <c r="X1" s="96" t="s">
        <v>36</v>
      </c>
      <c r="Y1" s="96" t="s">
        <v>9</v>
      </c>
      <c r="Z1" s="96" t="s">
        <v>10</v>
      </c>
      <c r="AA1" s="96" t="s">
        <v>37</v>
      </c>
      <c r="AB1" s="96" t="s">
        <v>38</v>
      </c>
      <c r="AC1" s="96" t="s">
        <v>39</v>
      </c>
      <c r="AD1" s="96" t="s">
        <v>11</v>
      </c>
      <c r="AE1" s="96" t="s">
        <v>40</v>
      </c>
      <c r="AF1" s="96" t="s">
        <v>12</v>
      </c>
      <c r="AG1" s="96" t="s">
        <v>41</v>
      </c>
      <c r="AH1" s="96" t="s">
        <v>42</v>
      </c>
      <c r="AI1" s="96" t="s">
        <v>43</v>
      </c>
      <c r="AJ1" s="96" t="s">
        <v>44</v>
      </c>
      <c r="AK1" s="96" t="s">
        <v>45</v>
      </c>
      <c r="AL1" s="96" t="s">
        <v>13</v>
      </c>
      <c r="AM1" s="96" t="s">
        <v>46</v>
      </c>
      <c r="AN1" s="96" t="s">
        <v>47</v>
      </c>
      <c r="AO1" s="96" t="s">
        <v>48</v>
      </c>
      <c r="AP1" s="96" t="s">
        <v>49</v>
      </c>
      <c r="AQ1" s="96" t="s">
        <v>14</v>
      </c>
      <c r="AR1" s="96" t="s">
        <v>50</v>
      </c>
      <c r="AS1" s="96" t="s">
        <v>51</v>
      </c>
      <c r="AT1" s="96" t="s">
        <v>15</v>
      </c>
      <c r="AU1" s="96" t="s">
        <v>16</v>
      </c>
      <c r="AV1" s="96" t="s">
        <v>52</v>
      </c>
      <c r="AW1" s="96" t="s">
        <v>17</v>
      </c>
      <c r="AX1" s="96" t="s">
        <v>53</v>
      </c>
      <c r="AY1" s="96" t="s">
        <v>54</v>
      </c>
      <c r="AZ1" s="96" t="s">
        <v>55</v>
      </c>
      <c r="BA1" s="96" t="s">
        <v>56</v>
      </c>
      <c r="BB1" s="96" t="s">
        <v>57</v>
      </c>
      <c r="BC1" s="96" t="s">
        <v>58</v>
      </c>
      <c r="BD1" s="96" t="s">
        <v>18</v>
      </c>
      <c r="BE1" s="96" t="s">
        <v>19</v>
      </c>
      <c r="BF1" s="96" t="s">
        <v>20</v>
      </c>
      <c r="BG1" s="96" t="s">
        <v>59</v>
      </c>
      <c r="BH1" s="96" t="s">
        <v>21</v>
      </c>
      <c r="BI1" s="96" t="s">
        <v>60</v>
      </c>
      <c r="BJ1" s="96" t="s">
        <v>61</v>
      </c>
      <c r="BK1" s="96" t="s">
        <v>62</v>
      </c>
      <c r="BL1" s="96" t="s">
        <v>63</v>
      </c>
      <c r="BM1" s="96" t="s">
        <v>64</v>
      </c>
      <c r="BN1" s="96" t="s">
        <v>22</v>
      </c>
      <c r="BO1" s="96" t="s">
        <v>23</v>
      </c>
      <c r="BP1" s="96" t="s">
        <v>24</v>
      </c>
    </row>
    <row r="2" spans="1:68" ht="15.75" customHeight="1" x14ac:dyDescent="0.2">
      <c r="A2">
        <v>4368</v>
      </c>
      <c r="B2" s="4">
        <v>43817.984739837964</v>
      </c>
      <c r="C2" s="5" t="s">
        <v>65</v>
      </c>
      <c r="D2" s="1" t="s">
        <v>79</v>
      </c>
      <c r="E2" s="1" t="s">
        <v>87</v>
      </c>
      <c r="F2" s="1" t="s">
        <v>82</v>
      </c>
      <c r="G2" s="1" t="s">
        <v>69</v>
      </c>
      <c r="H2" s="1" t="s">
        <v>70</v>
      </c>
      <c r="I2" s="3">
        <v>30</v>
      </c>
      <c r="J2" s="1" t="s">
        <v>93</v>
      </c>
      <c r="K2" s="1" t="s">
        <v>94</v>
      </c>
      <c r="L2" t="str">
        <f t="shared" ref="L2:L13" si="0">K2</f>
        <v>Don Juan Osorio López</v>
      </c>
      <c r="M2" s="2" t="s">
        <v>71</v>
      </c>
      <c r="N2" s="2" t="s">
        <v>71</v>
      </c>
      <c r="O2" s="2" t="s">
        <v>71</v>
      </c>
      <c r="P2" s="2" t="s">
        <v>71</v>
      </c>
      <c r="Q2" s="2" t="s">
        <v>72</v>
      </c>
      <c r="R2" s="2" t="s">
        <v>72</v>
      </c>
      <c r="S2" s="2" t="s">
        <v>72</v>
      </c>
      <c r="T2" s="2" t="s">
        <v>72</v>
      </c>
      <c r="U2" s="2" t="s">
        <v>72</v>
      </c>
      <c r="V2" s="2" t="s">
        <v>75</v>
      </c>
      <c r="W2" s="2" t="s">
        <v>77</v>
      </c>
      <c r="X2" s="2" t="s">
        <v>77</v>
      </c>
      <c r="Y2" s="2" t="s">
        <v>71</v>
      </c>
      <c r="Z2" s="2" t="s">
        <v>71</v>
      </c>
      <c r="AA2" s="2" t="s">
        <v>76</v>
      </c>
      <c r="AB2" s="2" t="s">
        <v>77</v>
      </c>
      <c r="AC2" s="2" t="s">
        <v>77</v>
      </c>
      <c r="AD2" s="2" t="s">
        <v>72</v>
      </c>
      <c r="AE2" s="2" t="s">
        <v>71</v>
      </c>
      <c r="AF2" s="2" t="s">
        <v>71</v>
      </c>
      <c r="AG2" s="2" t="s">
        <v>77</v>
      </c>
      <c r="AH2" s="2" t="s">
        <v>77</v>
      </c>
      <c r="AI2" s="2" t="s">
        <v>76</v>
      </c>
      <c r="AJ2" s="2" t="s">
        <v>76</v>
      </c>
      <c r="AK2" s="2" t="s">
        <v>71</v>
      </c>
      <c r="AL2" s="2" t="s">
        <v>77</v>
      </c>
      <c r="AM2" s="2" t="s">
        <v>77</v>
      </c>
      <c r="AN2" s="2" t="s">
        <v>75</v>
      </c>
      <c r="AO2" s="2" t="s">
        <v>77</v>
      </c>
      <c r="AP2" s="2" t="s">
        <v>75</v>
      </c>
      <c r="AQ2" s="2" t="s">
        <v>77</v>
      </c>
      <c r="AR2" s="2" t="s">
        <v>76</v>
      </c>
      <c r="AS2" s="2" t="s">
        <v>75</v>
      </c>
      <c r="AT2" s="2" t="s">
        <v>75</v>
      </c>
      <c r="AU2" s="2" t="s">
        <v>77</v>
      </c>
      <c r="AV2" s="2" t="s">
        <v>77</v>
      </c>
      <c r="AW2" s="2" t="s">
        <v>72</v>
      </c>
      <c r="AX2" s="2" t="s">
        <v>72</v>
      </c>
      <c r="AY2" s="2" t="s">
        <v>71</v>
      </c>
      <c r="AZ2" s="2" t="s">
        <v>71</v>
      </c>
      <c r="BA2" s="2" t="s">
        <v>72</v>
      </c>
      <c r="BB2" s="2" t="s">
        <v>72</v>
      </c>
      <c r="BC2" s="2" t="s">
        <v>72</v>
      </c>
      <c r="BD2" s="2" t="s">
        <v>71</v>
      </c>
      <c r="BE2" s="2" t="s">
        <v>72</v>
      </c>
      <c r="BF2" s="2" t="s">
        <v>72</v>
      </c>
      <c r="BG2" s="2" t="s">
        <v>71</v>
      </c>
      <c r="BH2" s="2" t="s">
        <v>71</v>
      </c>
      <c r="BI2" s="2" t="s">
        <v>71</v>
      </c>
      <c r="BJ2" s="2" t="s">
        <v>71</v>
      </c>
      <c r="BK2" s="2" t="s">
        <v>71</v>
      </c>
      <c r="BL2" s="2" t="s">
        <v>71</v>
      </c>
      <c r="BM2" s="2" t="s">
        <v>72</v>
      </c>
      <c r="BN2" s="2" t="s">
        <v>71</v>
      </c>
      <c r="BO2" s="2" t="s">
        <v>71</v>
      </c>
      <c r="BP2" s="2" t="s">
        <v>71</v>
      </c>
    </row>
    <row r="3" spans="1:68" ht="15.75" customHeight="1" x14ac:dyDescent="0.2">
      <c r="A3">
        <v>4369</v>
      </c>
      <c r="B3" s="4">
        <v>43817.987566238429</v>
      </c>
      <c r="C3" s="5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3">
        <v>30</v>
      </c>
      <c r="J3" s="1" t="s">
        <v>93</v>
      </c>
      <c r="K3" s="1" t="s">
        <v>94</v>
      </c>
      <c r="L3" t="str">
        <f t="shared" si="0"/>
        <v>Don Juan Osorio López</v>
      </c>
      <c r="M3" s="2" t="s">
        <v>71</v>
      </c>
      <c r="N3" s="2" t="s">
        <v>71</v>
      </c>
      <c r="O3" s="2" t="s">
        <v>71</v>
      </c>
      <c r="P3" s="2" t="s">
        <v>71</v>
      </c>
      <c r="Q3" s="2" t="s">
        <v>72</v>
      </c>
      <c r="R3" s="2" t="s">
        <v>72</v>
      </c>
      <c r="S3" s="2" t="s">
        <v>72</v>
      </c>
      <c r="T3" s="2" t="s">
        <v>72</v>
      </c>
      <c r="U3" s="2" t="s">
        <v>72</v>
      </c>
      <c r="V3" s="2" t="s">
        <v>76</v>
      </c>
      <c r="W3" s="2" t="s">
        <v>76</v>
      </c>
      <c r="X3" s="2" t="s">
        <v>76</v>
      </c>
      <c r="Y3" s="2" t="s">
        <v>72</v>
      </c>
      <c r="Z3" s="2" t="s">
        <v>72</v>
      </c>
      <c r="AA3" s="2" t="s">
        <v>74</v>
      </c>
      <c r="AB3" s="2" t="s">
        <v>75</v>
      </c>
      <c r="AC3" s="2" t="s">
        <v>76</v>
      </c>
      <c r="AD3" s="2" t="s">
        <v>72</v>
      </c>
      <c r="AE3" s="2" t="s">
        <v>72</v>
      </c>
      <c r="AF3" s="2" t="s">
        <v>72</v>
      </c>
      <c r="AG3" s="2" t="s">
        <v>75</v>
      </c>
      <c r="AH3" s="2" t="s">
        <v>76</v>
      </c>
      <c r="AI3" s="2" t="s">
        <v>75</v>
      </c>
      <c r="AJ3" s="2" t="s">
        <v>75</v>
      </c>
      <c r="AK3" s="2" t="s">
        <v>71</v>
      </c>
      <c r="AL3" s="2" t="s">
        <v>76</v>
      </c>
      <c r="AM3" s="2" t="s">
        <v>77</v>
      </c>
      <c r="AN3" s="2" t="s">
        <v>77</v>
      </c>
      <c r="AO3" s="2" t="s">
        <v>74</v>
      </c>
      <c r="AP3" s="2" t="s">
        <v>75</v>
      </c>
      <c r="AQ3" s="2" t="s">
        <v>77</v>
      </c>
      <c r="AR3" s="2" t="s">
        <v>76</v>
      </c>
      <c r="AS3" s="2" t="s">
        <v>74</v>
      </c>
      <c r="AT3" s="2" t="s">
        <v>77</v>
      </c>
      <c r="AU3" s="2" t="s">
        <v>77</v>
      </c>
      <c r="AV3" s="2" t="s">
        <v>76</v>
      </c>
      <c r="AW3" s="2" t="s">
        <v>72</v>
      </c>
      <c r="AX3" s="2" t="s">
        <v>72</v>
      </c>
      <c r="AY3" s="2" t="s">
        <v>73</v>
      </c>
      <c r="AZ3" s="2" t="s">
        <v>71</v>
      </c>
      <c r="BA3" s="2" t="s">
        <v>72</v>
      </c>
      <c r="BB3" s="2" t="s">
        <v>72</v>
      </c>
      <c r="BC3" s="2" t="s">
        <v>72</v>
      </c>
      <c r="BD3" s="2" t="s">
        <v>71</v>
      </c>
      <c r="BE3" s="2" t="s">
        <v>72</v>
      </c>
      <c r="BF3" s="2" t="s">
        <v>72</v>
      </c>
      <c r="BG3" s="2" t="s">
        <v>78</v>
      </c>
      <c r="BH3" s="2" t="s">
        <v>72</v>
      </c>
      <c r="BI3" s="2" t="s">
        <v>72</v>
      </c>
      <c r="BJ3" s="2" t="s">
        <v>72</v>
      </c>
      <c r="BK3" s="2" t="s">
        <v>73</v>
      </c>
      <c r="BL3" s="2" t="s">
        <v>71</v>
      </c>
      <c r="BM3" s="2" t="s">
        <v>72</v>
      </c>
      <c r="BN3" s="2" t="s">
        <v>71</v>
      </c>
      <c r="BO3" s="2" t="s">
        <v>71</v>
      </c>
      <c r="BP3" s="2" t="s">
        <v>71</v>
      </c>
    </row>
    <row r="4" spans="1:68" ht="15.75" customHeight="1" x14ac:dyDescent="0.2">
      <c r="A4">
        <v>4376</v>
      </c>
      <c r="B4" s="4">
        <v>43818.275021354166</v>
      </c>
      <c r="C4" s="5" t="s">
        <v>65</v>
      </c>
      <c r="D4" s="1" t="s">
        <v>66</v>
      </c>
      <c r="E4" s="1" t="s">
        <v>67</v>
      </c>
      <c r="F4" s="1" t="s">
        <v>68</v>
      </c>
      <c r="G4" s="1" t="s">
        <v>69</v>
      </c>
      <c r="H4" s="1" t="s">
        <v>70</v>
      </c>
      <c r="I4" s="3">
        <v>30</v>
      </c>
      <c r="J4" s="1" t="s">
        <v>93</v>
      </c>
      <c r="K4" s="1" t="s">
        <v>94</v>
      </c>
      <c r="L4" t="str">
        <f t="shared" si="0"/>
        <v>Don Juan Osorio López</v>
      </c>
      <c r="M4" s="2" t="s">
        <v>71</v>
      </c>
      <c r="N4" s="2" t="s">
        <v>71</v>
      </c>
      <c r="O4" s="2" t="s">
        <v>71</v>
      </c>
      <c r="P4" s="2" t="s">
        <v>71</v>
      </c>
      <c r="Q4" s="2" t="s">
        <v>72</v>
      </c>
      <c r="R4" s="2" t="s">
        <v>72</v>
      </c>
      <c r="S4" s="2" t="s">
        <v>72</v>
      </c>
      <c r="T4" s="2" t="s">
        <v>72</v>
      </c>
      <c r="U4" s="2" t="s">
        <v>72</v>
      </c>
      <c r="V4" s="2" t="s">
        <v>75</v>
      </c>
      <c r="W4" s="2" t="s">
        <v>75</v>
      </c>
      <c r="X4" s="2" t="s">
        <v>75</v>
      </c>
      <c r="Y4" s="2" t="s">
        <v>71</v>
      </c>
      <c r="Z4" s="2" t="s">
        <v>71</v>
      </c>
      <c r="AA4" s="2" t="s">
        <v>77</v>
      </c>
      <c r="AB4" s="2" t="s">
        <v>75</v>
      </c>
      <c r="AC4" s="2" t="s">
        <v>75</v>
      </c>
      <c r="AD4" s="2" t="s">
        <v>72</v>
      </c>
      <c r="AE4" s="2" t="s">
        <v>73</v>
      </c>
      <c r="AF4" s="2" t="s">
        <v>73</v>
      </c>
      <c r="AG4" s="2" t="s">
        <v>77</v>
      </c>
      <c r="AH4" s="2" t="s">
        <v>77</v>
      </c>
      <c r="AI4" s="2" t="s">
        <v>76</v>
      </c>
      <c r="AJ4" s="2" t="s">
        <v>76</v>
      </c>
      <c r="AK4" s="2" t="s">
        <v>71</v>
      </c>
      <c r="AL4" s="2" t="s">
        <v>77</v>
      </c>
      <c r="AM4" s="2" t="s">
        <v>77</v>
      </c>
      <c r="AN4" s="2" t="s">
        <v>77</v>
      </c>
      <c r="AO4" s="2" t="s">
        <v>77</v>
      </c>
      <c r="AP4" s="2" t="s">
        <v>77</v>
      </c>
      <c r="AQ4" s="2" t="s">
        <v>77</v>
      </c>
      <c r="AR4" s="2" t="s">
        <v>76</v>
      </c>
      <c r="AS4" s="2" t="s">
        <v>76</v>
      </c>
      <c r="AT4" s="2" t="s">
        <v>77</v>
      </c>
      <c r="AU4" s="2" t="s">
        <v>77</v>
      </c>
      <c r="AV4" s="2" t="s">
        <v>76</v>
      </c>
      <c r="AW4" s="2" t="s">
        <v>72</v>
      </c>
      <c r="AX4" s="2" t="s">
        <v>72</v>
      </c>
      <c r="AY4" s="2" t="s">
        <v>71</v>
      </c>
      <c r="AZ4" s="2" t="s">
        <v>71</v>
      </c>
      <c r="BA4" s="2" t="s">
        <v>72</v>
      </c>
      <c r="BB4" s="2" t="s">
        <v>72</v>
      </c>
      <c r="BC4" s="2" t="s">
        <v>72</v>
      </c>
      <c r="BD4" s="2" t="s">
        <v>72</v>
      </c>
      <c r="BE4" s="2" t="s">
        <v>72</v>
      </c>
      <c r="BF4" s="2" t="s">
        <v>73</v>
      </c>
      <c r="BG4" s="2" t="s">
        <v>78</v>
      </c>
      <c r="BH4" s="2" t="s">
        <v>71</v>
      </c>
      <c r="BI4" s="2" t="s">
        <v>71</v>
      </c>
      <c r="BJ4" s="2" t="s">
        <v>72</v>
      </c>
      <c r="BK4" s="2" t="s">
        <v>72</v>
      </c>
      <c r="BL4" s="2" t="s">
        <v>71</v>
      </c>
      <c r="BM4" s="2" t="s">
        <v>72</v>
      </c>
      <c r="BN4" s="2" t="s">
        <v>71</v>
      </c>
      <c r="BO4" s="2" t="s">
        <v>71</v>
      </c>
      <c r="BP4" s="2" t="s">
        <v>71</v>
      </c>
    </row>
    <row r="5" spans="1:68" ht="15.75" customHeight="1" x14ac:dyDescent="0.2">
      <c r="A5">
        <v>4377</v>
      </c>
      <c r="B5" s="4">
        <v>43818.280089050924</v>
      </c>
      <c r="C5" s="5" t="s">
        <v>65</v>
      </c>
      <c r="D5" s="1" t="s">
        <v>66</v>
      </c>
      <c r="E5" s="1" t="s">
        <v>67</v>
      </c>
      <c r="F5" s="1" t="s">
        <v>68</v>
      </c>
      <c r="G5" s="1" t="s">
        <v>69</v>
      </c>
      <c r="H5" s="1" t="s">
        <v>70</v>
      </c>
      <c r="I5" s="3">
        <v>30</v>
      </c>
      <c r="J5" s="1" t="s">
        <v>93</v>
      </c>
      <c r="K5" s="1" t="s">
        <v>94</v>
      </c>
      <c r="L5" t="str">
        <f t="shared" si="0"/>
        <v>Don Juan Osorio López</v>
      </c>
      <c r="M5" s="2" t="s">
        <v>72</v>
      </c>
      <c r="N5" s="2" t="s">
        <v>71</v>
      </c>
      <c r="O5" s="2" t="s">
        <v>72</v>
      </c>
      <c r="P5" s="2" t="s">
        <v>72</v>
      </c>
      <c r="Q5" s="2" t="s">
        <v>71</v>
      </c>
      <c r="R5" s="2" t="s">
        <v>71</v>
      </c>
      <c r="S5" s="2" t="s">
        <v>71</v>
      </c>
      <c r="T5" s="2" t="s">
        <v>71</v>
      </c>
      <c r="U5" s="2" t="s">
        <v>72</v>
      </c>
      <c r="V5" s="2" t="s">
        <v>74</v>
      </c>
      <c r="W5" s="2" t="s">
        <v>76</v>
      </c>
      <c r="X5" s="2" t="s">
        <v>76</v>
      </c>
      <c r="Y5" s="2" t="s">
        <v>72</v>
      </c>
      <c r="Z5" s="2" t="s">
        <v>72</v>
      </c>
      <c r="AA5" s="2" t="s">
        <v>77</v>
      </c>
      <c r="AB5" s="2" t="s">
        <v>76</v>
      </c>
      <c r="AC5" s="2" t="s">
        <v>76</v>
      </c>
      <c r="AD5" s="2" t="s">
        <v>72</v>
      </c>
      <c r="AE5" s="2" t="s">
        <v>72</v>
      </c>
      <c r="AF5" s="2" t="s">
        <v>72</v>
      </c>
      <c r="AG5" s="2" t="s">
        <v>75</v>
      </c>
      <c r="AH5" s="2" t="s">
        <v>76</v>
      </c>
      <c r="AI5" s="2" t="s">
        <v>76</v>
      </c>
      <c r="AJ5" s="2" t="s">
        <v>75</v>
      </c>
      <c r="AK5" s="2" t="s">
        <v>72</v>
      </c>
      <c r="AL5" s="2" t="s">
        <v>75</v>
      </c>
      <c r="AM5" s="2" t="s">
        <v>76</v>
      </c>
      <c r="AN5" s="2" t="s">
        <v>75</v>
      </c>
      <c r="AO5" s="2" t="s">
        <v>76</v>
      </c>
      <c r="AP5" s="2" t="s">
        <v>77</v>
      </c>
      <c r="AQ5" s="2" t="s">
        <v>76</v>
      </c>
      <c r="AR5" s="2" t="s">
        <v>77</v>
      </c>
      <c r="AS5" s="2" t="s">
        <v>77</v>
      </c>
      <c r="AT5" s="2" t="s">
        <v>74</v>
      </c>
      <c r="AU5" s="2" t="s">
        <v>74</v>
      </c>
      <c r="AV5" s="2" t="s">
        <v>76</v>
      </c>
      <c r="AW5" s="2" t="s">
        <v>71</v>
      </c>
      <c r="AX5" s="2" t="s">
        <v>71</v>
      </c>
      <c r="AY5" s="2" t="s">
        <v>72</v>
      </c>
      <c r="AZ5" s="2" t="s">
        <v>72</v>
      </c>
      <c r="BA5" s="2" t="s">
        <v>72</v>
      </c>
      <c r="BB5" s="2" t="s">
        <v>72</v>
      </c>
      <c r="BC5" s="2" t="s">
        <v>72</v>
      </c>
      <c r="BD5" s="2" t="s">
        <v>72</v>
      </c>
      <c r="BE5" s="2" t="s">
        <v>72</v>
      </c>
      <c r="BF5" s="2" t="s">
        <v>73</v>
      </c>
      <c r="BG5" s="2" t="s">
        <v>78</v>
      </c>
      <c r="BH5" s="2" t="s">
        <v>72</v>
      </c>
      <c r="BI5" s="2" t="s">
        <v>72</v>
      </c>
      <c r="BJ5" s="2" t="s">
        <v>72</v>
      </c>
      <c r="BK5" s="2" t="s">
        <v>72</v>
      </c>
      <c r="BL5" s="2" t="s">
        <v>72</v>
      </c>
      <c r="BM5" s="2" t="s">
        <v>72</v>
      </c>
      <c r="BN5" s="2" t="s">
        <v>71</v>
      </c>
      <c r="BO5" s="2" t="s">
        <v>72</v>
      </c>
      <c r="BP5" s="2" t="s">
        <v>73</v>
      </c>
    </row>
    <row r="6" spans="1:68" ht="15.75" customHeight="1" x14ac:dyDescent="0.2">
      <c r="A6">
        <v>4380</v>
      </c>
      <c r="B6" s="4">
        <v>43818.333307430556</v>
      </c>
      <c r="C6" s="5" t="s">
        <v>65</v>
      </c>
      <c r="D6" s="1" t="s">
        <v>66</v>
      </c>
      <c r="E6" s="1" t="s">
        <v>67</v>
      </c>
      <c r="F6" s="1" t="s">
        <v>68</v>
      </c>
      <c r="G6" s="1" t="s">
        <v>69</v>
      </c>
      <c r="H6" s="1" t="s">
        <v>70</v>
      </c>
      <c r="I6" s="3">
        <v>30</v>
      </c>
      <c r="J6" s="1" t="s">
        <v>93</v>
      </c>
      <c r="K6" s="1" t="s">
        <v>94</v>
      </c>
      <c r="L6" t="str">
        <f t="shared" si="0"/>
        <v>Don Juan Osorio López</v>
      </c>
      <c r="M6" s="2" t="s">
        <v>71</v>
      </c>
      <c r="N6" s="2" t="s">
        <v>71</v>
      </c>
      <c r="O6" s="2" t="s">
        <v>73</v>
      </c>
      <c r="P6" s="2" t="s">
        <v>71</v>
      </c>
      <c r="Q6" s="2" t="s">
        <v>72</v>
      </c>
      <c r="R6" s="2" t="s">
        <v>72</v>
      </c>
      <c r="S6" s="2" t="s">
        <v>72</v>
      </c>
      <c r="T6" s="2" t="s">
        <v>72</v>
      </c>
      <c r="U6" s="2" t="s">
        <v>72</v>
      </c>
      <c r="V6" s="2" t="s">
        <v>76</v>
      </c>
      <c r="W6" s="2" t="s">
        <v>76</v>
      </c>
      <c r="X6" s="2" t="s">
        <v>76</v>
      </c>
      <c r="Y6" s="2" t="s">
        <v>71</v>
      </c>
      <c r="Z6" s="2" t="s">
        <v>72</v>
      </c>
      <c r="AA6" s="2" t="s">
        <v>75</v>
      </c>
      <c r="AB6" s="2" t="s">
        <v>76</v>
      </c>
      <c r="AC6" s="2" t="s">
        <v>76</v>
      </c>
      <c r="AD6" s="2" t="s">
        <v>72</v>
      </c>
      <c r="AE6" s="2" t="s">
        <v>71</v>
      </c>
      <c r="AF6" s="2" t="s">
        <v>72</v>
      </c>
      <c r="AG6" s="2" t="s">
        <v>76</v>
      </c>
      <c r="AH6" s="2" t="s">
        <v>76</v>
      </c>
      <c r="AI6" s="2" t="s">
        <v>75</v>
      </c>
      <c r="AJ6" s="2" t="s">
        <v>75</v>
      </c>
      <c r="AK6" s="2" t="s">
        <v>71</v>
      </c>
      <c r="AL6" s="2" t="s">
        <v>76</v>
      </c>
      <c r="AM6" s="2" t="s">
        <v>76</v>
      </c>
      <c r="AN6" s="2" t="s">
        <v>76</v>
      </c>
      <c r="AO6" s="2" t="s">
        <v>76</v>
      </c>
      <c r="AP6" s="2" t="s">
        <v>75</v>
      </c>
      <c r="AQ6" s="2" t="s">
        <v>76</v>
      </c>
      <c r="AR6" s="2" t="s">
        <v>75</v>
      </c>
      <c r="AS6" s="2" t="s">
        <v>75</v>
      </c>
      <c r="AT6" s="2" t="s">
        <v>76</v>
      </c>
      <c r="AU6" s="2" t="s">
        <v>76</v>
      </c>
      <c r="AV6" s="2" t="s">
        <v>76</v>
      </c>
      <c r="AW6" s="2" t="s">
        <v>72</v>
      </c>
      <c r="AX6" s="2" t="s">
        <v>72</v>
      </c>
      <c r="AY6" s="2" t="s">
        <v>71</v>
      </c>
      <c r="AZ6" s="2" t="s">
        <v>71</v>
      </c>
      <c r="BA6" s="2" t="s">
        <v>72</v>
      </c>
      <c r="BB6" s="2" t="s">
        <v>72</v>
      </c>
      <c r="BC6" s="2" t="s">
        <v>72</v>
      </c>
      <c r="BD6" s="2" t="s">
        <v>71</v>
      </c>
      <c r="BE6" s="2" t="s">
        <v>72</v>
      </c>
      <c r="BF6" s="2" t="s">
        <v>72</v>
      </c>
      <c r="BG6" s="2" t="s">
        <v>78</v>
      </c>
      <c r="BH6" s="2" t="s">
        <v>72</v>
      </c>
      <c r="BI6" s="2" t="s">
        <v>71</v>
      </c>
      <c r="BJ6" s="2" t="s">
        <v>72</v>
      </c>
      <c r="BK6" s="2" t="s">
        <v>71</v>
      </c>
      <c r="BL6" s="2" t="s">
        <v>71</v>
      </c>
      <c r="BM6" s="2" t="s">
        <v>72</v>
      </c>
      <c r="BN6" s="2" t="s">
        <v>71</v>
      </c>
      <c r="BO6" s="2" t="s">
        <v>71</v>
      </c>
      <c r="BP6" s="2" t="s">
        <v>71</v>
      </c>
    </row>
    <row r="7" spans="1:68" ht="15.75" customHeight="1" x14ac:dyDescent="0.2">
      <c r="A7">
        <v>4394</v>
      </c>
      <c r="B7" s="4">
        <v>43818.422687349535</v>
      </c>
      <c r="C7" s="5" t="s">
        <v>65</v>
      </c>
      <c r="D7" s="1" t="s">
        <v>80</v>
      </c>
      <c r="E7" s="1" t="s">
        <v>91</v>
      </c>
      <c r="F7" s="1" t="s">
        <v>68</v>
      </c>
      <c r="G7" s="1" t="s">
        <v>69</v>
      </c>
      <c r="H7" s="1" t="s">
        <v>70</v>
      </c>
      <c r="I7" s="3">
        <v>30</v>
      </c>
      <c r="J7" s="1" t="s">
        <v>93</v>
      </c>
      <c r="K7" s="1" t="s">
        <v>94</v>
      </c>
      <c r="L7" t="str">
        <f t="shared" si="0"/>
        <v>Don Juan Osorio López</v>
      </c>
      <c r="M7" s="2" t="s">
        <v>71</v>
      </c>
      <c r="N7" s="2" t="s">
        <v>71</v>
      </c>
      <c r="O7" s="2" t="s">
        <v>72</v>
      </c>
      <c r="P7" s="2" t="s">
        <v>71</v>
      </c>
      <c r="Q7" s="2" t="s">
        <v>72</v>
      </c>
      <c r="R7" s="2" t="s">
        <v>72</v>
      </c>
      <c r="S7" s="2" t="s">
        <v>72</v>
      </c>
      <c r="T7" s="2" t="s">
        <v>72</v>
      </c>
      <c r="U7" s="2" t="s">
        <v>72</v>
      </c>
      <c r="V7" s="2" t="s">
        <v>75</v>
      </c>
      <c r="W7" s="2" t="s">
        <v>76</v>
      </c>
      <c r="X7" s="2" t="s">
        <v>77</v>
      </c>
      <c r="Y7" s="2" t="s">
        <v>72</v>
      </c>
      <c r="Z7" s="2" t="s">
        <v>72</v>
      </c>
      <c r="AA7" s="2" t="s">
        <v>76</v>
      </c>
      <c r="AB7" s="2" t="s">
        <v>77</v>
      </c>
      <c r="AC7" s="2" t="s">
        <v>77</v>
      </c>
      <c r="AD7" s="2" t="s">
        <v>72</v>
      </c>
      <c r="AE7" s="2" t="s">
        <v>71</v>
      </c>
      <c r="AF7" s="2" t="s">
        <v>71</v>
      </c>
      <c r="AG7" s="2" t="s">
        <v>77</v>
      </c>
      <c r="AH7" s="2" t="s">
        <v>77</v>
      </c>
      <c r="AI7" s="2" t="s">
        <v>76</v>
      </c>
      <c r="AJ7" s="2" t="s">
        <v>75</v>
      </c>
      <c r="AK7" s="2" t="s">
        <v>71</v>
      </c>
      <c r="AL7" s="2" t="s">
        <v>77</v>
      </c>
      <c r="AM7" s="2" t="s">
        <v>77</v>
      </c>
      <c r="AN7" s="2" t="s">
        <v>77</v>
      </c>
      <c r="AO7" s="2" t="s">
        <v>75</v>
      </c>
      <c r="AP7" s="2" t="s">
        <v>76</v>
      </c>
      <c r="AQ7" s="2" t="s">
        <v>77</v>
      </c>
      <c r="AR7" s="2" t="s">
        <v>76</v>
      </c>
      <c r="AS7" s="2" t="s">
        <v>76</v>
      </c>
      <c r="AT7" s="2" t="s">
        <v>77</v>
      </c>
      <c r="AU7" s="2" t="s">
        <v>77</v>
      </c>
      <c r="AV7" s="2" t="s">
        <v>76</v>
      </c>
      <c r="AW7" s="2" t="s">
        <v>72</v>
      </c>
      <c r="AX7" s="2" t="s">
        <v>72</v>
      </c>
      <c r="AY7" s="2" t="s">
        <v>72</v>
      </c>
      <c r="AZ7" s="2" t="s">
        <v>71</v>
      </c>
      <c r="BA7" s="2" t="s">
        <v>72</v>
      </c>
      <c r="BB7" s="2" t="s">
        <v>72</v>
      </c>
      <c r="BC7" s="2" t="s">
        <v>72</v>
      </c>
      <c r="BD7" s="2" t="s">
        <v>71</v>
      </c>
      <c r="BE7" s="2" t="s">
        <v>72</v>
      </c>
      <c r="BF7" s="2" t="s">
        <v>72</v>
      </c>
      <c r="BG7" s="2" t="s">
        <v>71</v>
      </c>
      <c r="BH7" s="2" t="s">
        <v>71</v>
      </c>
      <c r="BI7" s="2" t="s">
        <v>71</v>
      </c>
      <c r="BJ7" s="2" t="s">
        <v>72</v>
      </c>
      <c r="BK7" s="2" t="s">
        <v>71</v>
      </c>
      <c r="BL7" s="2" t="s">
        <v>71</v>
      </c>
      <c r="BM7" s="2" t="s">
        <v>72</v>
      </c>
      <c r="BN7" s="2" t="s">
        <v>71</v>
      </c>
      <c r="BO7" s="2" t="s">
        <v>71</v>
      </c>
      <c r="BP7" s="2" t="s">
        <v>71</v>
      </c>
    </row>
    <row r="8" spans="1:68" ht="15.75" customHeight="1" x14ac:dyDescent="0.2">
      <c r="A8">
        <v>4404</v>
      </c>
      <c r="B8" s="4">
        <v>43818.441425972225</v>
      </c>
      <c r="C8" s="5" t="s">
        <v>65</v>
      </c>
      <c r="D8" s="1" t="s">
        <v>80</v>
      </c>
      <c r="E8" s="1" t="s">
        <v>67</v>
      </c>
      <c r="F8" s="1" t="s">
        <v>86</v>
      </c>
      <c r="G8" s="1" t="s">
        <v>69</v>
      </c>
      <c r="H8" s="1" t="s">
        <v>70</v>
      </c>
      <c r="I8" s="3">
        <v>30</v>
      </c>
      <c r="J8" s="1" t="s">
        <v>93</v>
      </c>
      <c r="K8" s="1" t="s">
        <v>94</v>
      </c>
      <c r="L8" t="str">
        <f t="shared" si="0"/>
        <v>Don Juan Osorio López</v>
      </c>
      <c r="M8" s="2" t="s">
        <v>71</v>
      </c>
      <c r="N8" s="2" t="s">
        <v>71</v>
      </c>
      <c r="O8" s="2" t="s">
        <v>73</v>
      </c>
      <c r="P8" s="2" t="s">
        <v>71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76</v>
      </c>
      <c r="W8" s="2" t="s">
        <v>74</v>
      </c>
      <c r="X8" s="2" t="s">
        <v>74</v>
      </c>
      <c r="Y8" s="2" t="s">
        <v>71</v>
      </c>
      <c r="Z8" s="2" t="s">
        <v>72</v>
      </c>
      <c r="AA8" s="2" t="s">
        <v>76</v>
      </c>
      <c r="AB8" s="2" t="s">
        <v>77</v>
      </c>
      <c r="AC8" s="2" t="s">
        <v>77</v>
      </c>
      <c r="AD8" s="2" t="s">
        <v>72</v>
      </c>
      <c r="AE8" s="2" t="s">
        <v>73</v>
      </c>
      <c r="AF8" s="2" t="s">
        <v>72</v>
      </c>
      <c r="AG8" s="2" t="s">
        <v>77</v>
      </c>
      <c r="AH8" s="2" t="s">
        <v>77</v>
      </c>
      <c r="AI8" s="2" t="s">
        <v>76</v>
      </c>
      <c r="AJ8" s="2" t="s">
        <v>76</v>
      </c>
      <c r="AK8" s="2" t="s">
        <v>71</v>
      </c>
      <c r="AL8" s="2" t="s">
        <v>77</v>
      </c>
      <c r="AM8" s="2" t="s">
        <v>77</v>
      </c>
      <c r="AN8" s="2" t="s">
        <v>77</v>
      </c>
      <c r="AO8" s="2" t="s">
        <v>74</v>
      </c>
      <c r="AP8" s="2" t="s">
        <v>77</v>
      </c>
      <c r="AQ8" s="2" t="s">
        <v>76</v>
      </c>
      <c r="AR8" s="2" t="s">
        <v>76</v>
      </c>
      <c r="AS8" s="2" t="s">
        <v>76</v>
      </c>
      <c r="AT8" s="2" t="s">
        <v>77</v>
      </c>
      <c r="AU8" s="2" t="s">
        <v>77</v>
      </c>
      <c r="AV8" s="2" t="s">
        <v>76</v>
      </c>
      <c r="AW8" s="2" t="s">
        <v>72</v>
      </c>
      <c r="AX8" s="2" t="s">
        <v>72</v>
      </c>
      <c r="AY8" s="2" t="s">
        <v>71</v>
      </c>
      <c r="AZ8" s="2" t="s">
        <v>71</v>
      </c>
      <c r="BA8" s="2" t="s">
        <v>72</v>
      </c>
      <c r="BB8" s="2" t="s">
        <v>72</v>
      </c>
      <c r="BC8" s="2" t="s">
        <v>72</v>
      </c>
      <c r="BD8" s="2" t="s">
        <v>71</v>
      </c>
      <c r="BE8" s="2" t="s">
        <v>72</v>
      </c>
      <c r="BF8" s="2" t="s">
        <v>72</v>
      </c>
      <c r="BG8" s="2" t="s">
        <v>78</v>
      </c>
      <c r="BH8" s="2" t="s">
        <v>71</v>
      </c>
      <c r="BI8" s="2" t="s">
        <v>71</v>
      </c>
      <c r="BJ8" s="2" t="s">
        <v>72</v>
      </c>
      <c r="BK8" s="2" t="s">
        <v>71</v>
      </c>
      <c r="BL8" s="2" t="s">
        <v>71</v>
      </c>
      <c r="BM8" s="2" t="s">
        <v>72</v>
      </c>
      <c r="BN8" s="2" t="s">
        <v>71</v>
      </c>
      <c r="BO8" s="2" t="s">
        <v>71</v>
      </c>
      <c r="BP8" s="2" t="s">
        <v>71</v>
      </c>
    </row>
    <row r="9" spans="1:68" ht="15.75" customHeight="1" x14ac:dyDescent="0.2">
      <c r="A9">
        <v>4441</v>
      </c>
      <c r="B9" s="4">
        <v>43818.516177800921</v>
      </c>
      <c r="C9" s="5" t="s">
        <v>65</v>
      </c>
      <c r="D9" s="1" t="s">
        <v>79</v>
      </c>
      <c r="E9" s="1" t="s">
        <v>87</v>
      </c>
      <c r="F9" s="1" t="s">
        <v>82</v>
      </c>
      <c r="G9" s="1" t="s">
        <v>69</v>
      </c>
      <c r="H9" s="1" t="s">
        <v>70</v>
      </c>
      <c r="I9" s="3">
        <v>30</v>
      </c>
      <c r="J9" s="1" t="s">
        <v>93</v>
      </c>
      <c r="K9" s="1" t="s">
        <v>94</v>
      </c>
      <c r="L9" t="str">
        <f t="shared" si="0"/>
        <v>Don Juan Osorio López</v>
      </c>
      <c r="M9" s="2" t="s">
        <v>71</v>
      </c>
      <c r="N9" s="2" t="s">
        <v>71</v>
      </c>
      <c r="O9" s="2" t="s">
        <v>72</v>
      </c>
      <c r="P9" s="2" t="s">
        <v>71</v>
      </c>
      <c r="Q9" s="2" t="s">
        <v>72</v>
      </c>
      <c r="R9" s="2" t="s">
        <v>73</v>
      </c>
      <c r="S9" s="2" t="s">
        <v>72</v>
      </c>
      <c r="T9" s="2" t="s">
        <v>73</v>
      </c>
      <c r="U9" s="2" t="s">
        <v>72</v>
      </c>
      <c r="V9" s="2" t="s">
        <v>76</v>
      </c>
      <c r="W9" s="2" t="s">
        <v>77</v>
      </c>
      <c r="X9" s="2" t="s">
        <v>77</v>
      </c>
      <c r="Y9" s="2" t="s">
        <v>73</v>
      </c>
      <c r="Z9" s="2" t="s">
        <v>72</v>
      </c>
      <c r="AA9" s="2" t="s">
        <v>76</v>
      </c>
      <c r="AB9" s="2" t="s">
        <v>77</v>
      </c>
      <c r="AC9" s="2" t="s">
        <v>77</v>
      </c>
      <c r="AD9" s="2" t="s">
        <v>72</v>
      </c>
      <c r="AE9" s="2" t="s">
        <v>71</v>
      </c>
      <c r="AF9" s="2" t="s">
        <v>72</v>
      </c>
      <c r="AG9" s="2" t="s">
        <v>74</v>
      </c>
      <c r="AH9" s="2" t="s">
        <v>74</v>
      </c>
      <c r="AI9" s="2" t="s">
        <v>74</v>
      </c>
      <c r="AJ9" s="2" t="s">
        <v>76</v>
      </c>
      <c r="AK9" s="2" t="s">
        <v>73</v>
      </c>
      <c r="AL9" s="2" t="s">
        <v>77</v>
      </c>
      <c r="AM9" s="2" t="s">
        <v>74</v>
      </c>
      <c r="AN9" s="2" t="s">
        <v>74</v>
      </c>
      <c r="AO9" s="2" t="s">
        <v>74</v>
      </c>
      <c r="AP9" s="2" t="s">
        <v>77</v>
      </c>
      <c r="AQ9" s="2" t="s">
        <v>74</v>
      </c>
      <c r="AR9" s="2" t="s">
        <v>75</v>
      </c>
      <c r="AS9" s="2" t="s">
        <v>76</v>
      </c>
      <c r="AT9" s="2" t="s">
        <v>77</v>
      </c>
      <c r="AU9" s="2" t="s">
        <v>74</v>
      </c>
      <c r="AV9" s="2" t="s">
        <v>76</v>
      </c>
      <c r="AW9" s="2" t="s">
        <v>72</v>
      </c>
      <c r="AX9" s="2" t="s">
        <v>72</v>
      </c>
      <c r="AY9" s="2" t="s">
        <v>72</v>
      </c>
      <c r="AZ9" s="2" t="s">
        <v>71</v>
      </c>
      <c r="BA9" s="2" t="s">
        <v>72</v>
      </c>
      <c r="BB9" s="2" t="s">
        <v>72</v>
      </c>
      <c r="BC9" s="2" t="s">
        <v>72</v>
      </c>
      <c r="BD9" s="2" t="s">
        <v>71</v>
      </c>
      <c r="BE9" s="2" t="s">
        <v>72</v>
      </c>
      <c r="BF9" s="2" t="s">
        <v>72</v>
      </c>
      <c r="BG9" s="2" t="s">
        <v>78</v>
      </c>
      <c r="BH9" s="2" t="s">
        <v>72</v>
      </c>
      <c r="BI9" s="2" t="s">
        <v>72</v>
      </c>
      <c r="BJ9" s="2" t="s">
        <v>72</v>
      </c>
      <c r="BK9" s="2" t="s">
        <v>72</v>
      </c>
      <c r="BL9" s="2" t="s">
        <v>71</v>
      </c>
      <c r="BM9" s="2" t="s">
        <v>72</v>
      </c>
      <c r="BN9" s="2" t="s">
        <v>71</v>
      </c>
      <c r="BO9" s="2" t="s">
        <v>71</v>
      </c>
      <c r="BP9" s="2" t="s">
        <v>73</v>
      </c>
    </row>
    <row r="10" spans="1:68" ht="15.75" customHeight="1" x14ac:dyDescent="0.2">
      <c r="A10">
        <v>4451</v>
      </c>
      <c r="B10" s="4">
        <v>43818.532874178243</v>
      </c>
      <c r="C10" s="5" t="s">
        <v>65</v>
      </c>
      <c r="D10" s="1" t="s">
        <v>66</v>
      </c>
      <c r="E10" s="1" t="s">
        <v>67</v>
      </c>
      <c r="F10" s="1" t="s">
        <v>68</v>
      </c>
      <c r="G10" s="1" t="s">
        <v>69</v>
      </c>
      <c r="H10" s="1" t="s">
        <v>70</v>
      </c>
      <c r="I10" s="3">
        <v>30</v>
      </c>
      <c r="J10" s="1" t="s">
        <v>93</v>
      </c>
      <c r="K10" s="1" t="s">
        <v>94</v>
      </c>
      <c r="L10" t="str">
        <f t="shared" si="0"/>
        <v>Don Juan Osorio López</v>
      </c>
      <c r="M10" s="2" t="s">
        <v>71</v>
      </c>
      <c r="N10" s="2" t="s">
        <v>71</v>
      </c>
      <c r="O10" s="2" t="s">
        <v>71</v>
      </c>
      <c r="P10" s="2" t="s">
        <v>71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76</v>
      </c>
      <c r="W10" s="2" t="s">
        <v>77</v>
      </c>
      <c r="X10" s="2" t="s">
        <v>77</v>
      </c>
      <c r="Y10" s="2" t="s">
        <v>71</v>
      </c>
      <c r="Z10" s="2" t="s">
        <v>71</v>
      </c>
      <c r="AA10" s="2" t="s">
        <v>76</v>
      </c>
      <c r="AB10" s="2" t="s">
        <v>77</v>
      </c>
      <c r="AC10" s="2" t="s">
        <v>77</v>
      </c>
      <c r="AD10" s="2" t="s">
        <v>72</v>
      </c>
      <c r="AE10" s="2" t="s">
        <v>71</v>
      </c>
      <c r="AF10" s="2" t="s">
        <v>71</v>
      </c>
      <c r="AG10" s="2" t="s">
        <v>75</v>
      </c>
      <c r="AH10" s="2" t="s">
        <v>77</v>
      </c>
      <c r="AI10" s="2" t="s">
        <v>76</v>
      </c>
      <c r="AJ10" s="2" t="s">
        <v>76</v>
      </c>
      <c r="AK10" s="2" t="s">
        <v>71</v>
      </c>
      <c r="AL10" s="2" t="s">
        <v>77</v>
      </c>
      <c r="AM10" s="2" t="s">
        <v>77</v>
      </c>
      <c r="AN10" s="2" t="s">
        <v>77</v>
      </c>
      <c r="AO10" s="2" t="s">
        <v>77</v>
      </c>
      <c r="AP10" s="2" t="s">
        <v>74</v>
      </c>
      <c r="AQ10" s="2" t="s">
        <v>74</v>
      </c>
      <c r="AR10" s="2" t="s">
        <v>76</v>
      </c>
      <c r="AS10" s="2" t="s">
        <v>75</v>
      </c>
      <c r="AT10" s="2" t="s">
        <v>77</v>
      </c>
      <c r="AU10" s="2" t="s">
        <v>77</v>
      </c>
      <c r="AV10" s="2" t="s">
        <v>77</v>
      </c>
      <c r="AW10" s="2" t="s">
        <v>71</v>
      </c>
      <c r="AX10" s="2" t="s">
        <v>72</v>
      </c>
      <c r="AY10" s="2" t="s">
        <v>71</v>
      </c>
      <c r="AZ10" s="2" t="s">
        <v>71</v>
      </c>
      <c r="BA10" s="2" t="s">
        <v>72</v>
      </c>
      <c r="BB10" s="2" t="s">
        <v>72</v>
      </c>
      <c r="BC10" s="2" t="s">
        <v>72</v>
      </c>
      <c r="BD10" s="2" t="s">
        <v>71</v>
      </c>
      <c r="BE10" s="2" t="s">
        <v>72</v>
      </c>
      <c r="BF10" s="2" t="s">
        <v>72</v>
      </c>
      <c r="BG10" s="2" t="s">
        <v>78</v>
      </c>
      <c r="BH10" s="2" t="s">
        <v>71</v>
      </c>
      <c r="BI10" s="2" t="s">
        <v>71</v>
      </c>
      <c r="BJ10" s="2" t="s">
        <v>71</v>
      </c>
      <c r="BK10" s="2" t="s">
        <v>71</v>
      </c>
      <c r="BL10" s="2" t="s">
        <v>71</v>
      </c>
      <c r="BM10" s="2" t="s">
        <v>71</v>
      </c>
      <c r="BN10" s="2" t="s">
        <v>71</v>
      </c>
      <c r="BO10" s="2" t="s">
        <v>71</v>
      </c>
      <c r="BP10" s="2" t="s">
        <v>71</v>
      </c>
    </row>
    <row r="11" spans="1:68" ht="15.75" customHeight="1" x14ac:dyDescent="0.2">
      <c r="A11">
        <v>4464</v>
      </c>
      <c r="B11" s="4">
        <v>43818.544126273147</v>
      </c>
      <c r="C11" s="5" t="s">
        <v>65</v>
      </c>
      <c r="D11" s="1" t="s">
        <v>79</v>
      </c>
      <c r="E11" s="1" t="s">
        <v>67</v>
      </c>
      <c r="F11" s="1" t="s">
        <v>84</v>
      </c>
      <c r="G11" s="1" t="s">
        <v>69</v>
      </c>
      <c r="H11" s="1" t="s">
        <v>70</v>
      </c>
      <c r="I11" s="3">
        <v>30</v>
      </c>
      <c r="J11" s="1" t="s">
        <v>93</v>
      </c>
      <c r="K11" s="1" t="s">
        <v>94</v>
      </c>
      <c r="L11" t="str">
        <f t="shared" si="0"/>
        <v>Don Juan Osorio López</v>
      </c>
      <c r="M11" s="2" t="s">
        <v>71</v>
      </c>
      <c r="N11" s="2" t="s">
        <v>71</v>
      </c>
      <c r="O11" s="2" t="s">
        <v>71</v>
      </c>
      <c r="P11" s="2" t="s">
        <v>71</v>
      </c>
      <c r="Q11" s="2" t="s">
        <v>72</v>
      </c>
      <c r="R11" s="2" t="s">
        <v>72</v>
      </c>
      <c r="S11" s="2" t="s">
        <v>72</v>
      </c>
      <c r="T11" s="2" t="s">
        <v>72</v>
      </c>
      <c r="U11" s="2" t="s">
        <v>72</v>
      </c>
      <c r="V11" s="2" t="s">
        <v>76</v>
      </c>
      <c r="W11" s="2" t="s">
        <v>75</v>
      </c>
      <c r="X11" s="2" t="s">
        <v>76</v>
      </c>
      <c r="Y11" s="2" t="s">
        <v>71</v>
      </c>
      <c r="Z11" s="2" t="s">
        <v>71</v>
      </c>
      <c r="AA11" s="2" t="s">
        <v>76</v>
      </c>
      <c r="AB11" s="2" t="s">
        <v>75</v>
      </c>
      <c r="AC11" s="2" t="s">
        <v>75</v>
      </c>
      <c r="AD11" s="2" t="s">
        <v>72</v>
      </c>
      <c r="AE11" s="2" t="s">
        <v>71</v>
      </c>
      <c r="AF11" s="2" t="s">
        <v>71</v>
      </c>
      <c r="AG11" s="2" t="s">
        <v>74</v>
      </c>
      <c r="AH11" s="2" t="s">
        <v>74</v>
      </c>
      <c r="AI11" s="2" t="s">
        <v>74</v>
      </c>
      <c r="AJ11" s="2" t="s">
        <v>75</v>
      </c>
      <c r="AK11" s="2" t="s">
        <v>71</v>
      </c>
      <c r="AL11" s="2" t="s">
        <v>74</v>
      </c>
      <c r="AM11" s="2" t="s">
        <v>74</v>
      </c>
      <c r="AN11" s="2" t="s">
        <v>74</v>
      </c>
      <c r="AO11" s="2" t="s">
        <v>74</v>
      </c>
      <c r="AP11" s="2" t="s">
        <v>75</v>
      </c>
      <c r="AQ11" s="2" t="s">
        <v>74</v>
      </c>
      <c r="AR11" s="2" t="s">
        <v>76</v>
      </c>
      <c r="AS11" s="2" t="s">
        <v>76</v>
      </c>
      <c r="AT11" s="2" t="s">
        <v>74</v>
      </c>
      <c r="AU11" s="2" t="s">
        <v>75</v>
      </c>
      <c r="AV11" s="2" t="s">
        <v>76</v>
      </c>
      <c r="AW11" s="2" t="s">
        <v>72</v>
      </c>
      <c r="AX11" s="2" t="s">
        <v>72</v>
      </c>
      <c r="AY11" s="2" t="s">
        <v>71</v>
      </c>
      <c r="AZ11" s="2" t="s">
        <v>73</v>
      </c>
      <c r="BA11" s="2" t="s">
        <v>72</v>
      </c>
      <c r="BB11" s="2" t="s">
        <v>72</v>
      </c>
      <c r="BC11" s="2" t="s">
        <v>72</v>
      </c>
      <c r="BD11" s="2" t="s">
        <v>71</v>
      </c>
      <c r="BE11" s="2" t="s">
        <v>72</v>
      </c>
      <c r="BF11" s="2" t="s">
        <v>72</v>
      </c>
      <c r="BG11" s="2" t="s">
        <v>78</v>
      </c>
      <c r="BH11" s="2" t="s">
        <v>71</v>
      </c>
      <c r="BI11" s="2" t="s">
        <v>71</v>
      </c>
      <c r="BJ11" s="2" t="s">
        <v>71</v>
      </c>
      <c r="BK11" s="2" t="s">
        <v>73</v>
      </c>
      <c r="BL11" s="2" t="s">
        <v>71</v>
      </c>
      <c r="BM11" s="2" t="s">
        <v>72</v>
      </c>
      <c r="BN11" s="2" t="s">
        <v>71</v>
      </c>
      <c r="BO11" s="2" t="s">
        <v>71</v>
      </c>
      <c r="BP11" s="2" t="s">
        <v>71</v>
      </c>
    </row>
    <row r="12" spans="1:68" ht="15.75" customHeight="1" x14ac:dyDescent="0.2">
      <c r="A12">
        <v>4466</v>
      </c>
      <c r="B12" s="4">
        <v>43818.545968437495</v>
      </c>
      <c r="C12" s="5" t="s">
        <v>65</v>
      </c>
      <c r="D12" s="1" t="s">
        <v>79</v>
      </c>
      <c r="E12" s="1" t="s">
        <v>67</v>
      </c>
      <c r="F12" s="1" t="s">
        <v>68</v>
      </c>
      <c r="G12" s="1" t="s">
        <v>69</v>
      </c>
      <c r="H12" s="1" t="s">
        <v>70</v>
      </c>
      <c r="I12" s="3">
        <v>30</v>
      </c>
      <c r="J12" s="1" t="s">
        <v>93</v>
      </c>
      <c r="K12" s="1" t="s">
        <v>94</v>
      </c>
      <c r="L12" t="str">
        <f t="shared" si="0"/>
        <v>Don Juan Osorio López</v>
      </c>
      <c r="M12" s="2" t="s">
        <v>71</v>
      </c>
      <c r="N12" s="2" t="s">
        <v>71</v>
      </c>
      <c r="O12" s="2" t="s">
        <v>72</v>
      </c>
      <c r="P12" s="2" t="s">
        <v>71</v>
      </c>
      <c r="Q12" s="2" t="s">
        <v>72</v>
      </c>
      <c r="R12" s="2" t="s">
        <v>72</v>
      </c>
      <c r="S12" s="2" t="s">
        <v>72</v>
      </c>
      <c r="T12" s="2" t="s">
        <v>72</v>
      </c>
      <c r="U12" s="2" t="s">
        <v>72</v>
      </c>
      <c r="V12" s="2" t="s">
        <v>76</v>
      </c>
      <c r="W12" s="2" t="s">
        <v>77</v>
      </c>
      <c r="X12" s="2" t="s">
        <v>77</v>
      </c>
      <c r="Y12" s="2" t="s">
        <v>73</v>
      </c>
      <c r="Z12" s="2" t="s">
        <v>73</v>
      </c>
      <c r="AA12" s="2" t="s">
        <v>76</v>
      </c>
      <c r="AB12" s="2" t="s">
        <v>77</v>
      </c>
      <c r="AC12" s="2" t="s">
        <v>77</v>
      </c>
      <c r="AD12" s="2" t="s">
        <v>72</v>
      </c>
      <c r="AE12" s="2" t="s">
        <v>71</v>
      </c>
      <c r="AF12" s="2" t="s">
        <v>72</v>
      </c>
      <c r="AG12" s="2" t="s">
        <v>77</v>
      </c>
      <c r="AH12" s="2" t="s">
        <v>77</v>
      </c>
      <c r="AI12" s="2" t="s">
        <v>76</v>
      </c>
      <c r="AJ12" s="2" t="s">
        <v>76</v>
      </c>
      <c r="AK12" s="2" t="s">
        <v>71</v>
      </c>
      <c r="AL12" s="2" t="s">
        <v>77</v>
      </c>
      <c r="AM12" s="2" t="s">
        <v>77</v>
      </c>
      <c r="AN12" s="2" t="s">
        <v>77</v>
      </c>
      <c r="AO12" s="2" t="s">
        <v>77</v>
      </c>
      <c r="AP12" s="2" t="s">
        <v>76</v>
      </c>
      <c r="AQ12" s="2" t="s">
        <v>77</v>
      </c>
      <c r="AR12" s="2" t="s">
        <v>76</v>
      </c>
      <c r="AS12" s="2" t="s">
        <v>76</v>
      </c>
      <c r="AT12" s="2" t="s">
        <v>77</v>
      </c>
      <c r="AU12" s="2" t="s">
        <v>77</v>
      </c>
      <c r="AV12" s="2" t="s">
        <v>77</v>
      </c>
      <c r="AW12" s="2" t="s">
        <v>72</v>
      </c>
      <c r="AX12" s="2" t="s">
        <v>72</v>
      </c>
      <c r="AY12" s="2" t="s">
        <v>71</v>
      </c>
      <c r="AZ12" s="2" t="s">
        <v>71</v>
      </c>
      <c r="BA12" s="2" t="s">
        <v>72</v>
      </c>
      <c r="BB12" s="2" t="s">
        <v>72</v>
      </c>
      <c r="BC12" s="2" t="s">
        <v>72</v>
      </c>
      <c r="BD12" s="2" t="s">
        <v>71</v>
      </c>
      <c r="BE12" s="2" t="s">
        <v>72</v>
      </c>
      <c r="BF12" s="2" t="s">
        <v>72</v>
      </c>
      <c r="BG12" s="2" t="s">
        <v>71</v>
      </c>
      <c r="BH12" s="2" t="s">
        <v>72</v>
      </c>
      <c r="BI12" s="2" t="s">
        <v>72</v>
      </c>
      <c r="BJ12" s="2" t="s">
        <v>72</v>
      </c>
      <c r="BK12" s="2" t="s">
        <v>71</v>
      </c>
      <c r="BL12" s="2" t="s">
        <v>71</v>
      </c>
      <c r="BM12" s="2" t="s">
        <v>72</v>
      </c>
      <c r="BN12" s="2" t="s">
        <v>71</v>
      </c>
      <c r="BO12" s="2" t="s">
        <v>71</v>
      </c>
      <c r="BP12" s="2" t="s">
        <v>71</v>
      </c>
    </row>
    <row r="13" spans="1:68" ht="15.75" customHeight="1" x14ac:dyDescent="0.2">
      <c r="A13">
        <v>4613</v>
      </c>
      <c r="B13" s="4">
        <v>43818.750307395836</v>
      </c>
      <c r="C13" s="5" t="s">
        <v>65</v>
      </c>
      <c r="D13" s="1" t="s">
        <v>79</v>
      </c>
      <c r="E13" s="1" t="s">
        <v>67</v>
      </c>
      <c r="F13" s="1" t="s">
        <v>68</v>
      </c>
      <c r="G13" s="1" t="s">
        <v>69</v>
      </c>
      <c r="H13" s="1" t="s">
        <v>70</v>
      </c>
      <c r="I13" s="3">
        <v>30</v>
      </c>
      <c r="J13" s="1" t="s">
        <v>93</v>
      </c>
      <c r="K13" s="1" t="s">
        <v>94</v>
      </c>
      <c r="L13" t="str">
        <f t="shared" si="0"/>
        <v>Don Juan Osorio López</v>
      </c>
      <c r="M13" s="2" t="s">
        <v>71</v>
      </c>
      <c r="N13" s="2" t="s">
        <v>71</v>
      </c>
      <c r="O13" s="2" t="s">
        <v>71</v>
      </c>
      <c r="P13" s="2" t="s">
        <v>71</v>
      </c>
      <c r="Q13" s="2" t="s">
        <v>72</v>
      </c>
      <c r="R13" s="2" t="s">
        <v>72</v>
      </c>
      <c r="S13" s="2" t="s">
        <v>72</v>
      </c>
      <c r="T13" s="2" t="s">
        <v>72</v>
      </c>
      <c r="U13" s="2" t="s">
        <v>72</v>
      </c>
      <c r="V13" s="2" t="s">
        <v>76</v>
      </c>
      <c r="W13" s="2" t="s">
        <v>74</v>
      </c>
      <c r="X13" s="2" t="s">
        <v>74</v>
      </c>
      <c r="Y13" s="2" t="s">
        <v>71</v>
      </c>
      <c r="Z13" s="2" t="s">
        <v>72</v>
      </c>
      <c r="AA13" s="2" t="s">
        <v>75</v>
      </c>
      <c r="AB13" s="2" t="s">
        <v>74</v>
      </c>
      <c r="AC13" s="2" t="s">
        <v>77</v>
      </c>
      <c r="AD13" s="2" t="s">
        <v>72</v>
      </c>
      <c r="AE13" s="2" t="s">
        <v>71</v>
      </c>
      <c r="AF13" s="2" t="s">
        <v>73</v>
      </c>
      <c r="AG13" s="2" t="s">
        <v>75</v>
      </c>
      <c r="AH13" s="2" t="s">
        <v>75</v>
      </c>
      <c r="AI13" s="2" t="s">
        <v>77</v>
      </c>
      <c r="AJ13" s="2" t="s">
        <v>77</v>
      </c>
      <c r="AK13" s="2" t="s">
        <v>71</v>
      </c>
      <c r="AL13" s="2" t="s">
        <v>77</v>
      </c>
      <c r="AM13" s="2" t="s">
        <v>77</v>
      </c>
      <c r="AN13" s="2" t="s">
        <v>77</v>
      </c>
      <c r="AO13" s="2" t="s">
        <v>74</v>
      </c>
      <c r="AP13" s="2" t="s">
        <v>77</v>
      </c>
      <c r="AQ13" s="2" t="s">
        <v>74</v>
      </c>
      <c r="AR13" s="2" t="s">
        <v>74</v>
      </c>
      <c r="AS13" s="2" t="s">
        <v>74</v>
      </c>
      <c r="AT13" s="2" t="s">
        <v>77</v>
      </c>
      <c r="AU13" s="2" t="s">
        <v>77</v>
      </c>
      <c r="AV13" s="2" t="s">
        <v>77</v>
      </c>
      <c r="AW13" s="2" t="s">
        <v>72</v>
      </c>
      <c r="AX13" s="2" t="s">
        <v>72</v>
      </c>
      <c r="AY13" s="2" t="s">
        <v>72</v>
      </c>
      <c r="AZ13" s="2" t="s">
        <v>72</v>
      </c>
      <c r="BA13" s="2" t="s">
        <v>72</v>
      </c>
      <c r="BB13" s="2" t="s">
        <v>72</v>
      </c>
      <c r="BC13" s="2" t="s">
        <v>72</v>
      </c>
      <c r="BD13" s="2" t="s">
        <v>72</v>
      </c>
      <c r="BE13" s="2" t="s">
        <v>72</v>
      </c>
      <c r="BF13" s="2" t="s">
        <v>73</v>
      </c>
      <c r="BG13" s="2" t="s">
        <v>72</v>
      </c>
      <c r="BH13" s="2" t="s">
        <v>72</v>
      </c>
      <c r="BI13" s="2" t="s">
        <v>71</v>
      </c>
      <c r="BJ13" s="2" t="s">
        <v>72</v>
      </c>
      <c r="BK13" s="2" t="s">
        <v>72</v>
      </c>
      <c r="BL13" s="2" t="s">
        <v>71</v>
      </c>
      <c r="BM13" s="2" t="s">
        <v>72</v>
      </c>
      <c r="BN13" s="2" t="s">
        <v>71</v>
      </c>
      <c r="BO13" s="2" t="s">
        <v>71</v>
      </c>
      <c r="BP13" s="2" t="s">
        <v>73</v>
      </c>
    </row>
    <row r="14" spans="1:68" ht="15.75" customHeight="1" x14ac:dyDescent="0.2">
      <c r="A14">
        <v>4226</v>
      </c>
      <c r="B14" s="4">
        <v>43817.526196886574</v>
      </c>
      <c r="C14" s="5" t="s">
        <v>65</v>
      </c>
      <c r="D14" s="1" t="s">
        <v>80</v>
      </c>
      <c r="E14" s="1" t="s">
        <v>87</v>
      </c>
      <c r="F14" s="1" t="s">
        <v>68</v>
      </c>
      <c r="G14" s="1" t="s">
        <v>69</v>
      </c>
      <c r="H14" s="1" t="s">
        <v>70</v>
      </c>
      <c r="I14" s="3">
        <v>30</v>
      </c>
      <c r="J14" s="1" t="s">
        <v>93</v>
      </c>
      <c r="K14" s="1" t="s">
        <v>95</v>
      </c>
      <c r="L14" t="str">
        <f t="shared" ref="L14:L77" si="1">K14</f>
        <v>Dr. Gonzalo Aguirre Beltrán</v>
      </c>
      <c r="M14" s="2" t="s">
        <v>71</v>
      </c>
      <c r="N14" s="2" t="s">
        <v>71</v>
      </c>
      <c r="O14" s="2" t="s">
        <v>73</v>
      </c>
      <c r="P14" s="2" t="s">
        <v>73</v>
      </c>
      <c r="Q14" s="2" t="s">
        <v>72</v>
      </c>
      <c r="R14" s="2" t="s">
        <v>72</v>
      </c>
      <c r="S14" s="2" t="s">
        <v>72</v>
      </c>
      <c r="T14" s="2" t="s">
        <v>72</v>
      </c>
      <c r="U14" s="2" t="s">
        <v>72</v>
      </c>
      <c r="V14" s="2" t="s">
        <v>76</v>
      </c>
      <c r="W14" s="2" t="s">
        <v>74</v>
      </c>
      <c r="X14" s="2" t="s">
        <v>74</v>
      </c>
      <c r="Y14" s="2" t="s">
        <v>72</v>
      </c>
      <c r="Z14" s="2" t="s">
        <v>72</v>
      </c>
      <c r="AA14" s="2" t="s">
        <v>76</v>
      </c>
      <c r="AB14" s="2" t="s">
        <v>77</v>
      </c>
      <c r="AC14" s="2" t="s">
        <v>77</v>
      </c>
      <c r="AD14" s="2" t="s">
        <v>72</v>
      </c>
      <c r="AE14" s="2" t="s">
        <v>71</v>
      </c>
      <c r="AF14" s="2" t="s">
        <v>72</v>
      </c>
      <c r="AG14" s="2" t="s">
        <v>77</v>
      </c>
      <c r="AH14" s="2" t="s">
        <v>77</v>
      </c>
      <c r="AI14" s="2" t="s">
        <v>76</v>
      </c>
      <c r="AJ14" s="2" t="s">
        <v>76</v>
      </c>
      <c r="AK14" s="2" t="s">
        <v>71</v>
      </c>
      <c r="AL14" s="2" t="s">
        <v>77</v>
      </c>
      <c r="AM14" s="2" t="s">
        <v>77</v>
      </c>
      <c r="AN14" s="2" t="s">
        <v>77</v>
      </c>
      <c r="AO14" s="2" t="s">
        <v>77</v>
      </c>
      <c r="AP14" s="2" t="s">
        <v>76</v>
      </c>
      <c r="AQ14" s="2" t="s">
        <v>77</v>
      </c>
      <c r="AR14" s="2" t="s">
        <v>76</v>
      </c>
      <c r="AS14" s="2" t="s">
        <v>76</v>
      </c>
      <c r="AT14" s="2" t="s">
        <v>77</v>
      </c>
      <c r="AU14" s="2" t="s">
        <v>77</v>
      </c>
      <c r="AV14" s="2" t="s">
        <v>76</v>
      </c>
      <c r="AW14" s="2" t="s">
        <v>72</v>
      </c>
      <c r="AX14" s="2" t="s">
        <v>72</v>
      </c>
      <c r="AY14" s="2" t="s">
        <v>71</v>
      </c>
      <c r="AZ14" s="2" t="s">
        <v>71</v>
      </c>
      <c r="BA14" s="2" t="s">
        <v>72</v>
      </c>
      <c r="BB14" s="2" t="s">
        <v>72</v>
      </c>
      <c r="BC14" s="2" t="s">
        <v>72</v>
      </c>
      <c r="BD14" s="2" t="s">
        <v>72</v>
      </c>
      <c r="BE14" s="2" t="s">
        <v>72</v>
      </c>
      <c r="BF14" s="2" t="s">
        <v>72</v>
      </c>
      <c r="BG14" s="2" t="s">
        <v>72</v>
      </c>
      <c r="BH14" s="2" t="s">
        <v>71</v>
      </c>
      <c r="BI14" s="2" t="s">
        <v>71</v>
      </c>
      <c r="BJ14" s="2" t="s">
        <v>71</v>
      </c>
      <c r="BK14" s="2" t="s">
        <v>71</v>
      </c>
      <c r="BL14" s="2" t="s">
        <v>71</v>
      </c>
      <c r="BM14" s="2" t="s">
        <v>72</v>
      </c>
      <c r="BN14" s="2" t="s">
        <v>71</v>
      </c>
      <c r="BO14" s="2" t="s">
        <v>71</v>
      </c>
      <c r="BP14" s="2" t="s">
        <v>71</v>
      </c>
    </row>
    <row r="15" spans="1:68" ht="15.75" customHeight="1" x14ac:dyDescent="0.2">
      <c r="A15">
        <v>4495</v>
      </c>
      <c r="B15" s="4">
        <v>43818.571572048611</v>
      </c>
      <c r="C15" s="5" t="s">
        <v>65</v>
      </c>
      <c r="D15" s="1" t="s">
        <v>79</v>
      </c>
      <c r="E15" s="1" t="s">
        <v>87</v>
      </c>
      <c r="F15" s="1" t="s">
        <v>68</v>
      </c>
      <c r="G15" s="1" t="s">
        <v>69</v>
      </c>
      <c r="H15" s="1" t="s">
        <v>70</v>
      </c>
      <c r="I15" s="3">
        <v>30</v>
      </c>
      <c r="J15" s="1" t="s">
        <v>93</v>
      </c>
      <c r="K15" s="1" t="s">
        <v>95</v>
      </c>
      <c r="L15" t="str">
        <f t="shared" si="1"/>
        <v>Dr. Gonzalo Aguirre Beltrán</v>
      </c>
      <c r="M15" s="2" t="s">
        <v>71</v>
      </c>
      <c r="N15" s="2" t="s">
        <v>71</v>
      </c>
      <c r="O15" s="2" t="s">
        <v>72</v>
      </c>
      <c r="P15" s="2" t="s">
        <v>72</v>
      </c>
      <c r="Q15" s="2" t="s">
        <v>72</v>
      </c>
      <c r="R15" s="2" t="s">
        <v>72</v>
      </c>
      <c r="S15" s="2" t="s">
        <v>72</v>
      </c>
      <c r="T15" s="2" t="s">
        <v>72</v>
      </c>
      <c r="U15" s="2" t="s">
        <v>72</v>
      </c>
      <c r="V15" s="2" t="s">
        <v>76</v>
      </c>
      <c r="W15" s="2" t="s">
        <v>77</v>
      </c>
      <c r="X15" s="2" t="s">
        <v>77</v>
      </c>
      <c r="Y15" s="2" t="s">
        <v>73</v>
      </c>
      <c r="Z15" s="2" t="s">
        <v>72</v>
      </c>
      <c r="AA15" s="2" t="s">
        <v>76</v>
      </c>
      <c r="AB15" s="2" t="s">
        <v>77</v>
      </c>
      <c r="AC15" s="2" t="s">
        <v>77</v>
      </c>
      <c r="AD15" s="2" t="s">
        <v>72</v>
      </c>
      <c r="AE15" s="2" t="s">
        <v>71</v>
      </c>
      <c r="AF15" s="2" t="s">
        <v>72</v>
      </c>
      <c r="AG15" s="2" t="s">
        <v>77</v>
      </c>
      <c r="AH15" s="2" t="s">
        <v>77</v>
      </c>
      <c r="AI15" s="2" t="s">
        <v>76</v>
      </c>
      <c r="AJ15" s="2" t="s">
        <v>76</v>
      </c>
      <c r="AK15" s="2" t="s">
        <v>71</v>
      </c>
      <c r="AL15" s="2" t="s">
        <v>77</v>
      </c>
      <c r="AM15" s="2" t="s">
        <v>77</v>
      </c>
      <c r="AN15" s="2" t="s">
        <v>77</v>
      </c>
      <c r="AO15" s="2" t="s">
        <v>77</v>
      </c>
      <c r="AP15" s="2" t="s">
        <v>76</v>
      </c>
      <c r="AQ15" s="2" t="s">
        <v>77</v>
      </c>
      <c r="AR15" s="2" t="s">
        <v>76</v>
      </c>
      <c r="AS15" s="2" t="s">
        <v>76</v>
      </c>
      <c r="AT15" s="2" t="s">
        <v>77</v>
      </c>
      <c r="AU15" s="2" t="s">
        <v>77</v>
      </c>
      <c r="AV15" s="2" t="s">
        <v>77</v>
      </c>
      <c r="AW15" s="2" t="s">
        <v>72</v>
      </c>
      <c r="AX15" s="2" t="s">
        <v>72</v>
      </c>
      <c r="AY15" s="2" t="s">
        <v>72</v>
      </c>
      <c r="AZ15" s="2" t="s">
        <v>71</v>
      </c>
      <c r="BA15" s="2" t="s">
        <v>72</v>
      </c>
      <c r="BB15" s="2" t="s">
        <v>72</v>
      </c>
      <c r="BC15" s="2" t="s">
        <v>72</v>
      </c>
      <c r="BD15" s="2" t="s">
        <v>71</v>
      </c>
      <c r="BE15" s="2" t="s">
        <v>72</v>
      </c>
      <c r="BF15" s="2" t="s">
        <v>72</v>
      </c>
      <c r="BG15" s="2" t="s">
        <v>78</v>
      </c>
      <c r="BH15" s="2" t="s">
        <v>72</v>
      </c>
      <c r="BI15" s="2" t="s">
        <v>72</v>
      </c>
      <c r="BJ15" s="2" t="s">
        <v>72</v>
      </c>
      <c r="BK15" s="2" t="s">
        <v>71</v>
      </c>
      <c r="BL15" s="2" t="s">
        <v>71</v>
      </c>
      <c r="BM15" s="2" t="s">
        <v>72</v>
      </c>
      <c r="BN15" s="2" t="s">
        <v>71</v>
      </c>
      <c r="BO15" s="2" t="s">
        <v>71</v>
      </c>
      <c r="BP15" s="2" t="s">
        <v>71</v>
      </c>
    </row>
    <row r="16" spans="1:68" ht="15.75" customHeight="1" x14ac:dyDescent="0.2">
      <c r="A16">
        <v>4506</v>
      </c>
      <c r="B16" s="4">
        <v>43818.578620706015</v>
      </c>
      <c r="C16" s="5" t="s">
        <v>65</v>
      </c>
      <c r="D16" s="1" t="s">
        <v>66</v>
      </c>
      <c r="E16" s="1" t="s">
        <v>90</v>
      </c>
      <c r="F16" s="1" t="s">
        <v>86</v>
      </c>
      <c r="G16" s="1" t="s">
        <v>69</v>
      </c>
      <c r="H16" s="1" t="s">
        <v>70</v>
      </c>
      <c r="I16" s="3">
        <v>30</v>
      </c>
      <c r="J16" s="1" t="s">
        <v>93</v>
      </c>
      <c r="K16" s="1" t="s">
        <v>95</v>
      </c>
      <c r="L16" t="str">
        <f t="shared" si="1"/>
        <v>Dr. Gonzalo Aguirre Beltrán</v>
      </c>
      <c r="M16" s="2" t="s">
        <v>71</v>
      </c>
      <c r="N16" s="2" t="s">
        <v>71</v>
      </c>
      <c r="O16" s="2" t="s">
        <v>71</v>
      </c>
      <c r="P16" s="2" t="s">
        <v>71</v>
      </c>
      <c r="Q16" s="2" t="s">
        <v>71</v>
      </c>
      <c r="R16" s="2" t="s">
        <v>71</v>
      </c>
      <c r="S16" s="2" t="s">
        <v>71</v>
      </c>
      <c r="T16" s="2" t="s">
        <v>71</v>
      </c>
      <c r="U16" s="2" t="s">
        <v>71</v>
      </c>
      <c r="V16" s="2" t="s">
        <v>75</v>
      </c>
      <c r="W16" s="2" t="s">
        <v>74</v>
      </c>
      <c r="X16" s="2" t="s">
        <v>75</v>
      </c>
      <c r="Y16" s="2" t="s">
        <v>71</v>
      </c>
      <c r="Z16" s="2" t="s">
        <v>71</v>
      </c>
      <c r="AA16" s="2" t="s">
        <v>77</v>
      </c>
      <c r="AB16" s="2" t="s">
        <v>77</v>
      </c>
      <c r="AC16" s="2" t="s">
        <v>77</v>
      </c>
      <c r="AD16" s="2" t="s">
        <v>73</v>
      </c>
      <c r="AE16" s="2" t="s">
        <v>71</v>
      </c>
      <c r="AF16" s="2" t="s">
        <v>71</v>
      </c>
      <c r="AG16" s="2" t="s">
        <v>77</v>
      </c>
      <c r="AH16" s="2" t="s">
        <v>77</v>
      </c>
      <c r="AI16" s="2" t="s">
        <v>77</v>
      </c>
      <c r="AJ16" s="2" t="s">
        <v>77</v>
      </c>
      <c r="AK16" s="2" t="s">
        <v>73</v>
      </c>
      <c r="AL16" s="2" t="s">
        <v>77</v>
      </c>
      <c r="AM16" s="2" t="s">
        <v>77</v>
      </c>
      <c r="AN16" s="2" t="s">
        <v>77</v>
      </c>
      <c r="AO16" s="2" t="s">
        <v>77</v>
      </c>
      <c r="AP16" s="2" t="s">
        <v>77</v>
      </c>
      <c r="AQ16" s="2" t="s">
        <v>77</v>
      </c>
      <c r="AR16" s="2" t="s">
        <v>74</v>
      </c>
      <c r="AS16" s="2" t="s">
        <v>77</v>
      </c>
      <c r="AT16" s="2" t="s">
        <v>77</v>
      </c>
      <c r="AU16" s="2" t="s">
        <v>74</v>
      </c>
      <c r="AV16" s="2" t="s">
        <v>74</v>
      </c>
      <c r="AW16" s="2" t="s">
        <v>71</v>
      </c>
      <c r="AX16" s="2" t="s">
        <v>72</v>
      </c>
      <c r="AY16" s="2" t="s">
        <v>71</v>
      </c>
      <c r="AZ16" s="2" t="s">
        <v>71</v>
      </c>
      <c r="BA16" s="2" t="s">
        <v>71</v>
      </c>
      <c r="BB16" s="2" t="s">
        <v>71</v>
      </c>
      <c r="BC16" s="2" t="s">
        <v>72</v>
      </c>
      <c r="BD16" s="2" t="s">
        <v>72</v>
      </c>
      <c r="BE16" s="2" t="s">
        <v>72</v>
      </c>
      <c r="BF16" s="2" t="s">
        <v>72</v>
      </c>
      <c r="BG16" s="2" t="s">
        <v>72</v>
      </c>
      <c r="BH16" s="2" t="s">
        <v>73</v>
      </c>
      <c r="BI16" s="2" t="s">
        <v>73</v>
      </c>
      <c r="BJ16" s="2" t="s">
        <v>73</v>
      </c>
      <c r="BK16" s="2" t="s">
        <v>73</v>
      </c>
      <c r="BL16" s="2" t="s">
        <v>72</v>
      </c>
      <c r="BM16" s="2" t="s">
        <v>72</v>
      </c>
      <c r="BN16" s="2" t="s">
        <v>71</v>
      </c>
      <c r="BO16" s="2" t="s">
        <v>71</v>
      </c>
      <c r="BP16" s="2" t="s">
        <v>71</v>
      </c>
    </row>
    <row r="17" spans="1:68" ht="15.75" customHeight="1" x14ac:dyDescent="0.2">
      <c r="A17">
        <v>4524</v>
      </c>
      <c r="B17" s="4">
        <v>43818.597219236108</v>
      </c>
      <c r="C17" s="5" t="s">
        <v>65</v>
      </c>
      <c r="D17" s="1" t="s">
        <v>85</v>
      </c>
      <c r="E17" s="1" t="s">
        <v>87</v>
      </c>
      <c r="F17" s="1" t="s">
        <v>82</v>
      </c>
      <c r="G17" s="1" t="s">
        <v>69</v>
      </c>
      <c r="H17" s="1" t="s">
        <v>70</v>
      </c>
      <c r="I17" s="3">
        <v>30</v>
      </c>
      <c r="J17" s="1" t="s">
        <v>93</v>
      </c>
      <c r="K17" s="1" t="s">
        <v>95</v>
      </c>
      <c r="L17" t="str">
        <f t="shared" si="1"/>
        <v>Dr. Gonzalo Aguirre Beltrán</v>
      </c>
      <c r="M17" s="2" t="s">
        <v>71</v>
      </c>
      <c r="N17" s="2" t="s">
        <v>71</v>
      </c>
      <c r="O17" s="2" t="s">
        <v>72</v>
      </c>
      <c r="P17" s="2" t="s">
        <v>71</v>
      </c>
      <c r="Q17" s="2" t="s">
        <v>72</v>
      </c>
      <c r="R17" s="2" t="s">
        <v>72</v>
      </c>
      <c r="S17" s="2" t="s">
        <v>72</v>
      </c>
      <c r="T17" s="2" t="s">
        <v>72</v>
      </c>
      <c r="U17" s="2" t="s">
        <v>72</v>
      </c>
      <c r="V17" s="2" t="s">
        <v>76</v>
      </c>
      <c r="W17" s="2" t="s">
        <v>77</v>
      </c>
      <c r="X17" s="2" t="s">
        <v>77</v>
      </c>
      <c r="Y17" s="2" t="s">
        <v>72</v>
      </c>
      <c r="Z17" s="2" t="s">
        <v>72</v>
      </c>
      <c r="AA17" s="2" t="s">
        <v>76</v>
      </c>
      <c r="AB17" s="2" t="s">
        <v>74</v>
      </c>
      <c r="AC17" s="2" t="s">
        <v>74</v>
      </c>
      <c r="AD17" s="2" t="s">
        <v>72</v>
      </c>
      <c r="AE17" s="2" t="s">
        <v>72</v>
      </c>
      <c r="AF17" s="2" t="s">
        <v>72</v>
      </c>
      <c r="AG17" s="2" t="s">
        <v>74</v>
      </c>
      <c r="AH17" s="2" t="s">
        <v>74</v>
      </c>
      <c r="AI17" s="2" t="s">
        <v>74</v>
      </c>
      <c r="AJ17" s="2" t="s">
        <v>77</v>
      </c>
      <c r="AK17" s="2" t="s">
        <v>71</v>
      </c>
      <c r="AL17" s="2" t="s">
        <v>77</v>
      </c>
      <c r="AM17" s="2" t="s">
        <v>77</v>
      </c>
      <c r="AN17" s="2" t="s">
        <v>77</v>
      </c>
      <c r="AO17" s="2" t="s">
        <v>77</v>
      </c>
      <c r="AP17" s="2" t="s">
        <v>76</v>
      </c>
      <c r="AQ17" s="2" t="s">
        <v>74</v>
      </c>
      <c r="AR17" s="2" t="s">
        <v>76</v>
      </c>
      <c r="AS17" s="2" t="s">
        <v>75</v>
      </c>
      <c r="AT17" s="2" t="s">
        <v>74</v>
      </c>
      <c r="AU17" s="2" t="s">
        <v>74</v>
      </c>
      <c r="AV17" s="2" t="s">
        <v>76</v>
      </c>
      <c r="AW17" s="2" t="s">
        <v>72</v>
      </c>
      <c r="AX17" s="2" t="s">
        <v>72</v>
      </c>
      <c r="AY17" s="2" t="s">
        <v>71</v>
      </c>
      <c r="AZ17" s="2" t="s">
        <v>71</v>
      </c>
      <c r="BA17" s="2" t="s">
        <v>72</v>
      </c>
      <c r="BB17" s="2" t="s">
        <v>72</v>
      </c>
      <c r="BC17" s="2" t="s">
        <v>72</v>
      </c>
      <c r="BD17" s="2" t="s">
        <v>71</v>
      </c>
      <c r="BE17" s="2" t="s">
        <v>72</v>
      </c>
      <c r="BF17" s="2" t="s">
        <v>72</v>
      </c>
      <c r="BG17" s="2" t="s">
        <v>78</v>
      </c>
      <c r="BH17" s="2" t="s">
        <v>71</v>
      </c>
      <c r="BI17" s="2" t="s">
        <v>72</v>
      </c>
      <c r="BJ17" s="2" t="s">
        <v>72</v>
      </c>
      <c r="BK17" s="2" t="s">
        <v>72</v>
      </c>
      <c r="BL17" s="2" t="s">
        <v>71</v>
      </c>
      <c r="BM17" s="2" t="s">
        <v>72</v>
      </c>
      <c r="BN17" s="2" t="s">
        <v>71</v>
      </c>
      <c r="BO17" s="2" t="s">
        <v>71</v>
      </c>
      <c r="BP17" s="2" t="s">
        <v>71</v>
      </c>
    </row>
    <row r="18" spans="1:68" ht="15.75" customHeight="1" x14ac:dyDescent="0.2">
      <c r="A18">
        <v>4547</v>
      </c>
      <c r="B18" s="4">
        <v>43818.613556782409</v>
      </c>
      <c r="C18" s="5" t="s">
        <v>65</v>
      </c>
      <c r="D18" s="1" t="s">
        <v>66</v>
      </c>
      <c r="E18" s="1" t="s">
        <v>87</v>
      </c>
      <c r="F18" s="1" t="s">
        <v>84</v>
      </c>
      <c r="G18" s="1" t="s">
        <v>69</v>
      </c>
      <c r="H18" s="1" t="s">
        <v>70</v>
      </c>
      <c r="I18" s="3">
        <v>30</v>
      </c>
      <c r="J18" s="1" t="s">
        <v>93</v>
      </c>
      <c r="K18" s="1" t="s">
        <v>95</v>
      </c>
      <c r="L18" t="str">
        <f t="shared" si="1"/>
        <v>Dr. Gonzalo Aguirre Beltrán</v>
      </c>
      <c r="M18" s="2" t="s">
        <v>71</v>
      </c>
      <c r="N18" s="2" t="s">
        <v>73</v>
      </c>
      <c r="O18" s="2" t="s">
        <v>72</v>
      </c>
      <c r="P18" s="2" t="s">
        <v>72</v>
      </c>
      <c r="Q18" s="2" t="s">
        <v>72</v>
      </c>
      <c r="R18" s="2" t="s">
        <v>72</v>
      </c>
      <c r="S18" s="2" t="s">
        <v>72</v>
      </c>
      <c r="T18" s="2" t="s">
        <v>72</v>
      </c>
      <c r="U18" s="2" t="s">
        <v>72</v>
      </c>
      <c r="V18" s="2" t="s">
        <v>75</v>
      </c>
      <c r="W18" s="2" t="s">
        <v>74</v>
      </c>
      <c r="X18" s="2" t="s">
        <v>76</v>
      </c>
      <c r="Y18" s="2" t="s">
        <v>72</v>
      </c>
      <c r="Z18" s="2" t="s">
        <v>72</v>
      </c>
      <c r="AA18" s="2" t="s">
        <v>76</v>
      </c>
      <c r="AB18" s="2" t="s">
        <v>75</v>
      </c>
      <c r="AC18" s="2" t="s">
        <v>74</v>
      </c>
      <c r="AD18" s="2" t="s">
        <v>72</v>
      </c>
      <c r="AE18" s="2" t="s">
        <v>72</v>
      </c>
      <c r="AF18" s="2" t="s">
        <v>72</v>
      </c>
      <c r="AG18" s="2" t="s">
        <v>77</v>
      </c>
      <c r="AH18" s="2" t="s">
        <v>77</v>
      </c>
      <c r="AI18" s="2" t="s">
        <v>74</v>
      </c>
      <c r="AJ18" s="2" t="s">
        <v>74</v>
      </c>
      <c r="AK18" s="2" t="s">
        <v>71</v>
      </c>
      <c r="AL18" s="2" t="s">
        <v>74</v>
      </c>
      <c r="AM18" s="2" t="s">
        <v>77</v>
      </c>
      <c r="AN18" s="2" t="s">
        <v>77</v>
      </c>
      <c r="AO18" s="2" t="s">
        <v>74</v>
      </c>
      <c r="AP18" s="2" t="s">
        <v>76</v>
      </c>
      <c r="AQ18" s="2" t="s">
        <v>77</v>
      </c>
      <c r="AR18" s="2" t="s">
        <v>76</v>
      </c>
      <c r="AS18" s="2" t="s">
        <v>76</v>
      </c>
      <c r="AT18" s="2" t="s">
        <v>74</v>
      </c>
      <c r="AU18" s="2" t="s">
        <v>77</v>
      </c>
      <c r="AV18" s="2" t="s">
        <v>76</v>
      </c>
      <c r="AW18" s="2" t="s">
        <v>72</v>
      </c>
      <c r="AX18" s="2" t="s">
        <v>72</v>
      </c>
      <c r="AY18" s="2" t="s">
        <v>72</v>
      </c>
      <c r="AZ18" s="2" t="s">
        <v>73</v>
      </c>
      <c r="BA18" s="2" t="s">
        <v>72</v>
      </c>
      <c r="BB18" s="2" t="s">
        <v>72</v>
      </c>
      <c r="BC18" s="2" t="s">
        <v>72</v>
      </c>
      <c r="BD18" s="2" t="s">
        <v>71</v>
      </c>
      <c r="BE18" s="2" t="s">
        <v>72</v>
      </c>
      <c r="BF18" s="2" t="s">
        <v>72</v>
      </c>
      <c r="BG18" s="2" t="s">
        <v>78</v>
      </c>
      <c r="BH18" s="2" t="s">
        <v>72</v>
      </c>
      <c r="BI18" s="2" t="s">
        <v>72</v>
      </c>
      <c r="BJ18" s="2" t="s">
        <v>72</v>
      </c>
      <c r="BK18" s="2" t="s">
        <v>72</v>
      </c>
      <c r="BL18" s="2" t="s">
        <v>71</v>
      </c>
      <c r="BM18" s="2" t="s">
        <v>72</v>
      </c>
      <c r="BN18" s="2" t="s">
        <v>71</v>
      </c>
      <c r="BO18" s="2" t="s">
        <v>71</v>
      </c>
      <c r="BP18" s="2" t="s">
        <v>71</v>
      </c>
    </row>
    <row r="19" spans="1:68" ht="15.75" customHeight="1" x14ac:dyDescent="0.2">
      <c r="A19">
        <v>4552</v>
      </c>
      <c r="B19" s="4">
        <v>43818.619518831023</v>
      </c>
      <c r="C19" s="5" t="s">
        <v>65</v>
      </c>
      <c r="D19" s="1" t="s">
        <v>85</v>
      </c>
      <c r="E19" s="1" t="s">
        <v>91</v>
      </c>
      <c r="F19" s="1" t="s">
        <v>68</v>
      </c>
      <c r="G19" s="1" t="s">
        <v>69</v>
      </c>
      <c r="H19" s="1" t="s">
        <v>70</v>
      </c>
      <c r="I19" s="3">
        <v>30</v>
      </c>
      <c r="J19" s="1" t="s">
        <v>93</v>
      </c>
      <c r="K19" s="1" t="s">
        <v>95</v>
      </c>
      <c r="L19" t="str">
        <f t="shared" si="1"/>
        <v>Dr. Gonzalo Aguirre Beltrán</v>
      </c>
      <c r="M19" s="2" t="s">
        <v>71</v>
      </c>
      <c r="N19" s="2" t="s">
        <v>71</v>
      </c>
      <c r="O19" s="2" t="s">
        <v>71</v>
      </c>
      <c r="P19" s="2" t="s">
        <v>71</v>
      </c>
      <c r="Q19" s="2" t="s">
        <v>72</v>
      </c>
      <c r="R19" s="2" t="s">
        <v>72</v>
      </c>
      <c r="S19" s="2" t="s">
        <v>73</v>
      </c>
      <c r="T19" s="2" t="s">
        <v>72</v>
      </c>
      <c r="U19" s="2" t="s">
        <v>72</v>
      </c>
      <c r="V19" s="2" t="s">
        <v>76</v>
      </c>
      <c r="W19" s="2" t="s">
        <v>77</v>
      </c>
      <c r="X19" s="2" t="s">
        <v>77</v>
      </c>
      <c r="Y19" s="2" t="s">
        <v>71</v>
      </c>
      <c r="Z19" s="2" t="s">
        <v>71</v>
      </c>
      <c r="AA19" s="2" t="s">
        <v>76</v>
      </c>
      <c r="AB19" s="2" t="s">
        <v>77</v>
      </c>
      <c r="AC19" s="2" t="s">
        <v>77</v>
      </c>
      <c r="AD19" s="2" t="s">
        <v>72</v>
      </c>
      <c r="AE19" s="2" t="s">
        <v>73</v>
      </c>
      <c r="AF19" s="2" t="s">
        <v>72</v>
      </c>
      <c r="AG19" s="2" t="s">
        <v>77</v>
      </c>
      <c r="AH19" s="2" t="s">
        <v>77</v>
      </c>
      <c r="AI19" s="2" t="s">
        <v>74</v>
      </c>
      <c r="AJ19" s="2" t="s">
        <v>74</v>
      </c>
      <c r="AK19" s="2" t="s">
        <v>71</v>
      </c>
      <c r="AL19" s="2" t="s">
        <v>77</v>
      </c>
      <c r="AM19" s="2" t="s">
        <v>77</v>
      </c>
      <c r="AN19" s="2" t="s">
        <v>77</v>
      </c>
      <c r="AO19" s="2" t="s">
        <v>74</v>
      </c>
      <c r="AP19" s="2" t="s">
        <v>76</v>
      </c>
      <c r="AQ19" s="2" t="s">
        <v>74</v>
      </c>
      <c r="AR19" s="2" t="s">
        <v>76</v>
      </c>
      <c r="AS19" s="2" t="s">
        <v>76</v>
      </c>
      <c r="AT19" s="2" t="s">
        <v>74</v>
      </c>
      <c r="AU19" s="2" t="s">
        <v>74</v>
      </c>
      <c r="AV19" s="2" t="s">
        <v>74</v>
      </c>
      <c r="AW19" s="2" t="s">
        <v>72</v>
      </c>
      <c r="AX19" s="2" t="s">
        <v>72</v>
      </c>
      <c r="AY19" s="2" t="s">
        <v>71</v>
      </c>
      <c r="AZ19" s="2" t="s">
        <v>73</v>
      </c>
      <c r="BA19" s="2" t="s">
        <v>72</v>
      </c>
      <c r="BB19" s="2" t="s">
        <v>72</v>
      </c>
      <c r="BC19" s="2" t="s">
        <v>72</v>
      </c>
      <c r="BD19" s="2" t="s">
        <v>71</v>
      </c>
      <c r="BE19" s="2" t="s">
        <v>72</v>
      </c>
      <c r="BF19" s="2" t="s">
        <v>73</v>
      </c>
      <c r="BG19" s="2" t="s">
        <v>71</v>
      </c>
      <c r="BH19" s="2" t="s">
        <v>71</v>
      </c>
      <c r="BI19" s="2" t="s">
        <v>71</v>
      </c>
      <c r="BJ19" s="2" t="s">
        <v>71</v>
      </c>
      <c r="BK19" s="2" t="s">
        <v>73</v>
      </c>
      <c r="BL19" s="2" t="s">
        <v>71</v>
      </c>
      <c r="BM19" s="2" t="s">
        <v>72</v>
      </c>
      <c r="BN19" s="2" t="s">
        <v>71</v>
      </c>
      <c r="BO19" s="2" t="s">
        <v>71</v>
      </c>
      <c r="BP19" s="2" t="s">
        <v>71</v>
      </c>
    </row>
    <row r="20" spans="1:68" ht="15.75" customHeight="1" x14ac:dyDescent="0.2">
      <c r="A20">
        <v>4617</v>
      </c>
      <c r="B20" s="4">
        <v>43818.794906122683</v>
      </c>
      <c r="C20" s="5" t="s">
        <v>65</v>
      </c>
      <c r="D20" s="1" t="s">
        <v>66</v>
      </c>
      <c r="E20" s="1" t="s">
        <v>67</v>
      </c>
      <c r="F20" s="1" t="s">
        <v>86</v>
      </c>
      <c r="G20" s="1" t="s">
        <v>69</v>
      </c>
      <c r="H20" s="1" t="s">
        <v>70</v>
      </c>
      <c r="I20" s="3">
        <v>30</v>
      </c>
      <c r="J20" s="1" t="s">
        <v>93</v>
      </c>
      <c r="K20" s="1" t="s">
        <v>95</v>
      </c>
      <c r="L20" t="str">
        <f t="shared" si="1"/>
        <v>Dr. Gonzalo Aguirre Beltrán</v>
      </c>
      <c r="M20" s="2" t="s">
        <v>71</v>
      </c>
      <c r="N20" s="2" t="s">
        <v>71</v>
      </c>
      <c r="O20" s="2" t="s">
        <v>73</v>
      </c>
      <c r="P20" s="2" t="s">
        <v>72</v>
      </c>
      <c r="Q20" s="2" t="s">
        <v>72</v>
      </c>
      <c r="R20" s="2" t="s">
        <v>72</v>
      </c>
      <c r="S20" s="2" t="s">
        <v>71</v>
      </c>
      <c r="T20" s="2" t="s">
        <v>72</v>
      </c>
      <c r="U20" s="2" t="s">
        <v>72</v>
      </c>
      <c r="V20" s="2" t="s">
        <v>75</v>
      </c>
      <c r="W20" s="2" t="s">
        <v>76</v>
      </c>
      <c r="X20" s="2" t="s">
        <v>76</v>
      </c>
      <c r="Y20" s="2" t="s">
        <v>72</v>
      </c>
      <c r="Z20" s="2" t="s">
        <v>71</v>
      </c>
      <c r="AA20" s="2" t="s">
        <v>75</v>
      </c>
      <c r="AB20" s="2" t="s">
        <v>75</v>
      </c>
      <c r="AC20" s="2" t="s">
        <v>75</v>
      </c>
      <c r="AD20" s="2" t="s">
        <v>72</v>
      </c>
      <c r="AE20" s="2" t="s">
        <v>71</v>
      </c>
      <c r="AF20" s="2" t="s">
        <v>71</v>
      </c>
      <c r="AG20" s="2" t="s">
        <v>74</v>
      </c>
      <c r="AH20" s="2" t="s">
        <v>75</v>
      </c>
      <c r="AI20" s="2" t="s">
        <v>75</v>
      </c>
      <c r="AJ20" s="2" t="s">
        <v>76</v>
      </c>
      <c r="AK20" s="2" t="s">
        <v>72</v>
      </c>
      <c r="AL20" s="2" t="s">
        <v>75</v>
      </c>
      <c r="AM20" s="2" t="s">
        <v>77</v>
      </c>
      <c r="AN20" s="2" t="s">
        <v>77</v>
      </c>
      <c r="AO20" s="2" t="s">
        <v>75</v>
      </c>
      <c r="AP20" s="2" t="s">
        <v>75</v>
      </c>
      <c r="AQ20" s="2" t="s">
        <v>74</v>
      </c>
      <c r="AR20" s="2" t="s">
        <v>76</v>
      </c>
      <c r="AS20" s="2" t="s">
        <v>76</v>
      </c>
      <c r="AT20" s="2" t="s">
        <v>74</v>
      </c>
      <c r="AU20" s="2" t="s">
        <v>75</v>
      </c>
      <c r="AV20" s="2" t="s">
        <v>76</v>
      </c>
      <c r="AW20" s="2" t="s">
        <v>72</v>
      </c>
      <c r="AX20" s="2" t="s">
        <v>72</v>
      </c>
      <c r="AY20" s="2" t="s">
        <v>71</v>
      </c>
      <c r="AZ20" s="2" t="s">
        <v>71</v>
      </c>
      <c r="BA20" s="2" t="s">
        <v>72</v>
      </c>
      <c r="BB20" s="2" t="s">
        <v>72</v>
      </c>
      <c r="BC20" s="2" t="s">
        <v>72</v>
      </c>
      <c r="BD20" s="2" t="s">
        <v>72</v>
      </c>
      <c r="BE20" s="2" t="s">
        <v>72</v>
      </c>
      <c r="BF20" s="2" t="s">
        <v>72</v>
      </c>
      <c r="BG20" s="2" t="s">
        <v>72</v>
      </c>
      <c r="BH20" s="2" t="s">
        <v>72</v>
      </c>
      <c r="BI20" s="2" t="s">
        <v>72</v>
      </c>
      <c r="BJ20" s="2" t="s">
        <v>72</v>
      </c>
      <c r="BK20" s="2" t="s">
        <v>72</v>
      </c>
      <c r="BL20" s="2" t="s">
        <v>72</v>
      </c>
      <c r="BM20" s="2" t="s">
        <v>72</v>
      </c>
      <c r="BN20" s="2" t="s">
        <v>71</v>
      </c>
      <c r="BO20" s="2" t="s">
        <v>71</v>
      </c>
      <c r="BP20" s="2" t="s">
        <v>71</v>
      </c>
    </row>
    <row r="21" spans="1:68" ht="15.75" customHeight="1" x14ac:dyDescent="0.2">
      <c r="A21">
        <v>4241</v>
      </c>
      <c r="B21" s="4">
        <v>43817.548191458336</v>
      </c>
      <c r="C21" s="5" t="s">
        <v>65</v>
      </c>
      <c r="D21" s="1" t="s">
        <v>80</v>
      </c>
      <c r="E21" s="1" t="s">
        <v>91</v>
      </c>
      <c r="F21" s="1" t="s">
        <v>68</v>
      </c>
      <c r="G21" s="1" t="s">
        <v>69</v>
      </c>
      <c r="H21" s="1" t="s">
        <v>88</v>
      </c>
      <c r="I21" s="3">
        <v>30</v>
      </c>
      <c r="J21" s="1" t="s">
        <v>93</v>
      </c>
      <c r="K21" s="1" t="s">
        <v>96</v>
      </c>
      <c r="L21" t="str">
        <f t="shared" si="1"/>
        <v>Dr. Guillermo Figueroa Cárdenas</v>
      </c>
      <c r="M21" s="2" t="s">
        <v>71</v>
      </c>
      <c r="N21" s="2" t="s">
        <v>71</v>
      </c>
      <c r="O21" s="2" t="s">
        <v>72</v>
      </c>
      <c r="P21" s="2" t="s">
        <v>71</v>
      </c>
      <c r="Q21" s="2" t="s">
        <v>72</v>
      </c>
      <c r="R21" s="2" t="s">
        <v>72</v>
      </c>
      <c r="S21" s="2" t="s">
        <v>72</v>
      </c>
      <c r="T21" s="2" t="s">
        <v>72</v>
      </c>
      <c r="U21" s="2" t="s">
        <v>72</v>
      </c>
      <c r="V21" s="2" t="s">
        <v>76</v>
      </c>
      <c r="W21" s="2" t="s">
        <v>77</v>
      </c>
      <c r="X21" s="2" t="s">
        <v>77</v>
      </c>
      <c r="Y21" s="2" t="s">
        <v>72</v>
      </c>
      <c r="Z21" s="2" t="s">
        <v>72</v>
      </c>
      <c r="AA21" s="2" t="s">
        <v>76</v>
      </c>
      <c r="AB21" s="2" t="s">
        <v>74</v>
      </c>
      <c r="AC21" s="2" t="s">
        <v>77</v>
      </c>
      <c r="AD21" s="2" t="s">
        <v>72</v>
      </c>
      <c r="AE21" s="2" t="s">
        <v>71</v>
      </c>
      <c r="AF21" s="2" t="s">
        <v>72</v>
      </c>
      <c r="AG21" s="2" t="s">
        <v>77</v>
      </c>
      <c r="AH21" s="2" t="s">
        <v>77</v>
      </c>
      <c r="AI21" s="2" t="s">
        <v>76</v>
      </c>
      <c r="AJ21" s="2" t="s">
        <v>76</v>
      </c>
      <c r="AK21" s="2" t="s">
        <v>71</v>
      </c>
      <c r="AL21" s="2" t="s">
        <v>77</v>
      </c>
      <c r="AM21" s="2" t="s">
        <v>77</v>
      </c>
      <c r="AN21" s="2" t="s">
        <v>77</v>
      </c>
      <c r="AO21" s="2" t="s">
        <v>74</v>
      </c>
      <c r="AP21" s="2" t="s">
        <v>76</v>
      </c>
      <c r="AQ21" s="2" t="s">
        <v>77</v>
      </c>
      <c r="AR21" s="2" t="s">
        <v>76</v>
      </c>
      <c r="AS21" s="2" t="s">
        <v>76</v>
      </c>
      <c r="AT21" s="2" t="s">
        <v>77</v>
      </c>
      <c r="AU21" s="2" t="s">
        <v>74</v>
      </c>
      <c r="AV21" s="2" t="s">
        <v>77</v>
      </c>
      <c r="AW21" s="2" t="s">
        <v>72</v>
      </c>
      <c r="AX21" s="2" t="s">
        <v>72</v>
      </c>
      <c r="AY21" s="2" t="s">
        <v>71</v>
      </c>
      <c r="AZ21" s="2" t="s">
        <v>71</v>
      </c>
      <c r="BA21" s="2" t="s">
        <v>72</v>
      </c>
      <c r="BB21" s="2" t="s">
        <v>72</v>
      </c>
      <c r="BC21" s="2" t="s">
        <v>72</v>
      </c>
      <c r="BD21" s="2" t="s">
        <v>71</v>
      </c>
      <c r="BE21" s="2" t="s">
        <v>72</v>
      </c>
      <c r="BF21" s="2" t="s">
        <v>72</v>
      </c>
      <c r="BG21" s="2" t="s">
        <v>78</v>
      </c>
      <c r="BH21" s="2" t="s">
        <v>71</v>
      </c>
      <c r="BI21" s="2" t="s">
        <v>71</v>
      </c>
      <c r="BJ21" s="2" t="s">
        <v>71</v>
      </c>
      <c r="BK21" s="2" t="s">
        <v>71</v>
      </c>
      <c r="BL21" s="2" t="s">
        <v>71</v>
      </c>
      <c r="BM21" s="2" t="s">
        <v>72</v>
      </c>
      <c r="BN21" s="2" t="s">
        <v>71</v>
      </c>
      <c r="BO21" s="2" t="s">
        <v>71</v>
      </c>
      <c r="BP21" s="2" t="s">
        <v>71</v>
      </c>
    </row>
    <row r="22" spans="1:68" ht="15.75" customHeight="1" x14ac:dyDescent="0.2">
      <c r="A22">
        <v>4246</v>
      </c>
      <c r="B22" s="4">
        <v>43817.552874583329</v>
      </c>
      <c r="C22" s="5" t="s">
        <v>65</v>
      </c>
      <c r="D22" s="1" t="s">
        <v>66</v>
      </c>
      <c r="E22" s="1" t="s">
        <v>67</v>
      </c>
      <c r="F22" s="1" t="s">
        <v>68</v>
      </c>
      <c r="G22" s="1" t="s">
        <v>69</v>
      </c>
      <c r="H22" s="1" t="s">
        <v>70</v>
      </c>
      <c r="I22" s="3">
        <v>30</v>
      </c>
      <c r="J22" s="1" t="s">
        <v>93</v>
      </c>
      <c r="K22" s="1" t="s">
        <v>96</v>
      </c>
      <c r="L22" t="str">
        <f t="shared" si="1"/>
        <v>Dr. Guillermo Figueroa Cárdenas</v>
      </c>
      <c r="M22" s="2" t="s">
        <v>71</v>
      </c>
      <c r="N22" s="2" t="s">
        <v>71</v>
      </c>
      <c r="O22" s="2" t="s">
        <v>72</v>
      </c>
      <c r="P22" s="2" t="s">
        <v>72</v>
      </c>
      <c r="Q22" s="2" t="s">
        <v>72</v>
      </c>
      <c r="R22" s="2" t="s">
        <v>72</v>
      </c>
      <c r="S22" s="2" t="s">
        <v>72</v>
      </c>
      <c r="T22" s="2" t="s">
        <v>72</v>
      </c>
      <c r="U22" s="2" t="s">
        <v>72</v>
      </c>
      <c r="V22" s="2" t="s">
        <v>77</v>
      </c>
      <c r="W22" s="2" t="s">
        <v>77</v>
      </c>
      <c r="X22" s="2" t="s">
        <v>77</v>
      </c>
      <c r="Y22" s="2" t="s">
        <v>72</v>
      </c>
      <c r="Z22" s="2" t="s">
        <v>72</v>
      </c>
      <c r="AA22" s="2" t="s">
        <v>76</v>
      </c>
      <c r="AB22" s="2" t="s">
        <v>77</v>
      </c>
      <c r="AC22" s="2" t="s">
        <v>77</v>
      </c>
      <c r="AD22" s="2" t="s">
        <v>72</v>
      </c>
      <c r="AE22" s="2" t="s">
        <v>73</v>
      </c>
      <c r="AF22" s="2" t="s">
        <v>73</v>
      </c>
      <c r="AG22" s="2" t="s">
        <v>74</v>
      </c>
      <c r="AH22" s="2" t="s">
        <v>74</v>
      </c>
      <c r="AI22" s="2" t="s">
        <v>76</v>
      </c>
      <c r="AJ22" s="2" t="s">
        <v>76</v>
      </c>
      <c r="AK22" s="2" t="s">
        <v>71</v>
      </c>
      <c r="AL22" s="2" t="s">
        <v>76</v>
      </c>
      <c r="AM22" s="2" t="s">
        <v>77</v>
      </c>
      <c r="AN22" s="2" t="s">
        <v>77</v>
      </c>
      <c r="AO22" s="2" t="s">
        <v>77</v>
      </c>
      <c r="AP22" s="2" t="s">
        <v>76</v>
      </c>
      <c r="AQ22" s="2" t="s">
        <v>77</v>
      </c>
      <c r="AR22" s="2" t="s">
        <v>76</v>
      </c>
      <c r="AS22" s="2" t="s">
        <v>76</v>
      </c>
      <c r="AT22" s="2" t="s">
        <v>77</v>
      </c>
      <c r="AU22" s="2" t="s">
        <v>77</v>
      </c>
      <c r="AV22" s="2" t="s">
        <v>77</v>
      </c>
      <c r="AW22" s="2" t="s">
        <v>72</v>
      </c>
      <c r="AX22" s="2" t="s">
        <v>72</v>
      </c>
      <c r="AY22" s="2" t="s">
        <v>71</v>
      </c>
      <c r="AZ22" s="2" t="s">
        <v>71</v>
      </c>
      <c r="BA22" s="2" t="s">
        <v>72</v>
      </c>
      <c r="BB22" s="2" t="s">
        <v>72</v>
      </c>
      <c r="BC22" s="2" t="s">
        <v>72</v>
      </c>
      <c r="BD22" s="2" t="s">
        <v>72</v>
      </c>
      <c r="BE22" s="2" t="s">
        <v>72</v>
      </c>
      <c r="BF22" s="2" t="s">
        <v>72</v>
      </c>
      <c r="BG22" s="2" t="s">
        <v>78</v>
      </c>
      <c r="BH22" s="2" t="s">
        <v>71</v>
      </c>
      <c r="BI22" s="2" t="s">
        <v>71</v>
      </c>
      <c r="BJ22" s="2" t="s">
        <v>72</v>
      </c>
      <c r="BK22" s="2" t="s">
        <v>72</v>
      </c>
      <c r="BL22" s="2" t="s">
        <v>71</v>
      </c>
      <c r="BM22" s="2" t="s">
        <v>72</v>
      </c>
      <c r="BN22" s="2" t="s">
        <v>71</v>
      </c>
      <c r="BO22" s="2" t="s">
        <v>71</v>
      </c>
      <c r="BP22" s="2" t="s">
        <v>71</v>
      </c>
    </row>
    <row r="23" spans="1:68" ht="15.75" customHeight="1" x14ac:dyDescent="0.2">
      <c r="A23">
        <v>4298</v>
      </c>
      <c r="B23" s="4">
        <v>43817.624655115738</v>
      </c>
      <c r="C23" s="5" t="s">
        <v>65</v>
      </c>
      <c r="D23" s="1" t="s">
        <v>80</v>
      </c>
      <c r="E23" s="1" t="s">
        <v>91</v>
      </c>
      <c r="F23" s="1" t="s">
        <v>86</v>
      </c>
      <c r="G23" s="1" t="s">
        <v>69</v>
      </c>
      <c r="H23" s="1" t="s">
        <v>70</v>
      </c>
      <c r="I23" s="3">
        <v>30</v>
      </c>
      <c r="J23" s="1" t="s">
        <v>93</v>
      </c>
      <c r="K23" s="1" t="s">
        <v>96</v>
      </c>
      <c r="L23" t="str">
        <f t="shared" si="1"/>
        <v>Dr. Guillermo Figueroa Cárdenas</v>
      </c>
      <c r="M23" s="2" t="s">
        <v>73</v>
      </c>
      <c r="N23" s="2" t="s">
        <v>72</v>
      </c>
      <c r="O23" s="2" t="s">
        <v>73</v>
      </c>
      <c r="P23" s="2" t="s">
        <v>71</v>
      </c>
      <c r="Q23" s="2" t="s">
        <v>73</v>
      </c>
      <c r="R23" s="2" t="s">
        <v>71</v>
      </c>
      <c r="S23" s="2" t="s">
        <v>72</v>
      </c>
      <c r="T23" s="2" t="s">
        <v>72</v>
      </c>
      <c r="U23" s="2" t="s">
        <v>72</v>
      </c>
      <c r="V23" s="2" t="s">
        <v>75</v>
      </c>
      <c r="W23" s="2" t="s">
        <v>75</v>
      </c>
      <c r="X23" s="2" t="s">
        <v>75</v>
      </c>
      <c r="Y23" s="2" t="s">
        <v>73</v>
      </c>
      <c r="Z23" s="2" t="s">
        <v>72</v>
      </c>
      <c r="AA23" s="2" t="s">
        <v>75</v>
      </c>
      <c r="AB23" s="2" t="s">
        <v>74</v>
      </c>
      <c r="AC23" s="2" t="s">
        <v>77</v>
      </c>
      <c r="AD23" s="2" t="s">
        <v>72</v>
      </c>
      <c r="AE23" s="2" t="s">
        <v>72</v>
      </c>
      <c r="AF23" s="2" t="s">
        <v>72</v>
      </c>
      <c r="AG23" s="2" t="s">
        <v>75</v>
      </c>
      <c r="AH23" s="2" t="s">
        <v>76</v>
      </c>
      <c r="AI23" s="2" t="s">
        <v>74</v>
      </c>
      <c r="AJ23" s="2" t="s">
        <v>77</v>
      </c>
      <c r="AK23" s="2" t="s">
        <v>71</v>
      </c>
      <c r="AL23" s="2" t="s">
        <v>76</v>
      </c>
      <c r="AM23" s="2" t="s">
        <v>75</v>
      </c>
      <c r="AN23" s="2" t="s">
        <v>76</v>
      </c>
      <c r="AO23" s="2" t="s">
        <v>75</v>
      </c>
      <c r="AP23" s="2" t="s">
        <v>75</v>
      </c>
      <c r="AQ23" s="2" t="s">
        <v>76</v>
      </c>
      <c r="AR23" s="2" t="s">
        <v>74</v>
      </c>
      <c r="AS23" s="2" t="s">
        <v>74</v>
      </c>
      <c r="AT23" s="2" t="s">
        <v>77</v>
      </c>
      <c r="AU23" s="2" t="s">
        <v>76</v>
      </c>
      <c r="AV23" s="2" t="s">
        <v>77</v>
      </c>
      <c r="AW23" s="2" t="s">
        <v>71</v>
      </c>
      <c r="AX23" s="2" t="s">
        <v>71</v>
      </c>
      <c r="AY23" s="2" t="s">
        <v>72</v>
      </c>
      <c r="AZ23" s="2" t="s">
        <v>73</v>
      </c>
      <c r="BA23" s="2" t="s">
        <v>72</v>
      </c>
      <c r="BB23" s="2" t="s">
        <v>72</v>
      </c>
      <c r="BC23" s="2" t="s">
        <v>72</v>
      </c>
      <c r="BD23" s="2" t="s">
        <v>71</v>
      </c>
      <c r="BE23" s="2" t="s">
        <v>72</v>
      </c>
      <c r="BF23" s="2" t="s">
        <v>73</v>
      </c>
      <c r="BG23" s="2" t="s">
        <v>78</v>
      </c>
      <c r="BH23" s="2" t="s">
        <v>72</v>
      </c>
      <c r="BI23" s="2" t="s">
        <v>72</v>
      </c>
      <c r="BJ23" s="2" t="s">
        <v>72</v>
      </c>
      <c r="BK23" s="2" t="s">
        <v>72</v>
      </c>
      <c r="BL23" s="2" t="s">
        <v>73</v>
      </c>
      <c r="BM23" s="2" t="s">
        <v>71</v>
      </c>
      <c r="BN23" s="2" t="s">
        <v>72</v>
      </c>
      <c r="BO23" s="2" t="s">
        <v>72</v>
      </c>
      <c r="BP23" s="2" t="s">
        <v>72</v>
      </c>
    </row>
    <row r="24" spans="1:68" ht="15.75" customHeight="1" x14ac:dyDescent="0.2">
      <c r="A24">
        <v>4307</v>
      </c>
      <c r="B24" s="4">
        <v>43817.639035902779</v>
      </c>
      <c r="C24" s="5" t="s">
        <v>65</v>
      </c>
      <c r="D24" s="1" t="s">
        <v>80</v>
      </c>
      <c r="E24" s="1" t="s">
        <v>67</v>
      </c>
      <c r="F24" s="1" t="s">
        <v>68</v>
      </c>
      <c r="G24" s="1" t="s">
        <v>69</v>
      </c>
      <c r="H24" s="1" t="s">
        <v>70</v>
      </c>
      <c r="I24" s="3">
        <v>30</v>
      </c>
      <c r="J24" s="1" t="s">
        <v>93</v>
      </c>
      <c r="K24" s="1" t="s">
        <v>96</v>
      </c>
      <c r="L24" t="str">
        <f t="shared" si="1"/>
        <v>Dr. Guillermo Figueroa Cárdenas</v>
      </c>
      <c r="M24" s="2" t="s">
        <v>71</v>
      </c>
      <c r="N24" s="2" t="s">
        <v>71</v>
      </c>
      <c r="O24" s="2" t="s">
        <v>73</v>
      </c>
      <c r="P24" s="2" t="s">
        <v>71</v>
      </c>
      <c r="Q24" s="2" t="s">
        <v>71</v>
      </c>
      <c r="R24" s="2" t="s">
        <v>73</v>
      </c>
      <c r="S24" s="2" t="s">
        <v>71</v>
      </c>
      <c r="T24" s="2" t="s">
        <v>71</v>
      </c>
      <c r="U24" s="2" t="s">
        <v>71</v>
      </c>
      <c r="V24" s="2" t="s">
        <v>76</v>
      </c>
      <c r="W24" s="2" t="s">
        <v>77</v>
      </c>
      <c r="X24" s="2" t="s">
        <v>77</v>
      </c>
      <c r="Y24" s="2" t="s">
        <v>73</v>
      </c>
      <c r="Z24" s="2" t="s">
        <v>72</v>
      </c>
      <c r="AA24" s="2" t="s">
        <v>75</v>
      </c>
      <c r="AB24" s="2" t="s">
        <v>76</v>
      </c>
      <c r="AC24" s="2" t="s">
        <v>77</v>
      </c>
      <c r="AD24" s="2" t="s">
        <v>71</v>
      </c>
      <c r="AE24" s="2" t="s">
        <v>72</v>
      </c>
      <c r="AF24" s="2" t="s">
        <v>72</v>
      </c>
      <c r="AG24" s="2" t="s">
        <v>75</v>
      </c>
      <c r="AH24" s="2" t="s">
        <v>75</v>
      </c>
      <c r="AI24" s="2" t="s">
        <v>75</v>
      </c>
      <c r="AJ24" s="2" t="s">
        <v>76</v>
      </c>
      <c r="AK24" s="2" t="s">
        <v>73</v>
      </c>
      <c r="AL24" s="2" t="s">
        <v>77</v>
      </c>
      <c r="AM24" s="2" t="s">
        <v>75</v>
      </c>
      <c r="AN24" s="2" t="s">
        <v>75</v>
      </c>
      <c r="AO24" s="2" t="s">
        <v>77</v>
      </c>
      <c r="AP24" s="2" t="s">
        <v>75</v>
      </c>
      <c r="AQ24" s="2" t="s">
        <v>75</v>
      </c>
      <c r="AR24" s="2" t="s">
        <v>76</v>
      </c>
      <c r="AS24" s="2" t="s">
        <v>75</v>
      </c>
      <c r="AT24" s="2" t="s">
        <v>75</v>
      </c>
      <c r="AU24" s="2" t="s">
        <v>75</v>
      </c>
      <c r="AV24" s="2" t="s">
        <v>75</v>
      </c>
      <c r="AW24" s="2" t="s">
        <v>71</v>
      </c>
      <c r="AX24" s="2" t="s">
        <v>71</v>
      </c>
      <c r="AY24" s="2" t="s">
        <v>72</v>
      </c>
      <c r="AZ24" s="2" t="s">
        <v>73</v>
      </c>
      <c r="BA24" s="2" t="s">
        <v>72</v>
      </c>
      <c r="BB24" s="2" t="s">
        <v>72</v>
      </c>
      <c r="BC24" s="2" t="s">
        <v>72</v>
      </c>
      <c r="BD24" s="2" t="s">
        <v>72</v>
      </c>
      <c r="BE24" s="2" t="s">
        <v>72</v>
      </c>
      <c r="BF24" s="2" t="s">
        <v>72</v>
      </c>
      <c r="BG24" s="2" t="s">
        <v>78</v>
      </c>
      <c r="BH24" s="2" t="s">
        <v>72</v>
      </c>
      <c r="BI24" s="2" t="s">
        <v>71</v>
      </c>
      <c r="BJ24" s="2" t="s">
        <v>73</v>
      </c>
      <c r="BK24" s="2" t="s">
        <v>73</v>
      </c>
      <c r="BL24" s="2" t="s">
        <v>72</v>
      </c>
      <c r="BM24" s="2" t="s">
        <v>72</v>
      </c>
      <c r="BN24" s="2" t="s">
        <v>73</v>
      </c>
      <c r="BO24" s="2" t="s">
        <v>73</v>
      </c>
      <c r="BP24" s="2" t="s">
        <v>73</v>
      </c>
    </row>
    <row r="25" spans="1:68" ht="15.75" customHeight="1" x14ac:dyDescent="0.2">
      <c r="A25">
        <v>4378</v>
      </c>
      <c r="B25" s="4">
        <v>43818.319366354168</v>
      </c>
      <c r="C25" s="5" t="s">
        <v>65</v>
      </c>
      <c r="D25" s="1" t="s">
        <v>66</v>
      </c>
      <c r="E25" s="1" t="s">
        <v>67</v>
      </c>
      <c r="F25" s="1" t="s">
        <v>84</v>
      </c>
      <c r="G25" s="1" t="s">
        <v>69</v>
      </c>
      <c r="H25" s="1" t="s">
        <v>70</v>
      </c>
      <c r="I25" s="3">
        <v>30</v>
      </c>
      <c r="J25" s="1" t="s">
        <v>93</v>
      </c>
      <c r="K25" s="1" t="s">
        <v>96</v>
      </c>
      <c r="L25" t="str">
        <f t="shared" si="1"/>
        <v>Dr. Guillermo Figueroa Cárdenas</v>
      </c>
      <c r="M25" s="2" t="s">
        <v>71</v>
      </c>
      <c r="N25" s="2" t="s">
        <v>71</v>
      </c>
      <c r="O25" s="2" t="s">
        <v>72</v>
      </c>
      <c r="P25" s="2" t="s">
        <v>72</v>
      </c>
      <c r="Q25" s="2" t="s">
        <v>71</v>
      </c>
      <c r="R25" s="2" t="s">
        <v>71</v>
      </c>
      <c r="S25" s="2" t="s">
        <v>71</v>
      </c>
      <c r="T25" s="2" t="s">
        <v>72</v>
      </c>
      <c r="U25" s="2" t="s">
        <v>72</v>
      </c>
      <c r="V25" s="2" t="s">
        <v>76</v>
      </c>
      <c r="W25" s="2" t="s">
        <v>76</v>
      </c>
      <c r="X25" s="2" t="s">
        <v>76</v>
      </c>
      <c r="Y25" s="2" t="s">
        <v>72</v>
      </c>
      <c r="Z25" s="2" t="s">
        <v>72</v>
      </c>
      <c r="AA25" s="2" t="s">
        <v>76</v>
      </c>
      <c r="AB25" s="2" t="s">
        <v>75</v>
      </c>
      <c r="AC25" s="2" t="s">
        <v>75</v>
      </c>
      <c r="AD25" s="2" t="s">
        <v>72</v>
      </c>
      <c r="AE25" s="2" t="s">
        <v>72</v>
      </c>
      <c r="AF25" s="2" t="s">
        <v>72</v>
      </c>
      <c r="AG25" s="2" t="s">
        <v>74</v>
      </c>
      <c r="AH25" s="2" t="s">
        <v>74</v>
      </c>
      <c r="AI25" s="2" t="s">
        <v>76</v>
      </c>
      <c r="AJ25" s="2" t="s">
        <v>76</v>
      </c>
      <c r="AK25" s="2" t="s">
        <v>72</v>
      </c>
      <c r="AL25" s="2" t="s">
        <v>74</v>
      </c>
      <c r="AM25" s="2" t="s">
        <v>74</v>
      </c>
      <c r="AN25" s="2" t="s">
        <v>75</v>
      </c>
      <c r="AO25" s="2" t="s">
        <v>75</v>
      </c>
      <c r="AP25" s="2" t="s">
        <v>75</v>
      </c>
      <c r="AQ25" s="2" t="s">
        <v>75</v>
      </c>
      <c r="AR25" s="2" t="s">
        <v>75</v>
      </c>
      <c r="AS25" s="2" t="s">
        <v>75</v>
      </c>
      <c r="AT25" s="2" t="s">
        <v>75</v>
      </c>
      <c r="AU25" s="2" t="s">
        <v>75</v>
      </c>
      <c r="AV25" s="2" t="s">
        <v>75</v>
      </c>
      <c r="AW25" s="2" t="s">
        <v>71</v>
      </c>
      <c r="AX25" s="2" t="s">
        <v>71</v>
      </c>
      <c r="AY25" s="2" t="s">
        <v>72</v>
      </c>
      <c r="AZ25" s="2" t="s">
        <v>72</v>
      </c>
      <c r="BA25" s="2" t="s">
        <v>72</v>
      </c>
      <c r="BB25" s="2" t="s">
        <v>72</v>
      </c>
      <c r="BC25" s="2" t="s">
        <v>72</v>
      </c>
      <c r="BD25" s="2" t="s">
        <v>72</v>
      </c>
      <c r="BE25" s="2" t="s">
        <v>72</v>
      </c>
      <c r="BF25" s="2" t="s">
        <v>73</v>
      </c>
      <c r="BG25" s="2" t="s">
        <v>78</v>
      </c>
      <c r="BH25" s="2" t="s">
        <v>72</v>
      </c>
      <c r="BI25" s="2" t="s">
        <v>71</v>
      </c>
      <c r="BJ25" s="2" t="s">
        <v>72</v>
      </c>
      <c r="BK25" s="2" t="s">
        <v>72</v>
      </c>
      <c r="BL25" s="2" t="s">
        <v>73</v>
      </c>
      <c r="BM25" s="2" t="s">
        <v>72</v>
      </c>
      <c r="BN25" s="2" t="s">
        <v>71</v>
      </c>
      <c r="BO25" s="2" t="s">
        <v>72</v>
      </c>
      <c r="BP25" s="2" t="s">
        <v>72</v>
      </c>
    </row>
    <row r="26" spans="1:68" ht="15.75" customHeight="1" x14ac:dyDescent="0.2">
      <c r="A26">
        <v>5233</v>
      </c>
      <c r="B26" s="6">
        <v>43854.43099763889</v>
      </c>
      <c r="C26" s="5" t="s">
        <v>65</v>
      </c>
      <c r="D26" s="1" t="s">
        <v>79</v>
      </c>
      <c r="E26" s="1" t="s">
        <v>67</v>
      </c>
      <c r="F26" s="1" t="s">
        <v>84</v>
      </c>
      <c r="G26" s="1" t="s">
        <v>69</v>
      </c>
      <c r="H26" s="1" t="s">
        <v>70</v>
      </c>
      <c r="I26" s="3">
        <v>30</v>
      </c>
      <c r="J26" s="1" t="s">
        <v>93</v>
      </c>
      <c r="K26" s="1" t="s">
        <v>96</v>
      </c>
      <c r="L26" t="str">
        <f t="shared" si="1"/>
        <v>Dr. Guillermo Figueroa Cárdenas</v>
      </c>
      <c r="M26" s="2" t="s">
        <v>72</v>
      </c>
      <c r="N26" s="2" t="s">
        <v>71</v>
      </c>
      <c r="O26" s="2" t="s">
        <v>72</v>
      </c>
      <c r="P26" s="2" t="s">
        <v>72</v>
      </c>
      <c r="Q26" s="2" t="s">
        <v>72</v>
      </c>
      <c r="R26" s="2" t="s">
        <v>72</v>
      </c>
      <c r="S26" s="2" t="s">
        <v>72</v>
      </c>
      <c r="T26" s="2" t="s">
        <v>72</v>
      </c>
      <c r="U26" s="2" t="s">
        <v>72</v>
      </c>
      <c r="V26" s="2" t="s">
        <v>77</v>
      </c>
      <c r="W26" s="2" t="s">
        <v>74</v>
      </c>
      <c r="X26" s="2" t="s">
        <v>74</v>
      </c>
      <c r="Y26" s="2" t="s">
        <v>72</v>
      </c>
      <c r="Z26" s="2" t="s">
        <v>72</v>
      </c>
      <c r="AA26" s="2" t="s">
        <v>77</v>
      </c>
      <c r="AB26" s="2" t="s">
        <v>76</v>
      </c>
      <c r="AC26" s="2" t="s">
        <v>76</v>
      </c>
      <c r="AD26" s="2" t="s">
        <v>72</v>
      </c>
      <c r="AE26" s="2" t="s">
        <v>72</v>
      </c>
      <c r="AF26" s="2" t="s">
        <v>72</v>
      </c>
      <c r="AG26" s="2" t="s">
        <v>77</v>
      </c>
      <c r="AH26" s="2" t="s">
        <v>74</v>
      </c>
      <c r="AI26" s="2" t="s">
        <v>75</v>
      </c>
      <c r="AJ26" s="2" t="s">
        <v>74</v>
      </c>
      <c r="AK26" s="2" t="s">
        <v>71</v>
      </c>
      <c r="AL26" s="2" t="s">
        <v>76</v>
      </c>
      <c r="AM26" s="2" t="s">
        <v>76</v>
      </c>
      <c r="AN26" s="2" t="s">
        <v>76</v>
      </c>
      <c r="AO26" s="2" t="s">
        <v>76</v>
      </c>
      <c r="AP26" s="2" t="s">
        <v>74</v>
      </c>
      <c r="AQ26" s="2" t="s">
        <v>76</v>
      </c>
      <c r="AR26" s="2" t="s">
        <v>77</v>
      </c>
      <c r="AS26" s="2" t="s">
        <v>77</v>
      </c>
      <c r="AT26" s="2" t="s">
        <v>76</v>
      </c>
      <c r="AU26" s="2" t="s">
        <v>77</v>
      </c>
      <c r="AV26" s="2" t="s">
        <v>76</v>
      </c>
      <c r="AW26" s="2" t="s">
        <v>71</v>
      </c>
      <c r="AX26" s="2" t="s">
        <v>72</v>
      </c>
      <c r="AY26" s="2" t="s">
        <v>72</v>
      </c>
      <c r="AZ26" s="2" t="s">
        <v>72</v>
      </c>
      <c r="BA26" s="2" t="s">
        <v>71</v>
      </c>
      <c r="BB26" s="2" t="s">
        <v>72</v>
      </c>
      <c r="BC26" s="2" t="s">
        <v>72</v>
      </c>
      <c r="BD26" s="2" t="s">
        <v>72</v>
      </c>
      <c r="BE26" s="2" t="s">
        <v>72</v>
      </c>
      <c r="BF26" s="2" t="s">
        <v>72</v>
      </c>
      <c r="BG26" s="2" t="s">
        <v>72</v>
      </c>
      <c r="BH26" s="2" t="s">
        <v>72</v>
      </c>
      <c r="BI26" s="2" t="s">
        <v>71</v>
      </c>
      <c r="BJ26" s="2" t="s">
        <v>72</v>
      </c>
      <c r="BK26" s="2" t="s">
        <v>72</v>
      </c>
      <c r="BL26" s="2" t="s">
        <v>72</v>
      </c>
      <c r="BM26" s="2" t="s">
        <v>71</v>
      </c>
      <c r="BN26" s="2" t="s">
        <v>71</v>
      </c>
      <c r="BO26" s="2" t="s">
        <v>72</v>
      </c>
      <c r="BP26" s="2" t="s">
        <v>72</v>
      </c>
    </row>
    <row r="27" spans="1:68" ht="15.75" customHeight="1" x14ac:dyDescent="0.2">
      <c r="A27">
        <v>5247</v>
      </c>
      <c r="B27" s="6">
        <v>43854.439515902777</v>
      </c>
      <c r="C27" s="5" t="s">
        <v>65</v>
      </c>
      <c r="D27" s="1" t="s">
        <v>85</v>
      </c>
      <c r="E27" s="1" t="s">
        <v>87</v>
      </c>
      <c r="F27" s="1" t="s">
        <v>82</v>
      </c>
      <c r="G27" s="1" t="s">
        <v>69</v>
      </c>
      <c r="H27" s="1" t="s">
        <v>70</v>
      </c>
      <c r="I27" s="3">
        <v>30</v>
      </c>
      <c r="J27" s="1" t="s">
        <v>93</v>
      </c>
      <c r="K27" s="1" t="s">
        <v>96</v>
      </c>
      <c r="L27" t="str">
        <f t="shared" si="1"/>
        <v>Dr. Guillermo Figueroa Cárdenas</v>
      </c>
      <c r="M27" s="2" t="s">
        <v>72</v>
      </c>
      <c r="N27" s="2" t="s">
        <v>71</v>
      </c>
      <c r="O27" s="2" t="s">
        <v>72</v>
      </c>
      <c r="P27" s="2" t="s">
        <v>71</v>
      </c>
      <c r="Q27" s="2" t="s">
        <v>72</v>
      </c>
      <c r="R27" s="2" t="s">
        <v>72</v>
      </c>
      <c r="S27" s="2" t="s">
        <v>72</v>
      </c>
      <c r="T27" s="2" t="s">
        <v>72</v>
      </c>
      <c r="U27" s="2" t="s">
        <v>72</v>
      </c>
      <c r="V27" s="2" t="s">
        <v>76</v>
      </c>
      <c r="W27" s="2" t="s">
        <v>77</v>
      </c>
      <c r="X27" s="2" t="s">
        <v>77</v>
      </c>
      <c r="Y27" s="2" t="s">
        <v>71</v>
      </c>
      <c r="Z27" s="2" t="s">
        <v>71</v>
      </c>
      <c r="AA27" s="2" t="s">
        <v>75</v>
      </c>
      <c r="AB27" s="2" t="s">
        <v>75</v>
      </c>
      <c r="AC27" s="2" t="s">
        <v>77</v>
      </c>
      <c r="AD27" s="2" t="s">
        <v>72</v>
      </c>
      <c r="AE27" s="2" t="s">
        <v>72</v>
      </c>
      <c r="AF27" s="2" t="s">
        <v>72</v>
      </c>
      <c r="AG27" s="2" t="s">
        <v>77</v>
      </c>
      <c r="AH27" s="2" t="s">
        <v>77</v>
      </c>
      <c r="AI27" s="2" t="s">
        <v>75</v>
      </c>
      <c r="AJ27" s="2" t="s">
        <v>75</v>
      </c>
      <c r="AK27" s="2" t="s">
        <v>73</v>
      </c>
      <c r="AL27" s="2" t="s">
        <v>75</v>
      </c>
      <c r="AM27" s="2" t="s">
        <v>77</v>
      </c>
      <c r="AN27" s="2" t="s">
        <v>77</v>
      </c>
      <c r="AO27" s="2" t="s">
        <v>74</v>
      </c>
      <c r="AP27" s="2" t="s">
        <v>77</v>
      </c>
      <c r="AQ27" s="2" t="s">
        <v>77</v>
      </c>
      <c r="AR27" s="2" t="s">
        <v>76</v>
      </c>
      <c r="AS27" s="2" t="s">
        <v>76</v>
      </c>
      <c r="AT27" s="2" t="s">
        <v>77</v>
      </c>
      <c r="AU27" s="2" t="s">
        <v>77</v>
      </c>
      <c r="AV27" s="2" t="s">
        <v>76</v>
      </c>
      <c r="AW27" s="2" t="s">
        <v>72</v>
      </c>
      <c r="AX27" s="2" t="s">
        <v>72</v>
      </c>
      <c r="AY27" s="2" t="s">
        <v>73</v>
      </c>
      <c r="AZ27" s="2" t="s">
        <v>71</v>
      </c>
      <c r="BA27" s="2" t="s">
        <v>72</v>
      </c>
      <c r="BB27" s="2" t="s">
        <v>72</v>
      </c>
      <c r="BC27" s="2" t="s">
        <v>72</v>
      </c>
      <c r="BD27" s="2" t="s">
        <v>72</v>
      </c>
      <c r="BE27" s="2" t="s">
        <v>72</v>
      </c>
      <c r="BF27" s="2" t="s">
        <v>72</v>
      </c>
      <c r="BG27" s="2" t="s">
        <v>72</v>
      </c>
      <c r="BH27" s="2" t="s">
        <v>71</v>
      </c>
      <c r="BI27" s="2" t="s">
        <v>71</v>
      </c>
      <c r="BJ27" s="2" t="s">
        <v>71</v>
      </c>
      <c r="BK27" s="2" t="s">
        <v>73</v>
      </c>
      <c r="BL27" s="2" t="s">
        <v>71</v>
      </c>
      <c r="BM27" s="2" t="s">
        <v>72</v>
      </c>
      <c r="BN27" s="2" t="s">
        <v>71</v>
      </c>
      <c r="BO27" s="2" t="s">
        <v>72</v>
      </c>
      <c r="BP27" s="2" t="s">
        <v>72</v>
      </c>
    </row>
    <row r="28" spans="1:68" ht="15.75" customHeight="1" x14ac:dyDescent="0.2">
      <c r="A28">
        <v>5249</v>
      </c>
      <c r="B28" s="6">
        <v>43854.440561793977</v>
      </c>
      <c r="C28" s="5" t="s">
        <v>65</v>
      </c>
      <c r="D28" s="1" t="s">
        <v>85</v>
      </c>
      <c r="E28" s="1" t="s">
        <v>87</v>
      </c>
      <c r="F28" s="1" t="s">
        <v>82</v>
      </c>
      <c r="G28" s="1" t="s">
        <v>69</v>
      </c>
      <c r="H28" s="1" t="s">
        <v>70</v>
      </c>
      <c r="I28" s="3">
        <v>30</v>
      </c>
      <c r="J28" s="1" t="s">
        <v>93</v>
      </c>
      <c r="K28" s="1" t="s">
        <v>96</v>
      </c>
      <c r="L28" t="str">
        <f t="shared" si="1"/>
        <v>Dr. Guillermo Figueroa Cárdenas</v>
      </c>
      <c r="M28" s="2" t="s">
        <v>72</v>
      </c>
      <c r="N28" s="2" t="s">
        <v>71</v>
      </c>
      <c r="O28" s="2" t="s">
        <v>72</v>
      </c>
      <c r="P28" s="2" t="s">
        <v>71</v>
      </c>
      <c r="Q28" s="2" t="s">
        <v>72</v>
      </c>
      <c r="R28" s="2" t="s">
        <v>72</v>
      </c>
      <c r="S28" s="2" t="s">
        <v>72</v>
      </c>
      <c r="T28" s="2" t="s">
        <v>72</v>
      </c>
      <c r="U28" s="2" t="s">
        <v>72</v>
      </c>
      <c r="V28" s="2" t="s">
        <v>76</v>
      </c>
      <c r="W28" s="2" t="s">
        <v>77</v>
      </c>
      <c r="X28" s="2" t="s">
        <v>77</v>
      </c>
      <c r="Y28" s="2" t="s">
        <v>71</v>
      </c>
      <c r="Z28" s="2" t="s">
        <v>71</v>
      </c>
      <c r="AA28" s="2" t="s">
        <v>75</v>
      </c>
      <c r="AB28" s="2" t="s">
        <v>75</v>
      </c>
      <c r="AC28" s="2" t="s">
        <v>77</v>
      </c>
      <c r="AD28" s="2" t="s">
        <v>72</v>
      </c>
      <c r="AE28" s="2" t="s">
        <v>72</v>
      </c>
      <c r="AF28" s="2" t="s">
        <v>72</v>
      </c>
      <c r="AG28" s="2" t="s">
        <v>77</v>
      </c>
      <c r="AH28" s="2" t="s">
        <v>77</v>
      </c>
      <c r="AI28" s="2" t="s">
        <v>75</v>
      </c>
      <c r="AJ28" s="2" t="s">
        <v>75</v>
      </c>
      <c r="AK28" s="2" t="s">
        <v>73</v>
      </c>
      <c r="AL28" s="2" t="s">
        <v>75</v>
      </c>
      <c r="AM28" s="2" t="s">
        <v>77</v>
      </c>
      <c r="AN28" s="2" t="s">
        <v>77</v>
      </c>
      <c r="AO28" s="2" t="s">
        <v>74</v>
      </c>
      <c r="AP28" s="2" t="s">
        <v>77</v>
      </c>
      <c r="AQ28" s="2" t="s">
        <v>77</v>
      </c>
      <c r="AR28" s="2" t="s">
        <v>76</v>
      </c>
      <c r="AS28" s="2" t="s">
        <v>76</v>
      </c>
      <c r="AT28" s="2" t="s">
        <v>77</v>
      </c>
      <c r="AU28" s="2" t="s">
        <v>77</v>
      </c>
      <c r="AV28" s="2" t="s">
        <v>76</v>
      </c>
      <c r="AW28" s="2" t="s">
        <v>72</v>
      </c>
      <c r="AX28" s="2" t="s">
        <v>72</v>
      </c>
      <c r="AY28" s="2" t="s">
        <v>73</v>
      </c>
      <c r="AZ28" s="2" t="s">
        <v>71</v>
      </c>
      <c r="BA28" s="2" t="s">
        <v>72</v>
      </c>
      <c r="BB28" s="2" t="s">
        <v>72</v>
      </c>
      <c r="BC28" s="2" t="s">
        <v>72</v>
      </c>
      <c r="BD28" s="2" t="s">
        <v>72</v>
      </c>
      <c r="BE28" s="2" t="s">
        <v>72</v>
      </c>
      <c r="BF28" s="2" t="s">
        <v>72</v>
      </c>
      <c r="BG28" s="2" t="s">
        <v>72</v>
      </c>
      <c r="BH28" s="2" t="s">
        <v>71</v>
      </c>
      <c r="BI28" s="2" t="s">
        <v>71</v>
      </c>
      <c r="BJ28" s="2" t="s">
        <v>71</v>
      </c>
      <c r="BK28" s="2" t="s">
        <v>73</v>
      </c>
      <c r="BL28" s="2" t="s">
        <v>71</v>
      </c>
      <c r="BM28" s="2" t="s">
        <v>72</v>
      </c>
      <c r="BN28" s="2" t="s">
        <v>71</v>
      </c>
      <c r="BO28" s="2" t="s">
        <v>72</v>
      </c>
      <c r="BP28" s="2" t="s">
        <v>72</v>
      </c>
    </row>
    <row r="29" spans="1:68" ht="15.75" customHeight="1" x14ac:dyDescent="0.2">
      <c r="A29">
        <v>5263</v>
      </c>
      <c r="B29" s="6">
        <v>43854.44931625</v>
      </c>
      <c r="C29" s="5" t="s">
        <v>65</v>
      </c>
      <c r="D29" s="1" t="s">
        <v>80</v>
      </c>
      <c r="E29" s="1" t="s">
        <v>67</v>
      </c>
      <c r="F29" s="1" t="s">
        <v>84</v>
      </c>
      <c r="G29" s="1" t="s">
        <v>69</v>
      </c>
      <c r="H29" s="1" t="s">
        <v>70</v>
      </c>
      <c r="I29" s="3">
        <v>30</v>
      </c>
      <c r="J29" s="1" t="s">
        <v>93</v>
      </c>
      <c r="K29" s="1" t="s">
        <v>96</v>
      </c>
      <c r="L29" t="str">
        <f t="shared" si="1"/>
        <v>Dr. Guillermo Figueroa Cárdenas</v>
      </c>
      <c r="M29" s="2" t="s">
        <v>71</v>
      </c>
      <c r="N29" s="2" t="s">
        <v>72</v>
      </c>
      <c r="O29" s="2" t="s">
        <v>71</v>
      </c>
      <c r="P29" s="2" t="s">
        <v>72</v>
      </c>
      <c r="Q29" s="2" t="s">
        <v>72</v>
      </c>
      <c r="R29" s="2" t="s">
        <v>72</v>
      </c>
      <c r="S29" s="2" t="s">
        <v>72</v>
      </c>
      <c r="T29" s="2" t="s">
        <v>72</v>
      </c>
      <c r="U29" s="2" t="s">
        <v>72</v>
      </c>
      <c r="V29" s="2" t="s">
        <v>75</v>
      </c>
      <c r="W29" s="2" t="s">
        <v>75</v>
      </c>
      <c r="X29" s="2" t="s">
        <v>74</v>
      </c>
      <c r="Y29" s="2" t="s">
        <v>72</v>
      </c>
      <c r="Z29" s="2" t="s">
        <v>72</v>
      </c>
      <c r="AA29" s="2" t="s">
        <v>75</v>
      </c>
      <c r="AB29" s="2" t="s">
        <v>74</v>
      </c>
      <c r="AC29" s="2" t="s">
        <v>74</v>
      </c>
      <c r="AD29" s="2" t="s">
        <v>72</v>
      </c>
      <c r="AE29" s="2" t="s">
        <v>72</v>
      </c>
      <c r="AF29" s="2" t="s">
        <v>72</v>
      </c>
      <c r="AG29" s="2" t="s">
        <v>76</v>
      </c>
      <c r="AH29" s="2" t="s">
        <v>76</v>
      </c>
      <c r="AI29" s="2" t="s">
        <v>76</v>
      </c>
      <c r="AJ29" s="2" t="s">
        <v>76</v>
      </c>
      <c r="AK29" s="2" t="s">
        <v>71</v>
      </c>
      <c r="AL29" s="2" t="s">
        <v>77</v>
      </c>
      <c r="AM29" s="2" t="s">
        <v>77</v>
      </c>
      <c r="AN29" s="2" t="s">
        <v>77</v>
      </c>
      <c r="AO29" s="2" t="s">
        <v>77</v>
      </c>
      <c r="AP29" s="2" t="s">
        <v>76</v>
      </c>
      <c r="AQ29" s="2" t="s">
        <v>77</v>
      </c>
      <c r="AR29" s="2" t="s">
        <v>76</v>
      </c>
      <c r="AS29" s="2" t="s">
        <v>76</v>
      </c>
      <c r="AT29" s="2" t="s">
        <v>77</v>
      </c>
      <c r="AU29" s="2" t="s">
        <v>77</v>
      </c>
      <c r="AV29" s="2" t="s">
        <v>77</v>
      </c>
      <c r="AW29" s="2" t="s">
        <v>72</v>
      </c>
      <c r="AX29" s="2" t="s">
        <v>72</v>
      </c>
      <c r="AY29" s="2" t="s">
        <v>72</v>
      </c>
      <c r="AZ29" s="2" t="s">
        <v>72</v>
      </c>
      <c r="BA29" s="2" t="s">
        <v>72</v>
      </c>
      <c r="BB29" s="2" t="s">
        <v>72</v>
      </c>
      <c r="BC29" s="2" t="s">
        <v>72</v>
      </c>
      <c r="BD29" s="2" t="s">
        <v>71</v>
      </c>
      <c r="BE29" s="2" t="s">
        <v>72</v>
      </c>
      <c r="BF29" s="2" t="s">
        <v>72</v>
      </c>
      <c r="BG29" s="2" t="s">
        <v>72</v>
      </c>
      <c r="BH29" s="2" t="s">
        <v>71</v>
      </c>
      <c r="BI29" s="2" t="s">
        <v>71</v>
      </c>
      <c r="BJ29" s="2" t="s">
        <v>72</v>
      </c>
      <c r="BK29" s="2" t="s">
        <v>72</v>
      </c>
      <c r="BL29" s="2" t="s">
        <v>71</v>
      </c>
      <c r="BM29" s="2" t="s">
        <v>72</v>
      </c>
      <c r="BN29" s="2" t="s">
        <v>71</v>
      </c>
      <c r="BO29" s="2" t="s">
        <v>71</v>
      </c>
      <c r="BP29" s="2" t="s">
        <v>73</v>
      </c>
    </row>
    <row r="30" spans="1:68" ht="15.75" customHeight="1" x14ac:dyDescent="0.2">
      <c r="A30">
        <v>4328</v>
      </c>
      <c r="B30" s="4">
        <v>43817.687089918982</v>
      </c>
      <c r="C30" s="5" t="s">
        <v>65</v>
      </c>
      <c r="D30" s="1" t="s">
        <v>66</v>
      </c>
      <c r="E30" s="1" t="s">
        <v>81</v>
      </c>
      <c r="F30" s="1" t="s">
        <v>68</v>
      </c>
      <c r="G30" s="1" t="s">
        <v>69</v>
      </c>
      <c r="H30" s="1" t="s">
        <v>70</v>
      </c>
      <c r="I30" s="3">
        <v>30</v>
      </c>
      <c r="J30" s="1" t="s">
        <v>93</v>
      </c>
      <c r="K30" s="1" t="s">
        <v>97</v>
      </c>
      <c r="L30" t="str">
        <f t="shared" si="1"/>
        <v>Juan Díaz Covarrubias</v>
      </c>
      <c r="M30" s="2" t="s">
        <v>71</v>
      </c>
      <c r="N30" s="2" t="s">
        <v>71</v>
      </c>
      <c r="O30" s="2" t="s">
        <v>72</v>
      </c>
      <c r="P30" s="2" t="s">
        <v>71</v>
      </c>
      <c r="Q30" s="2" t="s">
        <v>72</v>
      </c>
      <c r="R30" s="2" t="s">
        <v>72</v>
      </c>
      <c r="S30" s="2" t="s">
        <v>72</v>
      </c>
      <c r="T30" s="2" t="s">
        <v>72</v>
      </c>
      <c r="U30" s="2" t="s">
        <v>72</v>
      </c>
      <c r="V30" s="2" t="s">
        <v>75</v>
      </c>
      <c r="W30" s="2" t="s">
        <v>77</v>
      </c>
      <c r="X30" s="2" t="s">
        <v>77</v>
      </c>
      <c r="Y30" s="2" t="s">
        <v>72</v>
      </c>
      <c r="Z30" s="2" t="s">
        <v>72</v>
      </c>
      <c r="AA30" s="2" t="s">
        <v>74</v>
      </c>
      <c r="AB30" s="2" t="s">
        <v>75</v>
      </c>
      <c r="AC30" s="2" t="s">
        <v>77</v>
      </c>
      <c r="AD30" s="2" t="s">
        <v>72</v>
      </c>
      <c r="AE30" s="2" t="s">
        <v>71</v>
      </c>
      <c r="AF30" s="2" t="s">
        <v>72</v>
      </c>
      <c r="AG30" s="2" t="s">
        <v>74</v>
      </c>
      <c r="AH30" s="2" t="s">
        <v>74</v>
      </c>
      <c r="AI30" s="2" t="s">
        <v>76</v>
      </c>
      <c r="AJ30" s="2" t="s">
        <v>76</v>
      </c>
      <c r="AK30" s="2" t="s">
        <v>72</v>
      </c>
      <c r="AL30" s="2" t="s">
        <v>77</v>
      </c>
      <c r="AM30" s="2" t="s">
        <v>77</v>
      </c>
      <c r="AN30" s="2" t="s">
        <v>77</v>
      </c>
      <c r="AO30" s="2" t="s">
        <v>77</v>
      </c>
      <c r="AP30" s="2" t="s">
        <v>75</v>
      </c>
      <c r="AQ30" s="2" t="s">
        <v>77</v>
      </c>
      <c r="AR30" s="2" t="s">
        <v>76</v>
      </c>
      <c r="AS30" s="2" t="s">
        <v>76</v>
      </c>
      <c r="AT30" s="2" t="s">
        <v>77</v>
      </c>
      <c r="AU30" s="2" t="s">
        <v>77</v>
      </c>
      <c r="AV30" s="2" t="s">
        <v>77</v>
      </c>
      <c r="AW30" s="2" t="s">
        <v>72</v>
      </c>
      <c r="AX30" s="2" t="s">
        <v>72</v>
      </c>
      <c r="AY30" s="2" t="s">
        <v>72</v>
      </c>
      <c r="AZ30" s="2" t="s">
        <v>71</v>
      </c>
      <c r="BA30" s="2" t="s">
        <v>72</v>
      </c>
      <c r="BB30" s="2" t="s">
        <v>72</v>
      </c>
      <c r="BC30" s="2" t="s">
        <v>72</v>
      </c>
      <c r="BD30" s="2" t="s">
        <v>71</v>
      </c>
      <c r="BE30" s="2" t="s">
        <v>72</v>
      </c>
      <c r="BF30" s="2" t="s">
        <v>72</v>
      </c>
      <c r="BG30" s="2" t="s">
        <v>78</v>
      </c>
      <c r="BH30" s="2" t="s">
        <v>72</v>
      </c>
      <c r="BI30" s="2" t="s">
        <v>71</v>
      </c>
      <c r="BJ30" s="2" t="s">
        <v>72</v>
      </c>
      <c r="BK30" s="2" t="s">
        <v>73</v>
      </c>
      <c r="BL30" s="2" t="s">
        <v>71</v>
      </c>
      <c r="BM30" s="2" t="s">
        <v>72</v>
      </c>
      <c r="BN30" s="2" t="s">
        <v>71</v>
      </c>
      <c r="BO30" s="2" t="s">
        <v>71</v>
      </c>
      <c r="BP30" s="2" t="s">
        <v>73</v>
      </c>
    </row>
    <row r="31" spans="1:68" ht="15.75" customHeight="1" x14ac:dyDescent="0.2">
      <c r="A31">
        <v>4210</v>
      </c>
      <c r="B31" s="4">
        <v>43817.506905925926</v>
      </c>
      <c r="C31" s="5" t="s">
        <v>65</v>
      </c>
      <c r="D31" s="1" t="s">
        <v>85</v>
      </c>
      <c r="E31" s="1" t="s">
        <v>87</v>
      </c>
      <c r="F31" s="1" t="s">
        <v>84</v>
      </c>
      <c r="G31" s="1" t="s">
        <v>69</v>
      </c>
      <c r="H31" s="1" t="s">
        <v>70</v>
      </c>
      <c r="I31" s="3">
        <v>30</v>
      </c>
      <c r="J31" s="1" t="s">
        <v>93</v>
      </c>
      <c r="K31" s="1" t="s">
        <v>98</v>
      </c>
      <c r="L31" t="str">
        <f t="shared" si="1"/>
        <v>Lic. Jesús Reyes Heroles</v>
      </c>
      <c r="M31" s="2" t="s">
        <v>71</v>
      </c>
      <c r="N31" s="2" t="s">
        <v>71</v>
      </c>
      <c r="O31" s="2" t="s">
        <v>71</v>
      </c>
      <c r="P31" s="2" t="s">
        <v>71</v>
      </c>
      <c r="Q31" s="2" t="s">
        <v>72</v>
      </c>
      <c r="R31" s="2" t="s">
        <v>72</v>
      </c>
      <c r="S31" s="2" t="s">
        <v>72</v>
      </c>
      <c r="T31" s="2" t="s">
        <v>72</v>
      </c>
      <c r="U31" s="2" t="s">
        <v>72</v>
      </c>
      <c r="V31" s="2" t="s">
        <v>75</v>
      </c>
      <c r="W31" s="2" t="s">
        <v>77</v>
      </c>
      <c r="X31" s="2" t="s">
        <v>77</v>
      </c>
      <c r="Y31" s="2" t="s">
        <v>71</v>
      </c>
      <c r="Z31" s="2" t="s">
        <v>71</v>
      </c>
      <c r="AA31" s="2" t="s">
        <v>74</v>
      </c>
      <c r="AB31" s="2" t="s">
        <v>74</v>
      </c>
      <c r="AC31" s="2" t="s">
        <v>77</v>
      </c>
      <c r="AD31" s="2" t="s">
        <v>72</v>
      </c>
      <c r="AE31" s="2" t="s">
        <v>71</v>
      </c>
      <c r="AF31" s="2" t="s">
        <v>71</v>
      </c>
      <c r="AG31" s="2" t="s">
        <v>77</v>
      </c>
      <c r="AH31" s="2" t="s">
        <v>77</v>
      </c>
      <c r="AI31" s="2" t="s">
        <v>76</v>
      </c>
      <c r="AJ31" s="2" t="s">
        <v>76</v>
      </c>
      <c r="AK31" s="2" t="s">
        <v>73</v>
      </c>
      <c r="AL31" s="2" t="s">
        <v>77</v>
      </c>
      <c r="AM31" s="2" t="s">
        <v>77</v>
      </c>
      <c r="AN31" s="2" t="s">
        <v>77</v>
      </c>
      <c r="AO31" s="2" t="s">
        <v>74</v>
      </c>
      <c r="AP31" s="2" t="s">
        <v>75</v>
      </c>
      <c r="AQ31" s="2" t="s">
        <v>77</v>
      </c>
      <c r="AR31" s="2" t="s">
        <v>76</v>
      </c>
      <c r="AS31" s="2" t="s">
        <v>76</v>
      </c>
      <c r="AT31" s="2" t="s">
        <v>74</v>
      </c>
      <c r="AU31" s="2" t="s">
        <v>74</v>
      </c>
      <c r="AV31" s="2" t="s">
        <v>76</v>
      </c>
      <c r="AW31" s="2" t="s">
        <v>72</v>
      </c>
      <c r="AX31" s="2" t="s">
        <v>72</v>
      </c>
      <c r="AY31" s="2" t="s">
        <v>71</v>
      </c>
      <c r="AZ31" s="2" t="s">
        <v>71</v>
      </c>
      <c r="BA31" s="2" t="s">
        <v>72</v>
      </c>
      <c r="BB31" s="2" t="s">
        <v>72</v>
      </c>
      <c r="BC31" s="2" t="s">
        <v>72</v>
      </c>
      <c r="BD31" s="2" t="s">
        <v>71</v>
      </c>
      <c r="BE31" s="2" t="s">
        <v>72</v>
      </c>
      <c r="BF31" s="2" t="s">
        <v>72</v>
      </c>
      <c r="BG31" s="2" t="s">
        <v>71</v>
      </c>
      <c r="BH31" s="2" t="s">
        <v>71</v>
      </c>
      <c r="BI31" s="2" t="s">
        <v>71</v>
      </c>
      <c r="BJ31" s="2" t="s">
        <v>71</v>
      </c>
      <c r="BK31" s="2" t="s">
        <v>71</v>
      </c>
      <c r="BL31" s="2" t="s">
        <v>71</v>
      </c>
      <c r="BM31" s="2" t="s">
        <v>72</v>
      </c>
      <c r="BN31" s="2" t="s">
        <v>71</v>
      </c>
      <c r="BO31" s="2" t="s">
        <v>71</v>
      </c>
      <c r="BP31" s="2" t="s">
        <v>71</v>
      </c>
    </row>
    <row r="32" spans="1:68" ht="15.75" customHeight="1" x14ac:dyDescent="0.2">
      <c r="A32">
        <v>4216</v>
      </c>
      <c r="B32" s="4">
        <v>43817.517374178242</v>
      </c>
      <c r="C32" s="5" t="s">
        <v>65</v>
      </c>
      <c r="D32" s="1" t="s">
        <v>66</v>
      </c>
      <c r="E32" s="1" t="s">
        <v>67</v>
      </c>
      <c r="F32" s="1" t="s">
        <v>68</v>
      </c>
      <c r="G32" s="1" t="s">
        <v>69</v>
      </c>
      <c r="H32" s="1" t="s">
        <v>70</v>
      </c>
      <c r="I32" s="3">
        <v>30</v>
      </c>
      <c r="J32" s="1" t="s">
        <v>93</v>
      </c>
      <c r="K32" s="1" t="s">
        <v>98</v>
      </c>
      <c r="L32" t="str">
        <f t="shared" si="1"/>
        <v>Lic. Jesús Reyes Heroles</v>
      </c>
      <c r="M32" s="2" t="s">
        <v>71</v>
      </c>
      <c r="N32" s="2" t="s">
        <v>71</v>
      </c>
      <c r="O32" s="2" t="s">
        <v>72</v>
      </c>
      <c r="P32" s="2" t="s">
        <v>71</v>
      </c>
      <c r="Q32" s="2" t="s">
        <v>72</v>
      </c>
      <c r="R32" s="2" t="s">
        <v>72</v>
      </c>
      <c r="S32" s="2" t="s">
        <v>72</v>
      </c>
      <c r="T32" s="2" t="s">
        <v>72</v>
      </c>
      <c r="U32" s="2" t="s">
        <v>72</v>
      </c>
      <c r="V32" s="2" t="s">
        <v>76</v>
      </c>
      <c r="W32" s="2" t="s">
        <v>77</v>
      </c>
      <c r="X32" s="2" t="s">
        <v>77</v>
      </c>
      <c r="Y32" s="2" t="s">
        <v>71</v>
      </c>
      <c r="Z32" s="2" t="s">
        <v>72</v>
      </c>
      <c r="AA32" s="2" t="s">
        <v>75</v>
      </c>
      <c r="AB32" s="2" t="s">
        <v>77</v>
      </c>
      <c r="AC32" s="2" t="s">
        <v>77</v>
      </c>
      <c r="AD32" s="2" t="s">
        <v>72</v>
      </c>
      <c r="AE32" s="2" t="s">
        <v>73</v>
      </c>
      <c r="AF32" s="2" t="s">
        <v>71</v>
      </c>
      <c r="AG32" s="2" t="s">
        <v>77</v>
      </c>
      <c r="AH32" s="2" t="s">
        <v>77</v>
      </c>
      <c r="AI32" s="2" t="s">
        <v>76</v>
      </c>
      <c r="AJ32" s="2" t="s">
        <v>76</v>
      </c>
      <c r="AK32" s="2" t="s">
        <v>73</v>
      </c>
      <c r="AL32" s="2" t="s">
        <v>77</v>
      </c>
      <c r="AM32" s="2" t="s">
        <v>77</v>
      </c>
      <c r="AN32" s="2" t="s">
        <v>77</v>
      </c>
      <c r="AO32" s="2" t="s">
        <v>77</v>
      </c>
      <c r="AP32" s="2" t="s">
        <v>77</v>
      </c>
      <c r="AQ32" s="2" t="s">
        <v>77</v>
      </c>
      <c r="AR32" s="2" t="s">
        <v>77</v>
      </c>
      <c r="AS32" s="2" t="s">
        <v>77</v>
      </c>
      <c r="AT32" s="2" t="s">
        <v>77</v>
      </c>
      <c r="AU32" s="2" t="s">
        <v>77</v>
      </c>
      <c r="AV32" s="2" t="s">
        <v>77</v>
      </c>
      <c r="AW32" s="2" t="s">
        <v>72</v>
      </c>
      <c r="AX32" s="2" t="s">
        <v>72</v>
      </c>
      <c r="AY32" s="2" t="s">
        <v>73</v>
      </c>
      <c r="AZ32" s="2" t="s">
        <v>71</v>
      </c>
      <c r="BA32" s="2" t="s">
        <v>72</v>
      </c>
      <c r="BB32" s="2" t="s">
        <v>72</v>
      </c>
      <c r="BC32" s="2" t="s">
        <v>72</v>
      </c>
      <c r="BD32" s="2" t="s">
        <v>71</v>
      </c>
      <c r="BE32" s="2" t="s">
        <v>72</v>
      </c>
      <c r="BF32" s="2" t="s">
        <v>72</v>
      </c>
      <c r="BG32" s="2" t="s">
        <v>78</v>
      </c>
      <c r="BH32" s="2" t="s">
        <v>71</v>
      </c>
      <c r="BI32" s="2" t="s">
        <v>71</v>
      </c>
      <c r="BJ32" s="2" t="s">
        <v>71</v>
      </c>
      <c r="BK32" s="2" t="s">
        <v>71</v>
      </c>
      <c r="BL32" s="2" t="s">
        <v>71</v>
      </c>
      <c r="BM32" s="2" t="s">
        <v>72</v>
      </c>
      <c r="BN32" s="2" t="s">
        <v>71</v>
      </c>
      <c r="BO32" s="2" t="s">
        <v>71</v>
      </c>
      <c r="BP32" s="2" t="s">
        <v>71</v>
      </c>
    </row>
    <row r="33" spans="1:68" ht="15.75" customHeight="1" x14ac:dyDescent="0.2">
      <c r="A33">
        <v>4231</v>
      </c>
      <c r="B33" s="4">
        <v>43817.533252291665</v>
      </c>
      <c r="C33" s="5" t="s">
        <v>65</v>
      </c>
      <c r="D33" s="1" t="s">
        <v>79</v>
      </c>
      <c r="E33" s="1" t="s">
        <v>91</v>
      </c>
      <c r="F33" s="1" t="s">
        <v>68</v>
      </c>
      <c r="G33" s="1" t="s">
        <v>69</v>
      </c>
      <c r="H33" s="1" t="s">
        <v>70</v>
      </c>
      <c r="I33" s="3">
        <v>30</v>
      </c>
      <c r="J33" s="1" t="s">
        <v>93</v>
      </c>
      <c r="K33" s="1" t="s">
        <v>98</v>
      </c>
      <c r="L33" t="str">
        <f t="shared" si="1"/>
        <v>Lic. Jesús Reyes Heroles</v>
      </c>
      <c r="M33" s="2" t="s">
        <v>71</v>
      </c>
      <c r="N33" s="2" t="s">
        <v>71</v>
      </c>
      <c r="O33" s="2" t="s">
        <v>71</v>
      </c>
      <c r="P33" s="2" t="s">
        <v>71</v>
      </c>
      <c r="Q33" s="2" t="s">
        <v>72</v>
      </c>
      <c r="R33" s="2" t="s">
        <v>72</v>
      </c>
      <c r="S33" s="2" t="s">
        <v>72</v>
      </c>
      <c r="T33" s="2" t="s">
        <v>72</v>
      </c>
      <c r="U33" s="2" t="s">
        <v>72</v>
      </c>
      <c r="V33" s="2" t="s">
        <v>76</v>
      </c>
      <c r="W33" s="2" t="s">
        <v>77</v>
      </c>
      <c r="X33" s="2" t="s">
        <v>77</v>
      </c>
      <c r="Y33" s="2" t="s">
        <v>71</v>
      </c>
      <c r="Z33" s="2" t="s">
        <v>71</v>
      </c>
      <c r="AA33" s="2" t="s">
        <v>75</v>
      </c>
      <c r="AB33" s="2" t="s">
        <v>75</v>
      </c>
      <c r="AC33" s="2" t="s">
        <v>77</v>
      </c>
      <c r="AD33" s="2" t="s">
        <v>72</v>
      </c>
      <c r="AE33" s="2" t="s">
        <v>71</v>
      </c>
      <c r="AF33" s="2" t="s">
        <v>71</v>
      </c>
      <c r="AG33" s="2" t="s">
        <v>77</v>
      </c>
      <c r="AH33" s="2" t="s">
        <v>77</v>
      </c>
      <c r="AI33" s="2" t="s">
        <v>77</v>
      </c>
      <c r="AJ33" s="2" t="s">
        <v>77</v>
      </c>
      <c r="AK33" s="2" t="s">
        <v>71</v>
      </c>
      <c r="AL33" s="2" t="s">
        <v>77</v>
      </c>
      <c r="AM33" s="2" t="s">
        <v>77</v>
      </c>
      <c r="AN33" s="2" t="s">
        <v>77</v>
      </c>
      <c r="AO33" s="2" t="s">
        <v>77</v>
      </c>
      <c r="AP33" s="2" t="s">
        <v>75</v>
      </c>
      <c r="AQ33" s="2" t="s">
        <v>75</v>
      </c>
      <c r="AR33" s="2" t="s">
        <v>75</v>
      </c>
      <c r="AS33" s="2" t="s">
        <v>76</v>
      </c>
      <c r="AT33" s="2" t="s">
        <v>77</v>
      </c>
      <c r="AU33" s="2" t="s">
        <v>77</v>
      </c>
      <c r="AV33" s="2" t="s">
        <v>77</v>
      </c>
      <c r="AW33" s="2" t="s">
        <v>72</v>
      </c>
      <c r="AX33" s="2" t="s">
        <v>72</v>
      </c>
      <c r="AY33" s="2" t="s">
        <v>71</v>
      </c>
      <c r="AZ33" s="2" t="s">
        <v>71</v>
      </c>
      <c r="BA33" s="2" t="s">
        <v>72</v>
      </c>
      <c r="BB33" s="2" t="s">
        <v>72</v>
      </c>
      <c r="BC33" s="2" t="s">
        <v>72</v>
      </c>
      <c r="BD33" s="2" t="s">
        <v>71</v>
      </c>
      <c r="BE33" s="2" t="s">
        <v>72</v>
      </c>
      <c r="BF33" s="2" t="s">
        <v>72</v>
      </c>
      <c r="BG33" s="2" t="s">
        <v>72</v>
      </c>
      <c r="BH33" s="2" t="s">
        <v>71</v>
      </c>
      <c r="BI33" s="2" t="s">
        <v>71</v>
      </c>
      <c r="BJ33" s="2" t="s">
        <v>71</v>
      </c>
      <c r="BK33" s="2" t="s">
        <v>71</v>
      </c>
      <c r="BL33" s="2" t="s">
        <v>71</v>
      </c>
      <c r="BM33" s="2" t="s">
        <v>72</v>
      </c>
      <c r="BN33" s="2" t="s">
        <v>71</v>
      </c>
      <c r="BO33" s="2" t="s">
        <v>71</v>
      </c>
      <c r="BP33" s="2" t="s">
        <v>71</v>
      </c>
    </row>
    <row r="34" spans="1:68" ht="15.75" customHeight="1" x14ac:dyDescent="0.2">
      <c r="A34">
        <v>4233</v>
      </c>
      <c r="B34" s="4">
        <v>43817.533807731481</v>
      </c>
      <c r="C34" s="5" t="s">
        <v>65</v>
      </c>
      <c r="D34" s="1" t="s">
        <v>80</v>
      </c>
      <c r="E34" s="1" t="s">
        <v>67</v>
      </c>
      <c r="F34" s="1" t="s">
        <v>83</v>
      </c>
      <c r="G34" s="1" t="s">
        <v>69</v>
      </c>
      <c r="H34" s="1" t="s">
        <v>70</v>
      </c>
      <c r="I34" s="3">
        <v>30</v>
      </c>
      <c r="J34" s="1" t="s">
        <v>93</v>
      </c>
      <c r="K34" s="1" t="s">
        <v>98</v>
      </c>
      <c r="L34" t="str">
        <f t="shared" si="1"/>
        <v>Lic. Jesús Reyes Heroles</v>
      </c>
      <c r="M34" s="2" t="s">
        <v>71</v>
      </c>
      <c r="N34" s="2" t="s">
        <v>71</v>
      </c>
      <c r="O34" s="2" t="s">
        <v>71</v>
      </c>
      <c r="P34" s="2" t="s">
        <v>71</v>
      </c>
      <c r="Q34" s="2" t="s">
        <v>72</v>
      </c>
      <c r="R34" s="2" t="s">
        <v>72</v>
      </c>
      <c r="S34" s="2" t="s">
        <v>72</v>
      </c>
      <c r="T34" s="2" t="s">
        <v>72</v>
      </c>
      <c r="U34" s="2" t="s">
        <v>72</v>
      </c>
      <c r="V34" s="2" t="s">
        <v>74</v>
      </c>
      <c r="W34" s="2" t="s">
        <v>77</v>
      </c>
      <c r="X34" s="2" t="s">
        <v>77</v>
      </c>
      <c r="Y34" s="2" t="s">
        <v>71</v>
      </c>
      <c r="Z34" s="2" t="s">
        <v>71</v>
      </c>
      <c r="AA34" s="2" t="s">
        <v>74</v>
      </c>
      <c r="AB34" s="2" t="s">
        <v>75</v>
      </c>
      <c r="AC34" s="2" t="s">
        <v>74</v>
      </c>
      <c r="AD34" s="2" t="s">
        <v>72</v>
      </c>
      <c r="AE34" s="2" t="s">
        <v>72</v>
      </c>
      <c r="AF34" s="2" t="s">
        <v>72</v>
      </c>
      <c r="AG34" s="2" t="s">
        <v>77</v>
      </c>
      <c r="AH34" s="2" t="s">
        <v>77</v>
      </c>
      <c r="AI34" s="2" t="s">
        <v>76</v>
      </c>
      <c r="AJ34" s="2" t="s">
        <v>76</v>
      </c>
      <c r="AK34" s="2" t="s">
        <v>71</v>
      </c>
      <c r="AL34" s="2" t="s">
        <v>77</v>
      </c>
      <c r="AM34" s="2" t="s">
        <v>77</v>
      </c>
      <c r="AN34" s="2" t="s">
        <v>77</v>
      </c>
      <c r="AO34" s="2" t="s">
        <v>74</v>
      </c>
      <c r="AP34" s="2" t="s">
        <v>75</v>
      </c>
      <c r="AQ34" s="2" t="s">
        <v>77</v>
      </c>
      <c r="AR34" s="2" t="s">
        <v>76</v>
      </c>
      <c r="AS34" s="2" t="s">
        <v>76</v>
      </c>
      <c r="AT34" s="2" t="s">
        <v>74</v>
      </c>
      <c r="AU34" s="2" t="s">
        <v>76</v>
      </c>
      <c r="AV34" s="2" t="s">
        <v>77</v>
      </c>
      <c r="AW34" s="2" t="s">
        <v>71</v>
      </c>
      <c r="AX34" s="2" t="s">
        <v>72</v>
      </c>
      <c r="AY34" s="2" t="s">
        <v>71</v>
      </c>
      <c r="AZ34" s="2" t="s">
        <v>72</v>
      </c>
      <c r="BA34" s="2" t="s">
        <v>72</v>
      </c>
      <c r="BB34" s="2" t="s">
        <v>72</v>
      </c>
      <c r="BC34" s="2" t="s">
        <v>72</v>
      </c>
      <c r="BD34" s="2" t="s">
        <v>72</v>
      </c>
      <c r="BE34" s="2" t="s">
        <v>72</v>
      </c>
      <c r="BF34" s="2" t="s">
        <v>72</v>
      </c>
      <c r="BG34" s="2" t="s">
        <v>78</v>
      </c>
      <c r="BH34" s="2" t="s">
        <v>71</v>
      </c>
      <c r="BI34" s="2" t="s">
        <v>71</v>
      </c>
      <c r="BJ34" s="2" t="s">
        <v>72</v>
      </c>
      <c r="BK34" s="2" t="s">
        <v>71</v>
      </c>
      <c r="BL34" s="2" t="s">
        <v>71</v>
      </c>
      <c r="BM34" s="2" t="s">
        <v>72</v>
      </c>
      <c r="BN34" s="2" t="s">
        <v>71</v>
      </c>
      <c r="BO34" s="2" t="s">
        <v>71</v>
      </c>
      <c r="BP34" s="2" t="s">
        <v>71</v>
      </c>
    </row>
    <row r="35" spans="1:68" ht="15.75" customHeight="1" x14ac:dyDescent="0.2">
      <c r="A35">
        <v>4242</v>
      </c>
      <c r="B35" s="4">
        <v>43817.549359432873</v>
      </c>
      <c r="C35" s="5" t="s">
        <v>65</v>
      </c>
      <c r="D35" s="1" t="s">
        <v>66</v>
      </c>
      <c r="E35" s="1" t="s">
        <v>81</v>
      </c>
      <c r="F35" s="1" t="s">
        <v>68</v>
      </c>
      <c r="G35" s="1" t="s">
        <v>69</v>
      </c>
      <c r="H35" s="1" t="s">
        <v>70</v>
      </c>
      <c r="I35" s="3">
        <v>30</v>
      </c>
      <c r="J35" s="1" t="s">
        <v>93</v>
      </c>
      <c r="K35" s="1" t="s">
        <v>98</v>
      </c>
      <c r="L35" t="str">
        <f t="shared" si="1"/>
        <v>Lic. Jesús Reyes Heroles</v>
      </c>
      <c r="M35" s="2" t="s">
        <v>71</v>
      </c>
      <c r="N35" s="2" t="s">
        <v>71</v>
      </c>
      <c r="O35" s="2" t="s">
        <v>73</v>
      </c>
      <c r="P35" s="2" t="s">
        <v>73</v>
      </c>
      <c r="Q35" s="2" t="s">
        <v>72</v>
      </c>
      <c r="R35" s="2" t="s">
        <v>72</v>
      </c>
      <c r="S35" s="2" t="s">
        <v>72</v>
      </c>
      <c r="T35" s="2" t="s">
        <v>72</v>
      </c>
      <c r="U35" s="2" t="s">
        <v>72</v>
      </c>
      <c r="V35" s="2" t="s">
        <v>76</v>
      </c>
      <c r="W35" s="2" t="s">
        <v>77</v>
      </c>
      <c r="X35" s="2" t="s">
        <v>77</v>
      </c>
      <c r="Y35" s="2" t="s">
        <v>72</v>
      </c>
      <c r="Z35" s="2" t="s">
        <v>72</v>
      </c>
      <c r="AA35" s="2" t="s">
        <v>76</v>
      </c>
      <c r="AB35" s="2" t="s">
        <v>77</v>
      </c>
      <c r="AC35" s="2" t="s">
        <v>77</v>
      </c>
      <c r="AD35" s="2" t="s">
        <v>73</v>
      </c>
      <c r="AE35" s="2" t="s">
        <v>73</v>
      </c>
      <c r="AF35" s="2" t="s">
        <v>72</v>
      </c>
      <c r="AG35" s="2" t="s">
        <v>77</v>
      </c>
      <c r="AH35" s="2" t="s">
        <v>77</v>
      </c>
      <c r="AI35" s="2" t="s">
        <v>75</v>
      </c>
      <c r="AJ35" s="2" t="s">
        <v>76</v>
      </c>
      <c r="AK35" s="2" t="s">
        <v>71</v>
      </c>
      <c r="AL35" s="2" t="s">
        <v>75</v>
      </c>
      <c r="AM35" s="2" t="s">
        <v>77</v>
      </c>
      <c r="AN35" s="2" t="s">
        <v>77</v>
      </c>
      <c r="AO35" s="2" t="s">
        <v>77</v>
      </c>
      <c r="AP35" s="2" t="s">
        <v>76</v>
      </c>
      <c r="AQ35" s="2" t="s">
        <v>77</v>
      </c>
      <c r="AR35" s="2" t="s">
        <v>76</v>
      </c>
      <c r="AS35" s="2" t="s">
        <v>76</v>
      </c>
      <c r="AT35" s="2" t="s">
        <v>77</v>
      </c>
      <c r="AU35" s="2" t="s">
        <v>77</v>
      </c>
      <c r="AV35" s="2" t="s">
        <v>77</v>
      </c>
      <c r="AW35" s="2" t="s">
        <v>73</v>
      </c>
      <c r="AX35" s="2" t="s">
        <v>73</v>
      </c>
      <c r="AY35" s="2" t="s">
        <v>71</v>
      </c>
      <c r="AZ35" s="2" t="s">
        <v>71</v>
      </c>
      <c r="BA35" s="2" t="s">
        <v>72</v>
      </c>
      <c r="BB35" s="2" t="s">
        <v>72</v>
      </c>
      <c r="BC35" s="2" t="s">
        <v>72</v>
      </c>
      <c r="BD35" s="2" t="s">
        <v>71</v>
      </c>
      <c r="BE35" s="2" t="s">
        <v>72</v>
      </c>
      <c r="BF35" s="2" t="s">
        <v>72</v>
      </c>
      <c r="BG35" s="2" t="s">
        <v>78</v>
      </c>
      <c r="BH35" s="2" t="s">
        <v>71</v>
      </c>
      <c r="BI35" s="2" t="s">
        <v>71</v>
      </c>
      <c r="BJ35" s="2" t="s">
        <v>71</v>
      </c>
      <c r="BK35" s="2" t="s">
        <v>71</v>
      </c>
      <c r="BL35" s="2" t="s">
        <v>71</v>
      </c>
      <c r="BM35" s="2" t="s">
        <v>72</v>
      </c>
      <c r="BN35" s="2" t="s">
        <v>71</v>
      </c>
      <c r="BO35" s="2" t="s">
        <v>71</v>
      </c>
      <c r="BP35" s="2" t="s">
        <v>73</v>
      </c>
    </row>
    <row r="36" spans="1:68" ht="15.75" customHeight="1" x14ac:dyDescent="0.2">
      <c r="A36">
        <v>4317</v>
      </c>
      <c r="B36" s="4">
        <v>43817.652523402779</v>
      </c>
      <c r="C36" s="5" t="s">
        <v>65</v>
      </c>
      <c r="D36" s="1" t="s">
        <v>79</v>
      </c>
      <c r="E36" s="1" t="s">
        <v>67</v>
      </c>
      <c r="F36" s="1" t="s">
        <v>68</v>
      </c>
      <c r="G36" s="1" t="s">
        <v>69</v>
      </c>
      <c r="H36" s="1" t="s">
        <v>70</v>
      </c>
      <c r="I36" s="3">
        <v>30</v>
      </c>
      <c r="J36" s="1" t="s">
        <v>93</v>
      </c>
      <c r="K36" s="1" t="s">
        <v>98</v>
      </c>
      <c r="L36" t="str">
        <f t="shared" si="1"/>
        <v>Lic. Jesús Reyes Heroles</v>
      </c>
      <c r="M36" s="2" t="s">
        <v>71</v>
      </c>
      <c r="N36" s="2" t="s">
        <v>71</v>
      </c>
      <c r="O36" s="2" t="s">
        <v>72</v>
      </c>
      <c r="P36" s="2" t="s">
        <v>72</v>
      </c>
      <c r="Q36" s="2" t="s">
        <v>72</v>
      </c>
      <c r="R36" s="2" t="s">
        <v>72</v>
      </c>
      <c r="S36" s="2" t="s">
        <v>72</v>
      </c>
      <c r="T36" s="2" t="s">
        <v>72</v>
      </c>
      <c r="U36" s="2" t="s">
        <v>72</v>
      </c>
      <c r="V36" s="2" t="s">
        <v>75</v>
      </c>
      <c r="W36" s="2" t="s">
        <v>77</v>
      </c>
      <c r="X36" s="2" t="s">
        <v>77</v>
      </c>
      <c r="Y36" s="2" t="s">
        <v>71</v>
      </c>
      <c r="Z36" s="2" t="s">
        <v>71</v>
      </c>
      <c r="AA36" s="2" t="s">
        <v>75</v>
      </c>
      <c r="AB36" s="2" t="s">
        <v>75</v>
      </c>
      <c r="AC36" s="2" t="s">
        <v>77</v>
      </c>
      <c r="AD36" s="2" t="s">
        <v>72</v>
      </c>
      <c r="AE36" s="2" t="s">
        <v>71</v>
      </c>
      <c r="AF36" s="2" t="s">
        <v>72</v>
      </c>
      <c r="AG36" s="2" t="s">
        <v>77</v>
      </c>
      <c r="AH36" s="2" t="s">
        <v>77</v>
      </c>
      <c r="AI36" s="2" t="s">
        <v>76</v>
      </c>
      <c r="AJ36" s="2" t="s">
        <v>76</v>
      </c>
      <c r="AK36" s="2" t="s">
        <v>71</v>
      </c>
      <c r="AL36" s="2" t="s">
        <v>77</v>
      </c>
      <c r="AM36" s="2" t="s">
        <v>77</v>
      </c>
      <c r="AN36" s="2" t="s">
        <v>77</v>
      </c>
      <c r="AO36" s="2" t="s">
        <v>77</v>
      </c>
      <c r="AP36" s="2" t="s">
        <v>77</v>
      </c>
      <c r="AQ36" s="2" t="s">
        <v>77</v>
      </c>
      <c r="AR36" s="2" t="s">
        <v>76</v>
      </c>
      <c r="AS36" s="2" t="s">
        <v>76</v>
      </c>
      <c r="AT36" s="2" t="s">
        <v>74</v>
      </c>
      <c r="AU36" s="2" t="s">
        <v>77</v>
      </c>
      <c r="AV36" s="2" t="s">
        <v>74</v>
      </c>
      <c r="AW36" s="2" t="s">
        <v>72</v>
      </c>
      <c r="AX36" s="2" t="s">
        <v>72</v>
      </c>
      <c r="AY36" s="2" t="s">
        <v>72</v>
      </c>
      <c r="AZ36" s="2" t="s">
        <v>72</v>
      </c>
      <c r="BA36" s="2" t="s">
        <v>72</v>
      </c>
      <c r="BB36" s="2" t="s">
        <v>72</v>
      </c>
      <c r="BC36" s="2" t="s">
        <v>72</v>
      </c>
      <c r="BD36" s="2" t="s">
        <v>72</v>
      </c>
      <c r="BE36" s="2" t="s">
        <v>72</v>
      </c>
      <c r="BF36" s="2" t="s">
        <v>72</v>
      </c>
      <c r="BG36" s="2" t="s">
        <v>71</v>
      </c>
      <c r="BH36" s="2" t="s">
        <v>71</v>
      </c>
      <c r="BI36" s="2" t="s">
        <v>71</v>
      </c>
      <c r="BJ36" s="2" t="s">
        <v>72</v>
      </c>
      <c r="BK36" s="2" t="s">
        <v>71</v>
      </c>
      <c r="BL36" s="2" t="s">
        <v>73</v>
      </c>
      <c r="BM36" s="2" t="s">
        <v>72</v>
      </c>
      <c r="BN36" s="2" t="s">
        <v>71</v>
      </c>
      <c r="BO36" s="2" t="s">
        <v>71</v>
      </c>
      <c r="BP36" s="2" t="s">
        <v>71</v>
      </c>
    </row>
    <row r="37" spans="1:68" ht="15.75" customHeight="1" x14ac:dyDescent="0.2">
      <c r="A37">
        <v>4336</v>
      </c>
      <c r="B37" s="4">
        <v>43817.705758171302</v>
      </c>
      <c r="C37" s="5" t="s">
        <v>65</v>
      </c>
      <c r="D37" s="1" t="s">
        <v>85</v>
      </c>
      <c r="E37" s="1" t="s">
        <v>91</v>
      </c>
      <c r="F37" s="1" t="s">
        <v>84</v>
      </c>
      <c r="G37" s="1" t="s">
        <v>69</v>
      </c>
      <c r="H37" s="1" t="s">
        <v>70</v>
      </c>
      <c r="I37" s="3">
        <v>30</v>
      </c>
      <c r="J37" s="1" t="s">
        <v>93</v>
      </c>
      <c r="K37" s="1" t="s">
        <v>98</v>
      </c>
      <c r="L37" t="str">
        <f t="shared" si="1"/>
        <v>Lic. Jesús Reyes Heroles</v>
      </c>
      <c r="M37" s="2" t="s">
        <v>71</v>
      </c>
      <c r="N37" s="2" t="s">
        <v>71</v>
      </c>
      <c r="O37" s="2" t="s">
        <v>71</v>
      </c>
      <c r="P37" s="2" t="s">
        <v>71</v>
      </c>
      <c r="Q37" s="2" t="s">
        <v>72</v>
      </c>
      <c r="R37" s="2" t="s">
        <v>72</v>
      </c>
      <c r="S37" s="2" t="s">
        <v>72</v>
      </c>
      <c r="T37" s="2" t="s">
        <v>72</v>
      </c>
      <c r="U37" s="2" t="s">
        <v>72</v>
      </c>
      <c r="V37" s="2" t="s">
        <v>75</v>
      </c>
      <c r="W37" s="2" t="s">
        <v>75</v>
      </c>
      <c r="X37" s="2" t="s">
        <v>76</v>
      </c>
      <c r="Y37" s="2" t="s">
        <v>71</v>
      </c>
      <c r="Z37" s="2" t="s">
        <v>71</v>
      </c>
      <c r="AA37" s="2" t="s">
        <v>75</v>
      </c>
      <c r="AB37" s="2" t="s">
        <v>75</v>
      </c>
      <c r="AC37" s="2" t="s">
        <v>75</v>
      </c>
      <c r="AD37" s="2" t="s">
        <v>72</v>
      </c>
      <c r="AE37" s="2" t="s">
        <v>73</v>
      </c>
      <c r="AF37" s="2" t="s">
        <v>71</v>
      </c>
      <c r="AG37" s="2" t="s">
        <v>74</v>
      </c>
      <c r="AH37" s="2" t="s">
        <v>74</v>
      </c>
      <c r="AI37" s="2" t="s">
        <v>76</v>
      </c>
      <c r="AJ37" s="2" t="s">
        <v>76</v>
      </c>
      <c r="AK37" s="2" t="s">
        <v>71</v>
      </c>
      <c r="AL37" s="2" t="s">
        <v>74</v>
      </c>
      <c r="AM37" s="2" t="s">
        <v>77</v>
      </c>
      <c r="AN37" s="2" t="s">
        <v>74</v>
      </c>
      <c r="AO37" s="2" t="s">
        <v>74</v>
      </c>
      <c r="AP37" s="2" t="s">
        <v>76</v>
      </c>
      <c r="AQ37" s="2" t="s">
        <v>74</v>
      </c>
      <c r="AR37" s="2" t="s">
        <v>76</v>
      </c>
      <c r="AS37" s="2" t="s">
        <v>76</v>
      </c>
      <c r="AT37" s="2" t="s">
        <v>74</v>
      </c>
      <c r="AU37" s="2" t="s">
        <v>74</v>
      </c>
      <c r="AV37" s="2" t="s">
        <v>74</v>
      </c>
      <c r="AW37" s="2" t="s">
        <v>72</v>
      </c>
      <c r="AX37" s="2" t="s">
        <v>72</v>
      </c>
      <c r="AY37" s="2" t="s">
        <v>71</v>
      </c>
      <c r="AZ37" s="2" t="s">
        <v>71</v>
      </c>
      <c r="BA37" s="2" t="s">
        <v>72</v>
      </c>
      <c r="BB37" s="2" t="s">
        <v>72</v>
      </c>
      <c r="BC37" s="2" t="s">
        <v>72</v>
      </c>
      <c r="BD37" s="2" t="s">
        <v>71</v>
      </c>
      <c r="BE37" s="2" t="s">
        <v>72</v>
      </c>
      <c r="BF37" s="2" t="s">
        <v>72</v>
      </c>
      <c r="BG37" s="2" t="s">
        <v>78</v>
      </c>
      <c r="BH37" s="2" t="s">
        <v>71</v>
      </c>
      <c r="BI37" s="2" t="s">
        <v>71</v>
      </c>
      <c r="BJ37" s="2" t="s">
        <v>72</v>
      </c>
      <c r="BK37" s="2" t="s">
        <v>71</v>
      </c>
      <c r="BL37" s="2" t="s">
        <v>71</v>
      </c>
      <c r="BM37" s="2" t="s">
        <v>72</v>
      </c>
      <c r="BN37" s="2" t="s">
        <v>71</v>
      </c>
      <c r="BO37" s="2" t="s">
        <v>71</v>
      </c>
      <c r="BP37" s="2" t="s">
        <v>71</v>
      </c>
    </row>
    <row r="38" spans="1:68" ht="15.75" customHeight="1" x14ac:dyDescent="0.2">
      <c r="A38">
        <v>4401</v>
      </c>
      <c r="B38" s="4">
        <v>43818.435865057865</v>
      </c>
      <c r="C38" s="5" t="s">
        <v>65</v>
      </c>
      <c r="D38" s="1" t="s">
        <v>80</v>
      </c>
      <c r="E38" s="1" t="s">
        <v>87</v>
      </c>
      <c r="F38" s="1" t="s">
        <v>86</v>
      </c>
      <c r="G38" s="1" t="s">
        <v>69</v>
      </c>
      <c r="H38" s="1" t="s">
        <v>70</v>
      </c>
      <c r="I38" s="3">
        <v>30</v>
      </c>
      <c r="J38" s="1" t="s">
        <v>93</v>
      </c>
      <c r="K38" s="1" t="s">
        <v>98</v>
      </c>
      <c r="L38" t="str">
        <f t="shared" si="1"/>
        <v>Lic. Jesús Reyes Heroles</v>
      </c>
      <c r="M38" s="2" t="s">
        <v>71</v>
      </c>
      <c r="N38" s="2" t="s">
        <v>71</v>
      </c>
      <c r="O38" s="2" t="s">
        <v>71</v>
      </c>
      <c r="P38" s="2" t="s">
        <v>71</v>
      </c>
      <c r="Q38" s="2" t="s">
        <v>71</v>
      </c>
      <c r="R38" s="2" t="s">
        <v>71</v>
      </c>
      <c r="S38" s="2" t="s">
        <v>71</v>
      </c>
      <c r="T38" s="2" t="s">
        <v>72</v>
      </c>
      <c r="U38" s="2" t="s">
        <v>71</v>
      </c>
      <c r="V38" s="2" t="s">
        <v>75</v>
      </c>
      <c r="W38" s="2" t="s">
        <v>76</v>
      </c>
      <c r="X38" s="2" t="s">
        <v>76</v>
      </c>
      <c r="Y38" s="2" t="s">
        <v>71</v>
      </c>
      <c r="Z38" s="2" t="s">
        <v>71</v>
      </c>
      <c r="AA38" s="2" t="s">
        <v>76</v>
      </c>
      <c r="AB38" s="2" t="s">
        <v>76</v>
      </c>
      <c r="AC38" s="2" t="s">
        <v>76</v>
      </c>
      <c r="AD38" s="2" t="s">
        <v>71</v>
      </c>
      <c r="AE38" s="2" t="s">
        <v>71</v>
      </c>
      <c r="AF38" s="2" t="s">
        <v>72</v>
      </c>
      <c r="AG38" s="2" t="s">
        <v>76</v>
      </c>
      <c r="AH38" s="2" t="s">
        <v>76</v>
      </c>
      <c r="AI38" s="2" t="s">
        <v>76</v>
      </c>
      <c r="AJ38" s="2" t="s">
        <v>76</v>
      </c>
      <c r="AK38" s="2" t="s">
        <v>71</v>
      </c>
      <c r="AL38" s="2" t="s">
        <v>76</v>
      </c>
      <c r="AM38" s="2" t="s">
        <v>77</v>
      </c>
      <c r="AN38" s="2" t="s">
        <v>77</v>
      </c>
      <c r="AO38" s="2" t="s">
        <v>76</v>
      </c>
      <c r="AP38" s="2" t="s">
        <v>76</v>
      </c>
      <c r="AQ38" s="2" t="s">
        <v>76</v>
      </c>
      <c r="AR38" s="2" t="s">
        <v>76</v>
      </c>
      <c r="AS38" s="2" t="s">
        <v>76</v>
      </c>
      <c r="AT38" s="2" t="s">
        <v>75</v>
      </c>
      <c r="AU38" s="2" t="s">
        <v>75</v>
      </c>
      <c r="AV38" s="2" t="s">
        <v>75</v>
      </c>
      <c r="AW38" s="2" t="s">
        <v>72</v>
      </c>
      <c r="AX38" s="2" t="s">
        <v>71</v>
      </c>
      <c r="AY38" s="2" t="s">
        <v>72</v>
      </c>
      <c r="AZ38" s="2" t="s">
        <v>71</v>
      </c>
      <c r="BA38" s="2" t="s">
        <v>71</v>
      </c>
      <c r="BB38" s="2" t="s">
        <v>71</v>
      </c>
      <c r="BC38" s="2" t="s">
        <v>72</v>
      </c>
      <c r="BD38" s="2" t="s">
        <v>71</v>
      </c>
      <c r="BE38" s="2" t="s">
        <v>71</v>
      </c>
      <c r="BF38" s="2" t="s">
        <v>72</v>
      </c>
      <c r="BG38" s="2" t="s">
        <v>71</v>
      </c>
      <c r="BH38" s="2" t="s">
        <v>71</v>
      </c>
      <c r="BI38" s="2" t="s">
        <v>71</v>
      </c>
      <c r="BJ38" s="2" t="s">
        <v>71</v>
      </c>
      <c r="BK38" s="2" t="s">
        <v>72</v>
      </c>
      <c r="BL38" s="2" t="s">
        <v>71</v>
      </c>
      <c r="BM38" s="2" t="s">
        <v>71</v>
      </c>
      <c r="BN38" s="2" t="s">
        <v>72</v>
      </c>
      <c r="BO38" s="2" t="s">
        <v>71</v>
      </c>
      <c r="BP38" s="2" t="s">
        <v>71</v>
      </c>
    </row>
    <row r="39" spans="1:68" ht="15.75" customHeight="1" x14ac:dyDescent="0.2">
      <c r="A39">
        <v>4403</v>
      </c>
      <c r="B39" s="4">
        <v>43818.437804363421</v>
      </c>
      <c r="C39" s="5" t="s">
        <v>65</v>
      </c>
      <c r="D39" s="1" t="s">
        <v>80</v>
      </c>
      <c r="E39" s="1" t="s">
        <v>67</v>
      </c>
      <c r="F39" s="1" t="s">
        <v>84</v>
      </c>
      <c r="G39" s="1" t="s">
        <v>69</v>
      </c>
      <c r="H39" s="1" t="s">
        <v>70</v>
      </c>
      <c r="I39" s="3">
        <v>30</v>
      </c>
      <c r="J39" s="1" t="s">
        <v>93</v>
      </c>
      <c r="K39" s="1" t="s">
        <v>98</v>
      </c>
      <c r="L39" t="str">
        <f t="shared" si="1"/>
        <v>Lic. Jesús Reyes Heroles</v>
      </c>
      <c r="M39" s="2" t="s">
        <v>71</v>
      </c>
      <c r="N39" s="2" t="s">
        <v>71</v>
      </c>
      <c r="O39" s="2" t="s">
        <v>72</v>
      </c>
      <c r="P39" s="2" t="s">
        <v>71</v>
      </c>
      <c r="Q39" s="2" t="s">
        <v>72</v>
      </c>
      <c r="R39" s="2" t="s">
        <v>72</v>
      </c>
      <c r="S39" s="2" t="s">
        <v>72</v>
      </c>
      <c r="T39" s="2" t="s">
        <v>72</v>
      </c>
      <c r="U39" s="2" t="s">
        <v>72</v>
      </c>
      <c r="V39" s="2" t="s">
        <v>75</v>
      </c>
      <c r="W39" s="2" t="s">
        <v>77</v>
      </c>
      <c r="X39" s="2" t="s">
        <v>77</v>
      </c>
      <c r="Y39" s="2" t="s">
        <v>71</v>
      </c>
      <c r="Z39" s="2" t="s">
        <v>72</v>
      </c>
      <c r="AA39" s="2" t="s">
        <v>76</v>
      </c>
      <c r="AB39" s="2" t="s">
        <v>74</v>
      </c>
      <c r="AC39" s="2" t="s">
        <v>77</v>
      </c>
      <c r="AD39" s="2" t="s">
        <v>72</v>
      </c>
      <c r="AE39" s="2" t="s">
        <v>71</v>
      </c>
      <c r="AF39" s="2" t="s">
        <v>73</v>
      </c>
      <c r="AG39" s="2" t="s">
        <v>77</v>
      </c>
      <c r="AH39" s="2" t="s">
        <v>77</v>
      </c>
      <c r="AI39" s="2" t="s">
        <v>76</v>
      </c>
      <c r="AJ39" s="2" t="s">
        <v>76</v>
      </c>
      <c r="AK39" s="2" t="s">
        <v>71</v>
      </c>
      <c r="AL39" s="2" t="s">
        <v>77</v>
      </c>
      <c r="AM39" s="2" t="s">
        <v>77</v>
      </c>
      <c r="AN39" s="2" t="s">
        <v>74</v>
      </c>
      <c r="AO39" s="2" t="s">
        <v>77</v>
      </c>
      <c r="AP39" s="2" t="s">
        <v>77</v>
      </c>
      <c r="AQ39" s="2" t="s">
        <v>77</v>
      </c>
      <c r="AR39" s="2" t="s">
        <v>74</v>
      </c>
      <c r="AS39" s="2" t="s">
        <v>74</v>
      </c>
      <c r="AT39" s="2" t="s">
        <v>77</v>
      </c>
      <c r="AU39" s="2" t="s">
        <v>75</v>
      </c>
      <c r="AV39" s="2" t="s">
        <v>74</v>
      </c>
      <c r="AW39" s="2" t="s">
        <v>72</v>
      </c>
      <c r="AX39" s="2" t="s">
        <v>72</v>
      </c>
      <c r="AY39" s="2" t="s">
        <v>71</v>
      </c>
      <c r="AZ39" s="2" t="s">
        <v>71</v>
      </c>
      <c r="BA39" s="2" t="s">
        <v>72</v>
      </c>
      <c r="BB39" s="2" t="s">
        <v>72</v>
      </c>
      <c r="BC39" s="2" t="s">
        <v>72</v>
      </c>
      <c r="BD39" s="2" t="s">
        <v>71</v>
      </c>
      <c r="BE39" s="2" t="s">
        <v>72</v>
      </c>
      <c r="BF39" s="2" t="s">
        <v>72</v>
      </c>
      <c r="BG39" s="2" t="s">
        <v>78</v>
      </c>
      <c r="BH39" s="2" t="s">
        <v>71</v>
      </c>
      <c r="BI39" s="2" t="s">
        <v>71</v>
      </c>
      <c r="BJ39" s="2" t="s">
        <v>73</v>
      </c>
      <c r="BK39" s="2" t="s">
        <v>73</v>
      </c>
      <c r="BL39" s="2" t="s">
        <v>71</v>
      </c>
      <c r="BM39" s="2" t="s">
        <v>72</v>
      </c>
      <c r="BN39" s="2" t="s">
        <v>71</v>
      </c>
      <c r="BO39" s="2" t="s">
        <v>71</v>
      </c>
      <c r="BP39" s="2" t="s">
        <v>73</v>
      </c>
    </row>
    <row r="40" spans="1:68" ht="15.75" customHeight="1" x14ac:dyDescent="0.2">
      <c r="A40">
        <v>4405</v>
      </c>
      <c r="B40" s="4">
        <v>43818.441506319446</v>
      </c>
      <c r="C40" s="5" t="s">
        <v>65</v>
      </c>
      <c r="D40" s="1" t="s">
        <v>79</v>
      </c>
      <c r="E40" s="1" t="s">
        <v>67</v>
      </c>
      <c r="F40" s="1" t="s">
        <v>82</v>
      </c>
      <c r="G40" s="1" t="s">
        <v>69</v>
      </c>
      <c r="H40" s="1" t="s">
        <v>70</v>
      </c>
      <c r="I40" s="3">
        <v>30</v>
      </c>
      <c r="J40" s="1" t="s">
        <v>93</v>
      </c>
      <c r="K40" s="1" t="s">
        <v>98</v>
      </c>
      <c r="L40" t="str">
        <f t="shared" si="1"/>
        <v>Lic. Jesús Reyes Heroles</v>
      </c>
      <c r="M40" s="2" t="s">
        <v>72</v>
      </c>
      <c r="N40" s="2" t="s">
        <v>71</v>
      </c>
      <c r="O40" s="2" t="s">
        <v>72</v>
      </c>
      <c r="P40" s="2" t="s">
        <v>72</v>
      </c>
      <c r="Q40" s="2" t="s">
        <v>72</v>
      </c>
      <c r="R40" s="2" t="s">
        <v>71</v>
      </c>
      <c r="S40" s="2" t="s">
        <v>72</v>
      </c>
      <c r="T40" s="2" t="s">
        <v>72</v>
      </c>
      <c r="U40" s="2" t="s">
        <v>72</v>
      </c>
      <c r="V40" s="2" t="s">
        <v>77</v>
      </c>
      <c r="W40" s="2" t="s">
        <v>77</v>
      </c>
      <c r="X40" s="2" t="s">
        <v>77</v>
      </c>
      <c r="Y40" s="2" t="s">
        <v>72</v>
      </c>
      <c r="Z40" s="2" t="s">
        <v>72</v>
      </c>
      <c r="AA40" s="2" t="s">
        <v>76</v>
      </c>
      <c r="AB40" s="2" t="s">
        <v>77</v>
      </c>
      <c r="AC40" s="2" t="s">
        <v>77</v>
      </c>
      <c r="AD40" s="2" t="s">
        <v>72</v>
      </c>
      <c r="AE40" s="2" t="s">
        <v>73</v>
      </c>
      <c r="AF40" s="2" t="s">
        <v>72</v>
      </c>
      <c r="AG40" s="2" t="s">
        <v>77</v>
      </c>
      <c r="AH40" s="2" t="s">
        <v>77</v>
      </c>
      <c r="AI40" s="2" t="s">
        <v>76</v>
      </c>
      <c r="AJ40" s="2" t="s">
        <v>76</v>
      </c>
      <c r="AK40" s="2" t="s">
        <v>71</v>
      </c>
      <c r="AL40" s="2" t="s">
        <v>77</v>
      </c>
      <c r="AM40" s="2" t="s">
        <v>75</v>
      </c>
      <c r="AN40" s="2" t="s">
        <v>75</v>
      </c>
      <c r="AO40" s="2" t="s">
        <v>75</v>
      </c>
      <c r="AP40" s="2" t="s">
        <v>77</v>
      </c>
      <c r="AQ40" s="2" t="s">
        <v>75</v>
      </c>
      <c r="AR40" s="2" t="s">
        <v>77</v>
      </c>
      <c r="AS40" s="2" t="s">
        <v>75</v>
      </c>
      <c r="AT40" s="2" t="s">
        <v>77</v>
      </c>
      <c r="AU40" s="2" t="s">
        <v>77</v>
      </c>
      <c r="AV40" s="2" t="s">
        <v>76</v>
      </c>
      <c r="AW40" s="2" t="s">
        <v>73</v>
      </c>
      <c r="AX40" s="2" t="s">
        <v>73</v>
      </c>
      <c r="AY40" s="2" t="s">
        <v>73</v>
      </c>
      <c r="AZ40" s="2" t="s">
        <v>73</v>
      </c>
      <c r="BA40" s="2" t="s">
        <v>72</v>
      </c>
      <c r="BB40" s="2" t="s">
        <v>72</v>
      </c>
      <c r="BC40" s="2" t="s">
        <v>72</v>
      </c>
      <c r="BD40" s="2" t="s">
        <v>72</v>
      </c>
      <c r="BE40" s="2" t="s">
        <v>72</v>
      </c>
      <c r="BF40" s="2" t="s">
        <v>73</v>
      </c>
      <c r="BG40" s="2" t="s">
        <v>78</v>
      </c>
      <c r="BH40" s="2" t="s">
        <v>73</v>
      </c>
      <c r="BI40" s="2" t="s">
        <v>73</v>
      </c>
      <c r="BJ40" s="2" t="s">
        <v>73</v>
      </c>
      <c r="BK40" s="2" t="s">
        <v>73</v>
      </c>
      <c r="BL40" s="2" t="s">
        <v>71</v>
      </c>
      <c r="BM40" s="2" t="s">
        <v>71</v>
      </c>
      <c r="BN40" s="2" t="s">
        <v>71</v>
      </c>
      <c r="BO40" s="2" t="s">
        <v>72</v>
      </c>
      <c r="BP40" s="2" t="s">
        <v>72</v>
      </c>
    </row>
    <row r="41" spans="1:68" ht="15.75" customHeight="1" x14ac:dyDescent="0.2">
      <c r="A41">
        <v>4419</v>
      </c>
      <c r="B41" s="4">
        <v>43818.47759652778</v>
      </c>
      <c r="C41" s="5" t="s">
        <v>65</v>
      </c>
      <c r="D41" s="1" t="s">
        <v>92</v>
      </c>
      <c r="E41" s="1" t="s">
        <v>87</v>
      </c>
      <c r="F41" s="1" t="s">
        <v>82</v>
      </c>
      <c r="G41" s="1" t="s">
        <v>69</v>
      </c>
      <c r="H41" s="1" t="s">
        <v>70</v>
      </c>
      <c r="I41" s="3">
        <v>30</v>
      </c>
      <c r="J41" s="1" t="s">
        <v>93</v>
      </c>
      <c r="K41" s="1" t="s">
        <v>98</v>
      </c>
      <c r="L41" t="str">
        <f t="shared" si="1"/>
        <v>Lic. Jesús Reyes Heroles</v>
      </c>
      <c r="M41" s="2" t="s">
        <v>71</v>
      </c>
      <c r="N41" s="2" t="s">
        <v>71</v>
      </c>
      <c r="O41" s="2" t="s">
        <v>71</v>
      </c>
      <c r="P41" s="2" t="s">
        <v>71</v>
      </c>
      <c r="Q41" s="2" t="s">
        <v>72</v>
      </c>
      <c r="R41" s="2" t="s">
        <v>71</v>
      </c>
      <c r="S41" s="2" t="s">
        <v>71</v>
      </c>
      <c r="T41" s="2" t="s">
        <v>72</v>
      </c>
      <c r="U41" s="2" t="s">
        <v>73</v>
      </c>
      <c r="V41" s="2" t="s">
        <v>75</v>
      </c>
      <c r="W41" s="2" t="s">
        <v>77</v>
      </c>
      <c r="X41" s="2" t="s">
        <v>75</v>
      </c>
      <c r="Y41" s="2" t="s">
        <v>71</v>
      </c>
      <c r="Z41" s="2" t="s">
        <v>71</v>
      </c>
      <c r="AA41" s="2" t="s">
        <v>74</v>
      </c>
      <c r="AB41" s="2" t="s">
        <v>76</v>
      </c>
      <c r="AC41" s="2" t="s">
        <v>77</v>
      </c>
      <c r="AD41" s="2" t="s">
        <v>72</v>
      </c>
      <c r="AE41" s="2" t="s">
        <v>71</v>
      </c>
      <c r="AF41" s="2" t="s">
        <v>71</v>
      </c>
      <c r="AG41" s="2" t="s">
        <v>77</v>
      </c>
      <c r="AH41" s="2" t="s">
        <v>75</v>
      </c>
      <c r="AI41" s="2" t="s">
        <v>76</v>
      </c>
      <c r="AJ41" s="2" t="s">
        <v>75</v>
      </c>
      <c r="AK41" s="2" t="s">
        <v>71</v>
      </c>
      <c r="AL41" s="2" t="s">
        <v>77</v>
      </c>
      <c r="AM41" s="2" t="s">
        <v>77</v>
      </c>
      <c r="AN41" s="2" t="s">
        <v>77</v>
      </c>
      <c r="AO41" s="2" t="s">
        <v>75</v>
      </c>
      <c r="AP41" s="2" t="s">
        <v>77</v>
      </c>
      <c r="AQ41" s="2" t="s">
        <v>74</v>
      </c>
      <c r="AR41" s="2" t="s">
        <v>76</v>
      </c>
      <c r="AS41" s="2" t="s">
        <v>75</v>
      </c>
      <c r="AT41" s="2" t="s">
        <v>77</v>
      </c>
      <c r="AU41" s="2" t="s">
        <v>77</v>
      </c>
      <c r="AV41" s="2" t="s">
        <v>76</v>
      </c>
      <c r="AW41" s="2" t="s">
        <v>71</v>
      </c>
      <c r="AX41" s="2" t="s">
        <v>71</v>
      </c>
      <c r="AY41" s="2" t="s">
        <v>71</v>
      </c>
      <c r="AZ41" s="2" t="s">
        <v>71</v>
      </c>
      <c r="BA41" s="2" t="s">
        <v>71</v>
      </c>
      <c r="BB41" s="2" t="s">
        <v>72</v>
      </c>
      <c r="BC41" s="2" t="s">
        <v>71</v>
      </c>
      <c r="BD41" s="2" t="s">
        <v>71</v>
      </c>
      <c r="BE41" s="2" t="s">
        <v>71</v>
      </c>
      <c r="BF41" s="2" t="s">
        <v>72</v>
      </c>
      <c r="BG41" s="2" t="s">
        <v>71</v>
      </c>
      <c r="BH41" s="2" t="s">
        <v>71</v>
      </c>
      <c r="BI41" s="2" t="s">
        <v>71</v>
      </c>
      <c r="BJ41" s="2" t="s">
        <v>71</v>
      </c>
      <c r="BK41" s="2" t="s">
        <v>71</v>
      </c>
      <c r="BL41" s="2" t="s">
        <v>71</v>
      </c>
      <c r="BM41" s="2" t="s">
        <v>71</v>
      </c>
      <c r="BN41" s="2" t="s">
        <v>71</v>
      </c>
      <c r="BO41" s="2" t="s">
        <v>71</v>
      </c>
      <c r="BP41" s="2" t="s">
        <v>71</v>
      </c>
    </row>
    <row r="42" spans="1:68" ht="15.75" customHeight="1" x14ac:dyDescent="0.2">
      <c r="A42">
        <v>4475</v>
      </c>
      <c r="B42" s="4">
        <v>43818.558140011577</v>
      </c>
      <c r="C42" s="5" t="s">
        <v>65</v>
      </c>
      <c r="D42" s="1" t="s">
        <v>66</v>
      </c>
      <c r="E42" s="1" t="s">
        <v>67</v>
      </c>
      <c r="F42" s="1" t="s">
        <v>68</v>
      </c>
      <c r="G42" s="1" t="s">
        <v>69</v>
      </c>
      <c r="H42" s="1" t="s">
        <v>70</v>
      </c>
      <c r="I42" s="3">
        <v>30</v>
      </c>
      <c r="J42" s="1" t="s">
        <v>93</v>
      </c>
      <c r="K42" s="1" t="s">
        <v>98</v>
      </c>
      <c r="L42" t="str">
        <f t="shared" si="1"/>
        <v>Lic. Jesús Reyes Heroles</v>
      </c>
      <c r="M42" s="2" t="s">
        <v>72</v>
      </c>
      <c r="N42" s="2" t="s">
        <v>71</v>
      </c>
      <c r="O42" s="2" t="s">
        <v>72</v>
      </c>
      <c r="P42" s="2" t="s">
        <v>72</v>
      </c>
      <c r="Q42" s="2" t="s">
        <v>72</v>
      </c>
      <c r="R42" s="2" t="s">
        <v>72</v>
      </c>
      <c r="S42" s="2" t="s">
        <v>72</v>
      </c>
      <c r="T42" s="2" t="s">
        <v>72</v>
      </c>
      <c r="U42" s="2" t="s">
        <v>72</v>
      </c>
      <c r="V42" s="2" t="s">
        <v>76</v>
      </c>
      <c r="W42" s="2" t="s">
        <v>77</v>
      </c>
      <c r="X42" s="2" t="s">
        <v>77</v>
      </c>
      <c r="Y42" s="2" t="s">
        <v>72</v>
      </c>
      <c r="Z42" s="2" t="s">
        <v>72</v>
      </c>
      <c r="AA42" s="2" t="s">
        <v>75</v>
      </c>
      <c r="AB42" s="2" t="s">
        <v>74</v>
      </c>
      <c r="AC42" s="2" t="s">
        <v>77</v>
      </c>
      <c r="AD42" s="2" t="s">
        <v>72</v>
      </c>
      <c r="AE42" s="2" t="s">
        <v>72</v>
      </c>
      <c r="AF42" s="2" t="s">
        <v>72</v>
      </c>
      <c r="AG42" s="2" t="s">
        <v>77</v>
      </c>
      <c r="AH42" s="2" t="s">
        <v>77</v>
      </c>
      <c r="AI42" s="2" t="s">
        <v>76</v>
      </c>
      <c r="AJ42" s="2" t="s">
        <v>76</v>
      </c>
      <c r="AK42" s="2" t="s">
        <v>73</v>
      </c>
      <c r="AL42" s="2" t="s">
        <v>74</v>
      </c>
      <c r="AM42" s="2" t="s">
        <v>74</v>
      </c>
      <c r="AN42" s="2" t="s">
        <v>74</v>
      </c>
      <c r="AO42" s="2" t="s">
        <v>74</v>
      </c>
      <c r="AP42" s="2" t="s">
        <v>76</v>
      </c>
      <c r="AQ42" s="2" t="s">
        <v>74</v>
      </c>
      <c r="AR42" s="2" t="s">
        <v>76</v>
      </c>
      <c r="AS42" s="2" t="s">
        <v>76</v>
      </c>
      <c r="AT42" s="2" t="s">
        <v>74</v>
      </c>
      <c r="AU42" s="2" t="s">
        <v>74</v>
      </c>
      <c r="AV42" s="2" t="s">
        <v>77</v>
      </c>
      <c r="AW42" s="2" t="s">
        <v>72</v>
      </c>
      <c r="AX42" s="2" t="s">
        <v>72</v>
      </c>
      <c r="AY42" s="2" t="s">
        <v>71</v>
      </c>
      <c r="AZ42" s="2" t="s">
        <v>71</v>
      </c>
      <c r="BA42" s="2" t="s">
        <v>72</v>
      </c>
      <c r="BB42" s="2" t="s">
        <v>72</v>
      </c>
      <c r="BC42" s="2" t="s">
        <v>72</v>
      </c>
      <c r="BD42" s="2" t="s">
        <v>71</v>
      </c>
      <c r="BE42" s="2" t="s">
        <v>72</v>
      </c>
      <c r="BF42" s="2" t="s">
        <v>72</v>
      </c>
      <c r="BG42" s="2" t="s">
        <v>78</v>
      </c>
      <c r="BH42" s="2" t="s">
        <v>71</v>
      </c>
      <c r="BI42" s="2" t="s">
        <v>71</v>
      </c>
      <c r="BJ42" s="2" t="s">
        <v>72</v>
      </c>
      <c r="BK42" s="2" t="s">
        <v>71</v>
      </c>
      <c r="BL42" s="2" t="s">
        <v>71</v>
      </c>
      <c r="BM42" s="2" t="s">
        <v>72</v>
      </c>
      <c r="BN42" s="2" t="s">
        <v>71</v>
      </c>
      <c r="BO42" s="2" t="s">
        <v>71</v>
      </c>
      <c r="BP42" s="2" t="s">
        <v>71</v>
      </c>
    </row>
    <row r="43" spans="1:68" ht="15.75" customHeight="1" x14ac:dyDescent="0.2">
      <c r="A43">
        <v>4485</v>
      </c>
      <c r="B43" s="4">
        <v>43818.566662893514</v>
      </c>
      <c r="C43" s="5" t="s">
        <v>65</v>
      </c>
      <c r="D43" s="1" t="s">
        <v>80</v>
      </c>
      <c r="E43" s="1" t="s">
        <v>67</v>
      </c>
      <c r="F43" s="1" t="s">
        <v>84</v>
      </c>
      <c r="G43" s="1" t="s">
        <v>69</v>
      </c>
      <c r="H43" s="1" t="s">
        <v>70</v>
      </c>
      <c r="I43" s="3">
        <v>30</v>
      </c>
      <c r="J43" s="1" t="s">
        <v>93</v>
      </c>
      <c r="K43" s="1" t="s">
        <v>98</v>
      </c>
      <c r="L43" t="str">
        <f t="shared" si="1"/>
        <v>Lic. Jesús Reyes Heroles</v>
      </c>
      <c r="M43" s="2" t="s">
        <v>71</v>
      </c>
      <c r="N43" s="2" t="s">
        <v>71</v>
      </c>
      <c r="O43" s="2" t="s">
        <v>71</v>
      </c>
      <c r="P43" s="2" t="s">
        <v>71</v>
      </c>
      <c r="Q43" s="2" t="s">
        <v>72</v>
      </c>
      <c r="R43" s="2" t="s">
        <v>72</v>
      </c>
      <c r="S43" s="2" t="s">
        <v>72</v>
      </c>
      <c r="T43" s="2" t="s">
        <v>72</v>
      </c>
      <c r="U43" s="2" t="s">
        <v>72</v>
      </c>
      <c r="V43" s="2" t="s">
        <v>75</v>
      </c>
      <c r="W43" s="2" t="s">
        <v>77</v>
      </c>
      <c r="X43" s="2" t="s">
        <v>77</v>
      </c>
      <c r="Y43" s="2" t="s">
        <v>71</v>
      </c>
      <c r="Z43" s="2" t="s">
        <v>71</v>
      </c>
      <c r="AA43" s="2" t="s">
        <v>75</v>
      </c>
      <c r="AB43" s="2" t="s">
        <v>74</v>
      </c>
      <c r="AC43" s="2" t="s">
        <v>77</v>
      </c>
      <c r="AD43" s="2" t="s">
        <v>72</v>
      </c>
      <c r="AE43" s="2" t="s">
        <v>73</v>
      </c>
      <c r="AF43" s="2" t="s">
        <v>71</v>
      </c>
      <c r="AG43" s="2" t="s">
        <v>74</v>
      </c>
      <c r="AH43" s="2" t="s">
        <v>77</v>
      </c>
      <c r="AI43" s="2" t="s">
        <v>74</v>
      </c>
      <c r="AJ43" s="2" t="s">
        <v>77</v>
      </c>
      <c r="AK43" s="2" t="s">
        <v>71</v>
      </c>
      <c r="AL43" s="2" t="s">
        <v>77</v>
      </c>
      <c r="AM43" s="2" t="s">
        <v>75</v>
      </c>
      <c r="AN43" s="2" t="s">
        <v>75</v>
      </c>
      <c r="AO43" s="2" t="s">
        <v>75</v>
      </c>
      <c r="AP43" s="2" t="s">
        <v>77</v>
      </c>
      <c r="AQ43" s="2" t="s">
        <v>75</v>
      </c>
      <c r="AR43" s="2" t="s">
        <v>74</v>
      </c>
      <c r="AS43" s="2" t="s">
        <v>75</v>
      </c>
      <c r="AT43" s="2" t="s">
        <v>75</v>
      </c>
      <c r="AU43" s="2" t="s">
        <v>75</v>
      </c>
      <c r="AV43" s="2" t="s">
        <v>76</v>
      </c>
      <c r="AW43" s="2" t="s">
        <v>71</v>
      </c>
      <c r="AX43" s="2" t="s">
        <v>71</v>
      </c>
      <c r="AY43" s="2" t="s">
        <v>73</v>
      </c>
      <c r="AZ43" s="2" t="s">
        <v>73</v>
      </c>
      <c r="BA43" s="2" t="s">
        <v>72</v>
      </c>
      <c r="BB43" s="2" t="s">
        <v>72</v>
      </c>
      <c r="BC43" s="2" t="s">
        <v>72</v>
      </c>
      <c r="BD43" s="2" t="s">
        <v>71</v>
      </c>
      <c r="BE43" s="2" t="s">
        <v>72</v>
      </c>
      <c r="BF43" s="2" t="s">
        <v>73</v>
      </c>
      <c r="BG43" s="2" t="s">
        <v>78</v>
      </c>
      <c r="BH43" s="2" t="s">
        <v>71</v>
      </c>
      <c r="BI43" s="2" t="s">
        <v>71</v>
      </c>
      <c r="BJ43" s="2" t="s">
        <v>73</v>
      </c>
      <c r="BK43" s="2" t="s">
        <v>73</v>
      </c>
      <c r="BL43" s="2" t="s">
        <v>71</v>
      </c>
      <c r="BM43" s="2" t="s">
        <v>72</v>
      </c>
      <c r="BN43" s="2" t="s">
        <v>71</v>
      </c>
      <c r="BO43" s="2" t="s">
        <v>71</v>
      </c>
      <c r="BP43" s="2" t="s">
        <v>73</v>
      </c>
    </row>
    <row r="44" spans="1:68" ht="15.75" customHeight="1" x14ac:dyDescent="0.2">
      <c r="A44">
        <v>4487</v>
      </c>
      <c r="B44" s="4">
        <v>43818.568924606487</v>
      </c>
      <c r="C44" s="5" t="s">
        <v>65</v>
      </c>
      <c r="D44" s="1" t="s">
        <v>79</v>
      </c>
      <c r="E44" s="1" t="s">
        <v>67</v>
      </c>
      <c r="F44" s="1" t="s">
        <v>86</v>
      </c>
      <c r="G44" s="1" t="s">
        <v>69</v>
      </c>
      <c r="H44" s="1" t="s">
        <v>70</v>
      </c>
      <c r="I44" s="3">
        <v>30</v>
      </c>
      <c r="J44" s="1" t="s">
        <v>93</v>
      </c>
      <c r="K44" s="1" t="s">
        <v>98</v>
      </c>
      <c r="L44" t="str">
        <f t="shared" si="1"/>
        <v>Lic. Jesús Reyes Heroles</v>
      </c>
      <c r="M44" s="2" t="s">
        <v>71</v>
      </c>
      <c r="N44" s="2" t="s">
        <v>71</v>
      </c>
      <c r="O44" s="2" t="s">
        <v>71</v>
      </c>
      <c r="P44" s="2" t="s">
        <v>71</v>
      </c>
      <c r="Q44" s="2" t="s">
        <v>72</v>
      </c>
      <c r="R44" s="2" t="s">
        <v>72</v>
      </c>
      <c r="S44" s="2" t="s">
        <v>72</v>
      </c>
      <c r="T44" s="2" t="s">
        <v>72</v>
      </c>
      <c r="U44" s="2" t="s">
        <v>72</v>
      </c>
      <c r="V44" s="2" t="s">
        <v>75</v>
      </c>
      <c r="W44" s="2" t="s">
        <v>77</v>
      </c>
      <c r="X44" s="2" t="s">
        <v>77</v>
      </c>
      <c r="Y44" s="2" t="s">
        <v>71</v>
      </c>
      <c r="Z44" s="2" t="s">
        <v>71</v>
      </c>
      <c r="AA44" s="2" t="s">
        <v>77</v>
      </c>
      <c r="AB44" s="2" t="s">
        <v>77</v>
      </c>
      <c r="AC44" s="2" t="s">
        <v>77</v>
      </c>
      <c r="AD44" s="2" t="s">
        <v>72</v>
      </c>
      <c r="AE44" s="2" t="s">
        <v>72</v>
      </c>
      <c r="AF44" s="2" t="s">
        <v>72</v>
      </c>
      <c r="AG44" s="2" t="s">
        <v>77</v>
      </c>
      <c r="AH44" s="2" t="s">
        <v>77</v>
      </c>
      <c r="AI44" s="2" t="s">
        <v>77</v>
      </c>
      <c r="AJ44" s="2" t="s">
        <v>77</v>
      </c>
      <c r="AK44" s="2" t="s">
        <v>71</v>
      </c>
      <c r="AL44" s="2" t="s">
        <v>77</v>
      </c>
      <c r="AM44" s="2" t="s">
        <v>77</v>
      </c>
      <c r="AN44" s="2" t="s">
        <v>77</v>
      </c>
      <c r="AO44" s="2" t="s">
        <v>77</v>
      </c>
      <c r="AP44" s="2" t="s">
        <v>77</v>
      </c>
      <c r="AQ44" s="2" t="s">
        <v>77</v>
      </c>
      <c r="AR44" s="2" t="s">
        <v>77</v>
      </c>
      <c r="AS44" s="2" t="s">
        <v>77</v>
      </c>
      <c r="AT44" s="2" t="s">
        <v>77</v>
      </c>
      <c r="AU44" s="2" t="s">
        <v>77</v>
      </c>
      <c r="AV44" s="2" t="s">
        <v>77</v>
      </c>
      <c r="AW44" s="2" t="s">
        <v>72</v>
      </c>
      <c r="AX44" s="2" t="s">
        <v>72</v>
      </c>
      <c r="AY44" s="2" t="s">
        <v>71</v>
      </c>
      <c r="AZ44" s="2" t="s">
        <v>71</v>
      </c>
      <c r="BA44" s="2" t="s">
        <v>72</v>
      </c>
      <c r="BB44" s="2" t="s">
        <v>72</v>
      </c>
      <c r="BC44" s="2" t="s">
        <v>72</v>
      </c>
      <c r="BD44" s="2" t="s">
        <v>72</v>
      </c>
      <c r="BE44" s="2" t="s">
        <v>72</v>
      </c>
      <c r="BF44" s="2" t="s">
        <v>72</v>
      </c>
      <c r="BG44" s="2" t="s">
        <v>72</v>
      </c>
      <c r="BH44" s="2" t="s">
        <v>71</v>
      </c>
      <c r="BI44" s="2" t="s">
        <v>71</v>
      </c>
      <c r="BJ44" s="2" t="s">
        <v>71</v>
      </c>
      <c r="BK44" s="2" t="s">
        <v>71</v>
      </c>
      <c r="BL44" s="2" t="s">
        <v>71</v>
      </c>
      <c r="BM44" s="2" t="s">
        <v>72</v>
      </c>
      <c r="BN44" s="2" t="s">
        <v>71</v>
      </c>
      <c r="BO44" s="2" t="s">
        <v>71</v>
      </c>
      <c r="BP44" s="2" t="s">
        <v>71</v>
      </c>
    </row>
    <row r="45" spans="1:68" ht="15.75" customHeight="1" x14ac:dyDescent="0.2">
      <c r="A45">
        <v>4497</v>
      </c>
      <c r="B45" s="4">
        <v>43818.572368715279</v>
      </c>
      <c r="C45" s="5" t="s">
        <v>65</v>
      </c>
      <c r="D45" s="1" t="s">
        <v>66</v>
      </c>
      <c r="E45" s="1" t="s">
        <v>67</v>
      </c>
      <c r="F45" s="1" t="s">
        <v>68</v>
      </c>
      <c r="G45" s="1" t="s">
        <v>69</v>
      </c>
      <c r="H45" s="1" t="s">
        <v>70</v>
      </c>
      <c r="I45" s="3">
        <v>30</v>
      </c>
      <c r="J45" s="1" t="s">
        <v>93</v>
      </c>
      <c r="K45" s="1" t="s">
        <v>98</v>
      </c>
      <c r="L45" t="str">
        <f t="shared" si="1"/>
        <v>Lic. Jesús Reyes Heroles</v>
      </c>
      <c r="M45" s="2" t="s">
        <v>71</v>
      </c>
      <c r="N45" s="2" t="s">
        <v>71</v>
      </c>
      <c r="O45" s="2" t="s">
        <v>73</v>
      </c>
      <c r="P45" s="2" t="s">
        <v>71</v>
      </c>
      <c r="Q45" s="2" t="s">
        <v>72</v>
      </c>
      <c r="R45" s="2" t="s">
        <v>72</v>
      </c>
      <c r="S45" s="2" t="s">
        <v>72</v>
      </c>
      <c r="T45" s="2" t="s">
        <v>72</v>
      </c>
      <c r="U45" s="2" t="s">
        <v>72</v>
      </c>
      <c r="V45" s="2" t="s">
        <v>76</v>
      </c>
      <c r="W45" s="2" t="s">
        <v>77</v>
      </c>
      <c r="X45" s="2" t="s">
        <v>77</v>
      </c>
      <c r="Y45" s="2" t="s">
        <v>71</v>
      </c>
      <c r="Z45" s="2" t="s">
        <v>72</v>
      </c>
      <c r="AA45" s="2" t="s">
        <v>75</v>
      </c>
      <c r="AB45" s="2" t="s">
        <v>74</v>
      </c>
      <c r="AC45" s="2" t="s">
        <v>77</v>
      </c>
      <c r="AD45" s="2" t="s">
        <v>72</v>
      </c>
      <c r="AE45" s="2" t="s">
        <v>71</v>
      </c>
      <c r="AF45" s="2" t="s">
        <v>71</v>
      </c>
      <c r="AG45" s="2" t="s">
        <v>77</v>
      </c>
      <c r="AH45" s="2" t="s">
        <v>77</v>
      </c>
      <c r="AI45" s="2" t="s">
        <v>76</v>
      </c>
      <c r="AJ45" s="2" t="s">
        <v>76</v>
      </c>
      <c r="AK45" s="2" t="s">
        <v>71</v>
      </c>
      <c r="AL45" s="2" t="s">
        <v>77</v>
      </c>
      <c r="AM45" s="2" t="s">
        <v>77</v>
      </c>
      <c r="AN45" s="2" t="s">
        <v>77</v>
      </c>
      <c r="AO45" s="2" t="s">
        <v>77</v>
      </c>
      <c r="AP45" s="2" t="s">
        <v>76</v>
      </c>
      <c r="AQ45" s="2" t="s">
        <v>77</v>
      </c>
      <c r="AR45" s="2" t="s">
        <v>76</v>
      </c>
      <c r="AS45" s="2" t="s">
        <v>76</v>
      </c>
      <c r="AT45" s="2" t="s">
        <v>77</v>
      </c>
      <c r="AU45" s="2" t="s">
        <v>77</v>
      </c>
      <c r="AV45" s="2" t="s">
        <v>77</v>
      </c>
      <c r="AW45" s="2" t="s">
        <v>72</v>
      </c>
      <c r="AX45" s="2" t="s">
        <v>72</v>
      </c>
      <c r="AY45" s="2" t="s">
        <v>71</v>
      </c>
      <c r="AZ45" s="2" t="s">
        <v>71</v>
      </c>
      <c r="BA45" s="2" t="s">
        <v>72</v>
      </c>
      <c r="BB45" s="2" t="s">
        <v>72</v>
      </c>
      <c r="BC45" s="2" t="s">
        <v>72</v>
      </c>
      <c r="BD45" s="2" t="s">
        <v>71</v>
      </c>
      <c r="BE45" s="2" t="s">
        <v>72</v>
      </c>
      <c r="BF45" s="2" t="s">
        <v>72</v>
      </c>
      <c r="BG45" s="2" t="s">
        <v>78</v>
      </c>
      <c r="BH45" s="2" t="s">
        <v>72</v>
      </c>
      <c r="BI45" s="2" t="s">
        <v>71</v>
      </c>
      <c r="BJ45" s="2" t="s">
        <v>72</v>
      </c>
      <c r="BK45" s="2" t="s">
        <v>73</v>
      </c>
      <c r="BL45" s="2" t="s">
        <v>71</v>
      </c>
      <c r="BM45" s="2" t="s">
        <v>72</v>
      </c>
      <c r="BN45" s="2" t="s">
        <v>71</v>
      </c>
      <c r="BO45" s="2" t="s">
        <v>71</v>
      </c>
      <c r="BP45" s="2" t="s">
        <v>71</v>
      </c>
    </row>
    <row r="46" spans="1:68" ht="15.75" customHeight="1" x14ac:dyDescent="0.2">
      <c r="A46">
        <v>4510</v>
      </c>
      <c r="B46" s="4">
        <v>43818.582243611112</v>
      </c>
      <c r="C46" s="5" t="s">
        <v>65</v>
      </c>
      <c r="D46" s="1" t="s">
        <v>66</v>
      </c>
      <c r="E46" s="1" t="s">
        <v>87</v>
      </c>
      <c r="F46" s="1" t="s">
        <v>86</v>
      </c>
      <c r="G46" s="1" t="s">
        <v>69</v>
      </c>
      <c r="H46" s="1" t="s">
        <v>70</v>
      </c>
      <c r="I46" s="3">
        <v>30</v>
      </c>
      <c r="J46" s="1" t="s">
        <v>93</v>
      </c>
      <c r="K46" s="1" t="s">
        <v>98</v>
      </c>
      <c r="L46" t="str">
        <f t="shared" si="1"/>
        <v>Lic. Jesús Reyes Heroles</v>
      </c>
      <c r="M46" s="2" t="s">
        <v>71</v>
      </c>
      <c r="N46" s="2" t="s">
        <v>71</v>
      </c>
      <c r="O46" s="2" t="s">
        <v>71</v>
      </c>
      <c r="P46" s="2" t="s">
        <v>71</v>
      </c>
      <c r="Q46" s="2" t="s">
        <v>72</v>
      </c>
      <c r="R46" s="2" t="s">
        <v>72</v>
      </c>
      <c r="S46" s="2" t="s">
        <v>72</v>
      </c>
      <c r="T46" s="2" t="s">
        <v>72</v>
      </c>
      <c r="U46" s="2" t="s">
        <v>72</v>
      </c>
      <c r="V46" s="2" t="s">
        <v>76</v>
      </c>
      <c r="W46" s="2" t="s">
        <v>77</v>
      </c>
      <c r="X46" s="2" t="s">
        <v>77</v>
      </c>
      <c r="Y46" s="2" t="s">
        <v>71</v>
      </c>
      <c r="Z46" s="2" t="s">
        <v>71</v>
      </c>
      <c r="AA46" s="2" t="s">
        <v>76</v>
      </c>
      <c r="AB46" s="2" t="s">
        <v>76</v>
      </c>
      <c r="AC46" s="2" t="s">
        <v>76</v>
      </c>
      <c r="AD46" s="2" t="s">
        <v>72</v>
      </c>
      <c r="AE46" s="2" t="s">
        <v>72</v>
      </c>
      <c r="AF46" s="2" t="s">
        <v>72</v>
      </c>
      <c r="AG46" s="2" t="s">
        <v>77</v>
      </c>
      <c r="AH46" s="2" t="s">
        <v>77</v>
      </c>
      <c r="AI46" s="2" t="s">
        <v>77</v>
      </c>
      <c r="AJ46" s="2" t="s">
        <v>77</v>
      </c>
      <c r="AK46" s="2" t="s">
        <v>71</v>
      </c>
      <c r="AL46" s="2" t="s">
        <v>77</v>
      </c>
      <c r="AM46" s="2" t="s">
        <v>77</v>
      </c>
      <c r="AN46" s="2" t="s">
        <v>77</v>
      </c>
      <c r="AO46" s="2" t="s">
        <v>77</v>
      </c>
      <c r="AP46" s="2" t="s">
        <v>76</v>
      </c>
      <c r="AQ46" s="2" t="s">
        <v>77</v>
      </c>
      <c r="AR46" s="2" t="s">
        <v>77</v>
      </c>
      <c r="AS46" s="2" t="s">
        <v>77</v>
      </c>
      <c r="AT46" s="2" t="s">
        <v>77</v>
      </c>
      <c r="AU46" s="2" t="s">
        <v>77</v>
      </c>
      <c r="AV46" s="2" t="s">
        <v>77</v>
      </c>
      <c r="AW46" s="2" t="s">
        <v>72</v>
      </c>
      <c r="AX46" s="2" t="s">
        <v>72</v>
      </c>
      <c r="AY46" s="2" t="s">
        <v>72</v>
      </c>
      <c r="AZ46" s="2" t="s">
        <v>72</v>
      </c>
      <c r="BA46" s="2" t="s">
        <v>72</v>
      </c>
      <c r="BB46" s="2" t="s">
        <v>72</v>
      </c>
      <c r="BC46" s="2" t="s">
        <v>72</v>
      </c>
      <c r="BD46" s="2" t="s">
        <v>72</v>
      </c>
      <c r="BE46" s="2" t="s">
        <v>72</v>
      </c>
      <c r="BF46" s="2" t="s">
        <v>72</v>
      </c>
      <c r="BG46" s="2" t="s">
        <v>72</v>
      </c>
      <c r="BH46" s="2" t="s">
        <v>71</v>
      </c>
      <c r="BI46" s="2" t="s">
        <v>71</v>
      </c>
      <c r="BJ46" s="2" t="s">
        <v>71</v>
      </c>
      <c r="BK46" s="2" t="s">
        <v>71</v>
      </c>
      <c r="BL46" s="2" t="s">
        <v>71</v>
      </c>
      <c r="BM46" s="2" t="s">
        <v>71</v>
      </c>
      <c r="BN46" s="2" t="s">
        <v>71</v>
      </c>
      <c r="BO46" s="2" t="s">
        <v>71</v>
      </c>
      <c r="BP46" s="2" t="s">
        <v>71</v>
      </c>
    </row>
    <row r="47" spans="1:68" ht="15.75" customHeight="1" x14ac:dyDescent="0.2">
      <c r="A47">
        <v>4515</v>
      </c>
      <c r="B47" s="4">
        <v>43818.587714050926</v>
      </c>
      <c r="C47" s="5" t="s">
        <v>65</v>
      </c>
      <c r="D47" s="1" t="s">
        <v>80</v>
      </c>
      <c r="E47" s="1" t="s">
        <v>67</v>
      </c>
      <c r="F47" s="1" t="s">
        <v>68</v>
      </c>
      <c r="G47" s="1" t="s">
        <v>69</v>
      </c>
      <c r="H47" s="1" t="s">
        <v>70</v>
      </c>
      <c r="I47" s="3">
        <v>30</v>
      </c>
      <c r="J47" s="1" t="s">
        <v>93</v>
      </c>
      <c r="K47" s="1" t="s">
        <v>98</v>
      </c>
      <c r="L47" t="str">
        <f t="shared" si="1"/>
        <v>Lic. Jesús Reyes Heroles</v>
      </c>
      <c r="M47" s="2" t="s">
        <v>71</v>
      </c>
      <c r="N47" s="2" t="s">
        <v>71</v>
      </c>
      <c r="O47" s="2" t="s">
        <v>73</v>
      </c>
      <c r="P47" s="2" t="s">
        <v>71</v>
      </c>
      <c r="Q47" s="2" t="s">
        <v>72</v>
      </c>
      <c r="R47" s="2" t="s">
        <v>72</v>
      </c>
      <c r="S47" s="2" t="s">
        <v>72</v>
      </c>
      <c r="T47" s="2" t="s">
        <v>72</v>
      </c>
      <c r="U47" s="2" t="s">
        <v>72</v>
      </c>
      <c r="V47" s="2" t="s">
        <v>76</v>
      </c>
      <c r="W47" s="2" t="s">
        <v>77</v>
      </c>
      <c r="X47" s="2" t="s">
        <v>77</v>
      </c>
      <c r="Y47" s="2" t="s">
        <v>71</v>
      </c>
      <c r="Z47" s="2" t="s">
        <v>72</v>
      </c>
      <c r="AA47" s="2" t="s">
        <v>76</v>
      </c>
      <c r="AB47" s="2" t="s">
        <v>77</v>
      </c>
      <c r="AC47" s="2" t="s">
        <v>77</v>
      </c>
      <c r="AD47" s="2" t="s">
        <v>72</v>
      </c>
      <c r="AE47" s="2" t="s">
        <v>71</v>
      </c>
      <c r="AF47" s="2" t="s">
        <v>72</v>
      </c>
      <c r="AG47" s="2" t="s">
        <v>77</v>
      </c>
      <c r="AH47" s="2" t="s">
        <v>77</v>
      </c>
      <c r="AI47" s="2" t="s">
        <v>76</v>
      </c>
      <c r="AJ47" s="2" t="s">
        <v>76</v>
      </c>
      <c r="AK47" s="2" t="s">
        <v>71</v>
      </c>
      <c r="AL47" s="2" t="s">
        <v>77</v>
      </c>
      <c r="AM47" s="2" t="s">
        <v>77</v>
      </c>
      <c r="AN47" s="2" t="s">
        <v>77</v>
      </c>
      <c r="AO47" s="2" t="s">
        <v>77</v>
      </c>
      <c r="AP47" s="2" t="s">
        <v>76</v>
      </c>
      <c r="AQ47" s="2" t="s">
        <v>77</v>
      </c>
      <c r="AR47" s="2" t="s">
        <v>76</v>
      </c>
      <c r="AS47" s="2" t="s">
        <v>76</v>
      </c>
      <c r="AT47" s="2" t="s">
        <v>77</v>
      </c>
      <c r="AU47" s="2" t="s">
        <v>77</v>
      </c>
      <c r="AV47" s="2" t="s">
        <v>77</v>
      </c>
      <c r="AW47" s="2" t="s">
        <v>72</v>
      </c>
      <c r="AX47" s="2" t="s">
        <v>72</v>
      </c>
      <c r="AY47" s="2" t="s">
        <v>71</v>
      </c>
      <c r="AZ47" s="2" t="s">
        <v>71</v>
      </c>
      <c r="BA47" s="2" t="s">
        <v>72</v>
      </c>
      <c r="BB47" s="2" t="s">
        <v>72</v>
      </c>
      <c r="BC47" s="2" t="s">
        <v>72</v>
      </c>
      <c r="BD47" s="2" t="s">
        <v>71</v>
      </c>
      <c r="BE47" s="2" t="s">
        <v>72</v>
      </c>
      <c r="BF47" s="2" t="s">
        <v>72</v>
      </c>
      <c r="BG47" s="2" t="s">
        <v>78</v>
      </c>
      <c r="BH47" s="2" t="s">
        <v>72</v>
      </c>
      <c r="BI47" s="2" t="s">
        <v>71</v>
      </c>
      <c r="BJ47" s="2" t="s">
        <v>72</v>
      </c>
      <c r="BK47" s="2" t="s">
        <v>72</v>
      </c>
      <c r="BL47" s="2" t="s">
        <v>71</v>
      </c>
      <c r="BM47" s="2" t="s">
        <v>72</v>
      </c>
      <c r="BN47" s="2" t="s">
        <v>71</v>
      </c>
      <c r="BO47" s="2" t="s">
        <v>71</v>
      </c>
      <c r="BP47" s="2" t="s">
        <v>71</v>
      </c>
    </row>
    <row r="48" spans="1:68" ht="15.75" customHeight="1" x14ac:dyDescent="0.2">
      <c r="A48">
        <v>4220</v>
      </c>
      <c r="B48" s="4">
        <v>43817.520841087964</v>
      </c>
      <c r="C48" s="5" t="s">
        <v>65</v>
      </c>
      <c r="D48" s="1" t="s">
        <v>66</v>
      </c>
      <c r="E48" s="1" t="s">
        <v>67</v>
      </c>
      <c r="F48" s="1" t="s">
        <v>68</v>
      </c>
      <c r="G48" s="1" t="s">
        <v>69</v>
      </c>
      <c r="H48" s="1" t="s">
        <v>70</v>
      </c>
      <c r="I48" s="3">
        <v>30</v>
      </c>
      <c r="J48" s="1" t="s">
        <v>93</v>
      </c>
      <c r="K48" s="1" t="s">
        <v>99</v>
      </c>
      <c r="L48" t="str">
        <f t="shared" si="1"/>
        <v>Manuel Maples Arce</v>
      </c>
      <c r="M48" s="2" t="s">
        <v>71</v>
      </c>
      <c r="N48" s="2" t="s">
        <v>71</v>
      </c>
      <c r="O48" s="2" t="s">
        <v>71</v>
      </c>
      <c r="P48" s="2" t="s">
        <v>71</v>
      </c>
      <c r="Q48" s="2" t="s">
        <v>72</v>
      </c>
      <c r="R48" s="2" t="s">
        <v>72</v>
      </c>
      <c r="S48" s="2" t="s">
        <v>72</v>
      </c>
      <c r="T48" s="2" t="s">
        <v>72</v>
      </c>
      <c r="U48" s="2" t="s">
        <v>72</v>
      </c>
      <c r="V48" s="2" t="s">
        <v>76</v>
      </c>
      <c r="W48" s="2" t="s">
        <v>74</v>
      </c>
      <c r="X48" s="2" t="s">
        <v>74</v>
      </c>
      <c r="Y48" s="2" t="s">
        <v>71</v>
      </c>
      <c r="Z48" s="2" t="s">
        <v>72</v>
      </c>
      <c r="AA48" s="2" t="s">
        <v>76</v>
      </c>
      <c r="AB48" s="2" t="s">
        <v>74</v>
      </c>
      <c r="AC48" s="2" t="s">
        <v>74</v>
      </c>
      <c r="AD48" s="2" t="s">
        <v>72</v>
      </c>
      <c r="AE48" s="2" t="s">
        <v>72</v>
      </c>
      <c r="AF48" s="2" t="s">
        <v>71</v>
      </c>
      <c r="AG48" s="2" t="s">
        <v>74</v>
      </c>
      <c r="AH48" s="2" t="s">
        <v>74</v>
      </c>
      <c r="AI48" s="2" t="s">
        <v>76</v>
      </c>
      <c r="AJ48" s="2" t="s">
        <v>76</v>
      </c>
      <c r="AK48" s="2" t="s">
        <v>71</v>
      </c>
      <c r="AL48" s="2" t="s">
        <v>74</v>
      </c>
      <c r="AM48" s="2" t="s">
        <v>75</v>
      </c>
      <c r="AN48" s="2" t="s">
        <v>75</v>
      </c>
      <c r="AO48" s="2" t="s">
        <v>75</v>
      </c>
      <c r="AP48" s="2" t="s">
        <v>75</v>
      </c>
      <c r="AQ48" s="2" t="s">
        <v>75</v>
      </c>
      <c r="AR48" s="2" t="s">
        <v>76</v>
      </c>
      <c r="AS48" s="2" t="s">
        <v>76</v>
      </c>
      <c r="AT48" s="2" t="s">
        <v>75</v>
      </c>
      <c r="AU48" s="2" t="s">
        <v>75</v>
      </c>
      <c r="AV48" s="2" t="s">
        <v>76</v>
      </c>
      <c r="AW48" s="2" t="s">
        <v>72</v>
      </c>
      <c r="AX48" s="2" t="s">
        <v>72</v>
      </c>
      <c r="AY48" s="2" t="s">
        <v>71</v>
      </c>
      <c r="AZ48" s="2" t="s">
        <v>71</v>
      </c>
      <c r="BA48" s="2" t="s">
        <v>72</v>
      </c>
      <c r="BB48" s="2" t="s">
        <v>72</v>
      </c>
      <c r="BC48" s="2" t="s">
        <v>72</v>
      </c>
      <c r="BD48" s="2" t="s">
        <v>71</v>
      </c>
      <c r="BE48" s="2" t="s">
        <v>72</v>
      </c>
      <c r="BF48" s="2" t="s">
        <v>72</v>
      </c>
      <c r="BG48" s="2" t="s">
        <v>78</v>
      </c>
      <c r="BH48" s="2" t="s">
        <v>72</v>
      </c>
      <c r="BI48" s="2" t="s">
        <v>72</v>
      </c>
      <c r="BJ48" s="2" t="s">
        <v>72</v>
      </c>
      <c r="BK48" s="2" t="s">
        <v>72</v>
      </c>
      <c r="BL48" s="2" t="s">
        <v>71</v>
      </c>
      <c r="BM48" s="2" t="s">
        <v>72</v>
      </c>
      <c r="BN48" s="2" t="s">
        <v>71</v>
      </c>
      <c r="BO48" s="2" t="s">
        <v>71</v>
      </c>
      <c r="BP48" s="2" t="s">
        <v>71</v>
      </c>
    </row>
    <row r="49" spans="1:68" ht="15.75" customHeight="1" x14ac:dyDescent="0.2">
      <c r="A49">
        <v>4223</v>
      </c>
      <c r="B49" s="4">
        <v>43817.525063657406</v>
      </c>
      <c r="C49" s="5" t="s">
        <v>65</v>
      </c>
      <c r="D49" s="1" t="s">
        <v>85</v>
      </c>
      <c r="E49" s="1" t="s">
        <v>91</v>
      </c>
      <c r="F49" s="1" t="s">
        <v>68</v>
      </c>
      <c r="G49" s="1" t="s">
        <v>69</v>
      </c>
      <c r="H49" s="1" t="s">
        <v>70</v>
      </c>
      <c r="I49" s="3">
        <v>30</v>
      </c>
      <c r="J49" s="1" t="s">
        <v>93</v>
      </c>
      <c r="K49" s="1" t="s">
        <v>99</v>
      </c>
      <c r="L49" t="str">
        <f t="shared" si="1"/>
        <v>Manuel Maples Arce</v>
      </c>
      <c r="M49" s="2" t="s">
        <v>71</v>
      </c>
      <c r="N49" s="2" t="s">
        <v>71</v>
      </c>
      <c r="O49" s="2" t="s">
        <v>72</v>
      </c>
      <c r="P49" s="2" t="s">
        <v>71</v>
      </c>
      <c r="Q49" s="2" t="s">
        <v>72</v>
      </c>
      <c r="R49" s="2" t="s">
        <v>72</v>
      </c>
      <c r="S49" s="2" t="s">
        <v>72</v>
      </c>
      <c r="T49" s="2" t="s">
        <v>72</v>
      </c>
      <c r="U49" s="2" t="s">
        <v>72</v>
      </c>
      <c r="V49" s="2" t="s">
        <v>76</v>
      </c>
      <c r="W49" s="2" t="s">
        <v>74</v>
      </c>
      <c r="X49" s="2" t="s">
        <v>74</v>
      </c>
      <c r="Y49" s="2" t="s">
        <v>71</v>
      </c>
      <c r="Z49" s="2" t="s">
        <v>71</v>
      </c>
      <c r="AA49" s="2" t="s">
        <v>76</v>
      </c>
      <c r="AB49" s="2" t="s">
        <v>77</v>
      </c>
      <c r="AC49" s="2" t="s">
        <v>77</v>
      </c>
      <c r="AD49" s="2" t="s">
        <v>72</v>
      </c>
      <c r="AE49" s="2" t="s">
        <v>71</v>
      </c>
      <c r="AF49" s="2" t="s">
        <v>72</v>
      </c>
      <c r="AG49" s="2" t="s">
        <v>74</v>
      </c>
      <c r="AH49" s="2" t="s">
        <v>77</v>
      </c>
      <c r="AI49" s="2" t="s">
        <v>75</v>
      </c>
      <c r="AJ49" s="2" t="s">
        <v>75</v>
      </c>
      <c r="AK49" s="2" t="s">
        <v>73</v>
      </c>
      <c r="AL49" s="2" t="s">
        <v>77</v>
      </c>
      <c r="AM49" s="2" t="s">
        <v>77</v>
      </c>
      <c r="AN49" s="2" t="s">
        <v>77</v>
      </c>
      <c r="AO49" s="2" t="s">
        <v>74</v>
      </c>
      <c r="AP49" s="2" t="s">
        <v>75</v>
      </c>
      <c r="AQ49" s="2" t="s">
        <v>77</v>
      </c>
      <c r="AR49" s="2" t="s">
        <v>76</v>
      </c>
      <c r="AS49" s="2" t="s">
        <v>75</v>
      </c>
      <c r="AT49" s="2" t="s">
        <v>77</v>
      </c>
      <c r="AU49" s="2" t="s">
        <v>77</v>
      </c>
      <c r="AV49" s="2" t="s">
        <v>74</v>
      </c>
      <c r="AW49" s="2" t="s">
        <v>72</v>
      </c>
      <c r="AX49" s="2" t="s">
        <v>72</v>
      </c>
      <c r="AY49" s="2" t="s">
        <v>71</v>
      </c>
      <c r="AZ49" s="2" t="s">
        <v>71</v>
      </c>
      <c r="BA49" s="2" t="s">
        <v>72</v>
      </c>
      <c r="BB49" s="2" t="s">
        <v>72</v>
      </c>
      <c r="BC49" s="2" t="s">
        <v>72</v>
      </c>
      <c r="BD49" s="2" t="s">
        <v>71</v>
      </c>
      <c r="BE49" s="2" t="s">
        <v>72</v>
      </c>
      <c r="BF49" s="2" t="s">
        <v>72</v>
      </c>
      <c r="BG49" s="2" t="s">
        <v>78</v>
      </c>
      <c r="BH49" s="2" t="s">
        <v>71</v>
      </c>
      <c r="BI49" s="2" t="s">
        <v>72</v>
      </c>
      <c r="BJ49" s="2" t="s">
        <v>71</v>
      </c>
      <c r="BK49" s="2" t="s">
        <v>72</v>
      </c>
      <c r="BL49" s="2" t="s">
        <v>72</v>
      </c>
      <c r="BM49" s="2" t="s">
        <v>72</v>
      </c>
      <c r="BN49" s="2" t="s">
        <v>71</v>
      </c>
      <c r="BO49" s="2" t="s">
        <v>71</v>
      </c>
      <c r="BP49" s="2" t="s">
        <v>71</v>
      </c>
    </row>
    <row r="50" spans="1:68" ht="15.75" customHeight="1" x14ac:dyDescent="0.2">
      <c r="A50">
        <v>4224</v>
      </c>
      <c r="B50" s="4">
        <v>43817.525602731483</v>
      </c>
      <c r="C50" s="5" t="s">
        <v>65</v>
      </c>
      <c r="D50" s="1" t="s">
        <v>79</v>
      </c>
      <c r="E50" s="1" t="s">
        <v>87</v>
      </c>
      <c r="F50" s="1" t="s">
        <v>68</v>
      </c>
      <c r="G50" s="1" t="s">
        <v>69</v>
      </c>
      <c r="H50" s="1" t="s">
        <v>70</v>
      </c>
      <c r="I50" s="3">
        <v>30</v>
      </c>
      <c r="J50" s="1" t="s">
        <v>93</v>
      </c>
      <c r="K50" s="1" t="s">
        <v>99</v>
      </c>
      <c r="L50" t="str">
        <f t="shared" si="1"/>
        <v>Manuel Maples Arce</v>
      </c>
      <c r="M50" s="2" t="s">
        <v>71</v>
      </c>
      <c r="N50" s="2" t="s">
        <v>71</v>
      </c>
      <c r="O50" s="2" t="s">
        <v>72</v>
      </c>
      <c r="P50" s="2" t="s">
        <v>71</v>
      </c>
      <c r="Q50" s="2" t="s">
        <v>72</v>
      </c>
      <c r="R50" s="2" t="s">
        <v>72</v>
      </c>
      <c r="S50" s="2" t="s">
        <v>72</v>
      </c>
      <c r="T50" s="2" t="s">
        <v>72</v>
      </c>
      <c r="U50" s="2" t="s">
        <v>72</v>
      </c>
      <c r="V50" s="2" t="s">
        <v>76</v>
      </c>
      <c r="W50" s="2" t="s">
        <v>77</v>
      </c>
      <c r="X50" s="2" t="s">
        <v>77</v>
      </c>
      <c r="Y50" s="2" t="s">
        <v>71</v>
      </c>
      <c r="Z50" s="2" t="s">
        <v>71</v>
      </c>
      <c r="AA50" s="2" t="s">
        <v>75</v>
      </c>
      <c r="AB50" s="2" t="s">
        <v>77</v>
      </c>
      <c r="AC50" s="2" t="s">
        <v>77</v>
      </c>
      <c r="AD50" s="2" t="s">
        <v>72</v>
      </c>
      <c r="AE50" s="2" t="s">
        <v>71</v>
      </c>
      <c r="AF50" s="2" t="s">
        <v>71</v>
      </c>
      <c r="AG50" s="2" t="s">
        <v>77</v>
      </c>
      <c r="AH50" s="2" t="s">
        <v>77</v>
      </c>
      <c r="AI50" s="2" t="s">
        <v>76</v>
      </c>
      <c r="AJ50" s="2" t="s">
        <v>76</v>
      </c>
      <c r="AK50" s="2" t="s">
        <v>71</v>
      </c>
      <c r="AL50" s="2" t="s">
        <v>77</v>
      </c>
      <c r="AM50" s="2" t="s">
        <v>77</v>
      </c>
      <c r="AN50" s="2" t="s">
        <v>77</v>
      </c>
      <c r="AO50" s="2" t="s">
        <v>77</v>
      </c>
      <c r="AP50" s="2" t="s">
        <v>76</v>
      </c>
      <c r="AQ50" s="2" t="s">
        <v>77</v>
      </c>
      <c r="AR50" s="2" t="s">
        <v>76</v>
      </c>
      <c r="AS50" s="2" t="s">
        <v>75</v>
      </c>
      <c r="AT50" s="2" t="s">
        <v>77</v>
      </c>
      <c r="AU50" s="2" t="s">
        <v>77</v>
      </c>
      <c r="AV50" s="2" t="s">
        <v>77</v>
      </c>
      <c r="AW50" s="2" t="s">
        <v>72</v>
      </c>
      <c r="AX50" s="2" t="s">
        <v>72</v>
      </c>
      <c r="AY50" s="2" t="s">
        <v>71</v>
      </c>
      <c r="AZ50" s="2" t="s">
        <v>71</v>
      </c>
      <c r="BA50" s="2" t="s">
        <v>72</v>
      </c>
      <c r="BB50" s="2" t="s">
        <v>72</v>
      </c>
      <c r="BC50" s="2" t="s">
        <v>72</v>
      </c>
      <c r="BD50" s="2" t="s">
        <v>71</v>
      </c>
      <c r="BE50" s="2" t="s">
        <v>72</v>
      </c>
      <c r="BF50" s="2" t="s">
        <v>72</v>
      </c>
      <c r="BG50" s="2" t="s">
        <v>71</v>
      </c>
      <c r="BH50" s="2" t="s">
        <v>72</v>
      </c>
      <c r="BI50" s="2" t="s">
        <v>72</v>
      </c>
      <c r="BJ50" s="2" t="s">
        <v>72</v>
      </c>
      <c r="BK50" s="2" t="s">
        <v>71</v>
      </c>
      <c r="BL50" s="2" t="s">
        <v>71</v>
      </c>
      <c r="BM50" s="2" t="s">
        <v>72</v>
      </c>
      <c r="BN50" s="2" t="s">
        <v>71</v>
      </c>
      <c r="BO50" s="2" t="s">
        <v>71</v>
      </c>
      <c r="BP50" s="2" t="s">
        <v>71</v>
      </c>
    </row>
    <row r="51" spans="1:68" ht="15.75" customHeight="1" x14ac:dyDescent="0.2">
      <c r="A51">
        <v>4228</v>
      </c>
      <c r="B51" s="4">
        <v>43817.529480358797</v>
      </c>
      <c r="C51" s="5" t="s">
        <v>65</v>
      </c>
      <c r="D51" s="1" t="s">
        <v>85</v>
      </c>
      <c r="E51" s="1" t="s">
        <v>87</v>
      </c>
      <c r="F51" s="1" t="s">
        <v>86</v>
      </c>
      <c r="G51" s="1" t="s">
        <v>69</v>
      </c>
      <c r="H51" s="1" t="s">
        <v>70</v>
      </c>
      <c r="I51" s="3">
        <v>30</v>
      </c>
      <c r="J51" s="1" t="s">
        <v>93</v>
      </c>
      <c r="K51" s="1" t="s">
        <v>99</v>
      </c>
      <c r="L51" t="str">
        <f t="shared" si="1"/>
        <v>Manuel Maples Arce</v>
      </c>
      <c r="M51" s="2" t="s">
        <v>71</v>
      </c>
      <c r="N51" s="2" t="s">
        <v>71</v>
      </c>
      <c r="O51" s="2" t="s">
        <v>71</v>
      </c>
      <c r="P51" s="2" t="s">
        <v>71</v>
      </c>
      <c r="Q51" s="2" t="s">
        <v>72</v>
      </c>
      <c r="R51" s="2" t="s">
        <v>72</v>
      </c>
      <c r="S51" s="2" t="s">
        <v>72</v>
      </c>
      <c r="T51" s="2" t="s">
        <v>72</v>
      </c>
      <c r="U51" s="2" t="s">
        <v>72</v>
      </c>
      <c r="V51" s="2" t="s">
        <v>76</v>
      </c>
      <c r="W51" s="2" t="s">
        <v>77</v>
      </c>
      <c r="X51" s="2" t="s">
        <v>77</v>
      </c>
      <c r="Y51" s="2" t="s">
        <v>71</v>
      </c>
      <c r="Z51" s="2" t="s">
        <v>71</v>
      </c>
      <c r="AA51" s="2" t="s">
        <v>76</v>
      </c>
      <c r="AB51" s="2" t="s">
        <v>77</v>
      </c>
      <c r="AC51" s="2" t="s">
        <v>77</v>
      </c>
      <c r="AD51" s="2" t="s">
        <v>72</v>
      </c>
      <c r="AE51" s="2" t="s">
        <v>71</v>
      </c>
      <c r="AF51" s="2" t="s">
        <v>71</v>
      </c>
      <c r="AG51" s="2" t="s">
        <v>77</v>
      </c>
      <c r="AH51" s="2" t="s">
        <v>77</v>
      </c>
      <c r="AI51" s="2" t="s">
        <v>76</v>
      </c>
      <c r="AJ51" s="2" t="s">
        <v>76</v>
      </c>
      <c r="AK51" s="2" t="s">
        <v>71</v>
      </c>
      <c r="AL51" s="2" t="s">
        <v>76</v>
      </c>
      <c r="AM51" s="2" t="s">
        <v>77</v>
      </c>
      <c r="AN51" s="2" t="s">
        <v>76</v>
      </c>
      <c r="AO51" s="2" t="s">
        <v>76</v>
      </c>
      <c r="AP51" s="2" t="s">
        <v>76</v>
      </c>
      <c r="AQ51" s="2" t="s">
        <v>77</v>
      </c>
      <c r="AR51" s="2" t="s">
        <v>76</v>
      </c>
      <c r="AS51" s="2" t="s">
        <v>76</v>
      </c>
      <c r="AT51" s="2" t="s">
        <v>77</v>
      </c>
      <c r="AU51" s="2" t="s">
        <v>77</v>
      </c>
      <c r="AV51" s="2" t="s">
        <v>76</v>
      </c>
      <c r="AW51" s="2" t="s">
        <v>72</v>
      </c>
      <c r="AX51" s="2" t="s">
        <v>72</v>
      </c>
      <c r="AY51" s="2" t="s">
        <v>71</v>
      </c>
      <c r="AZ51" s="2" t="s">
        <v>71</v>
      </c>
      <c r="BA51" s="2" t="s">
        <v>72</v>
      </c>
      <c r="BB51" s="2" t="s">
        <v>72</v>
      </c>
      <c r="BC51" s="2" t="s">
        <v>72</v>
      </c>
      <c r="BD51" s="2" t="s">
        <v>71</v>
      </c>
      <c r="BE51" s="2" t="s">
        <v>72</v>
      </c>
      <c r="BF51" s="2" t="s">
        <v>72</v>
      </c>
      <c r="BG51" s="2" t="s">
        <v>78</v>
      </c>
      <c r="BH51" s="2" t="s">
        <v>71</v>
      </c>
      <c r="BI51" s="2" t="s">
        <v>72</v>
      </c>
      <c r="BJ51" s="2" t="s">
        <v>71</v>
      </c>
      <c r="BK51" s="2" t="s">
        <v>71</v>
      </c>
      <c r="BL51" s="2" t="s">
        <v>71</v>
      </c>
      <c r="BM51" s="2" t="s">
        <v>72</v>
      </c>
      <c r="BN51" s="2" t="s">
        <v>71</v>
      </c>
      <c r="BO51" s="2" t="s">
        <v>71</v>
      </c>
      <c r="BP51" s="2" t="s">
        <v>71</v>
      </c>
    </row>
    <row r="52" spans="1:68" ht="15.75" customHeight="1" x14ac:dyDescent="0.2">
      <c r="A52">
        <v>4232</v>
      </c>
      <c r="B52" s="4">
        <v>43817.533386168987</v>
      </c>
      <c r="C52" s="5" t="s">
        <v>65</v>
      </c>
      <c r="D52" s="1" t="s">
        <v>80</v>
      </c>
      <c r="E52" s="1" t="s">
        <v>91</v>
      </c>
      <c r="F52" s="1" t="s">
        <v>68</v>
      </c>
      <c r="G52" s="1" t="s">
        <v>69</v>
      </c>
      <c r="H52" s="1" t="s">
        <v>70</v>
      </c>
      <c r="I52" s="3">
        <v>30</v>
      </c>
      <c r="J52" s="1" t="s">
        <v>93</v>
      </c>
      <c r="K52" s="1" t="s">
        <v>99</v>
      </c>
      <c r="L52" t="str">
        <f t="shared" si="1"/>
        <v>Manuel Maples Arce</v>
      </c>
      <c r="M52" s="2" t="s">
        <v>71</v>
      </c>
      <c r="N52" s="2" t="s">
        <v>71</v>
      </c>
      <c r="O52" s="2" t="s">
        <v>73</v>
      </c>
      <c r="P52" s="2" t="s">
        <v>73</v>
      </c>
      <c r="Q52" s="2" t="s">
        <v>72</v>
      </c>
      <c r="R52" s="2" t="s">
        <v>72</v>
      </c>
      <c r="S52" s="2" t="s">
        <v>72</v>
      </c>
      <c r="T52" s="2" t="s">
        <v>72</v>
      </c>
      <c r="U52" s="2" t="s">
        <v>72</v>
      </c>
      <c r="V52" s="2" t="s">
        <v>75</v>
      </c>
      <c r="W52" s="2" t="s">
        <v>75</v>
      </c>
      <c r="X52" s="2" t="s">
        <v>76</v>
      </c>
      <c r="Y52" s="2" t="s">
        <v>71</v>
      </c>
      <c r="Z52" s="2" t="s">
        <v>71</v>
      </c>
      <c r="AA52" s="2" t="s">
        <v>75</v>
      </c>
      <c r="AB52" s="2" t="s">
        <v>76</v>
      </c>
      <c r="AC52" s="2" t="s">
        <v>76</v>
      </c>
      <c r="AD52" s="2" t="s">
        <v>72</v>
      </c>
      <c r="AE52" s="2" t="s">
        <v>71</v>
      </c>
      <c r="AF52" s="2" t="s">
        <v>71</v>
      </c>
      <c r="AG52" s="2" t="s">
        <v>77</v>
      </c>
      <c r="AH52" s="2" t="s">
        <v>77</v>
      </c>
      <c r="AI52" s="2" t="s">
        <v>75</v>
      </c>
      <c r="AJ52" s="2" t="s">
        <v>76</v>
      </c>
      <c r="AK52" s="2" t="s">
        <v>72</v>
      </c>
      <c r="AL52" s="2" t="s">
        <v>77</v>
      </c>
      <c r="AM52" s="2" t="s">
        <v>77</v>
      </c>
      <c r="AN52" s="2" t="s">
        <v>77</v>
      </c>
      <c r="AO52" s="2" t="s">
        <v>77</v>
      </c>
      <c r="AP52" s="2" t="s">
        <v>75</v>
      </c>
      <c r="AQ52" s="2" t="s">
        <v>77</v>
      </c>
      <c r="AR52" s="2" t="s">
        <v>76</v>
      </c>
      <c r="AS52" s="2" t="s">
        <v>76</v>
      </c>
      <c r="AT52" s="2" t="s">
        <v>77</v>
      </c>
      <c r="AU52" s="2" t="s">
        <v>74</v>
      </c>
      <c r="AV52" s="2" t="s">
        <v>77</v>
      </c>
      <c r="AW52" s="2" t="s">
        <v>72</v>
      </c>
      <c r="AX52" s="2" t="s">
        <v>72</v>
      </c>
      <c r="AY52" s="2" t="s">
        <v>71</v>
      </c>
      <c r="AZ52" s="2" t="s">
        <v>71</v>
      </c>
      <c r="BA52" s="2" t="s">
        <v>72</v>
      </c>
      <c r="BB52" s="2" t="s">
        <v>72</v>
      </c>
      <c r="BC52" s="2" t="s">
        <v>72</v>
      </c>
      <c r="BD52" s="2" t="s">
        <v>71</v>
      </c>
      <c r="BE52" s="2" t="s">
        <v>72</v>
      </c>
      <c r="BF52" s="2" t="s">
        <v>72</v>
      </c>
      <c r="BG52" s="2" t="s">
        <v>78</v>
      </c>
      <c r="BH52" s="2" t="s">
        <v>72</v>
      </c>
      <c r="BI52" s="2" t="s">
        <v>72</v>
      </c>
      <c r="BJ52" s="2" t="s">
        <v>72</v>
      </c>
      <c r="BK52" s="2" t="s">
        <v>72</v>
      </c>
      <c r="BL52" s="2" t="s">
        <v>71</v>
      </c>
      <c r="BM52" s="2" t="s">
        <v>72</v>
      </c>
      <c r="BN52" s="2" t="s">
        <v>71</v>
      </c>
      <c r="BO52" s="2" t="s">
        <v>71</v>
      </c>
      <c r="BP52" s="2" t="s">
        <v>71</v>
      </c>
    </row>
    <row r="53" spans="1:68" ht="15.75" customHeight="1" x14ac:dyDescent="0.2">
      <c r="A53">
        <v>4243</v>
      </c>
      <c r="B53" s="4">
        <v>43817.550735219906</v>
      </c>
      <c r="C53" s="5" t="s">
        <v>65</v>
      </c>
      <c r="D53" s="1" t="s">
        <v>80</v>
      </c>
      <c r="E53" s="1" t="s">
        <v>67</v>
      </c>
      <c r="F53" s="1" t="s">
        <v>68</v>
      </c>
      <c r="G53" s="1" t="s">
        <v>69</v>
      </c>
      <c r="H53" s="1" t="s">
        <v>70</v>
      </c>
      <c r="I53" s="3">
        <v>30</v>
      </c>
      <c r="J53" s="1" t="s">
        <v>93</v>
      </c>
      <c r="K53" s="1" t="s">
        <v>99</v>
      </c>
      <c r="L53" t="str">
        <f t="shared" si="1"/>
        <v>Manuel Maples Arce</v>
      </c>
      <c r="M53" s="2" t="s">
        <v>71</v>
      </c>
      <c r="N53" s="2" t="s">
        <v>71</v>
      </c>
      <c r="O53" s="2" t="s">
        <v>72</v>
      </c>
      <c r="P53" s="2" t="s">
        <v>71</v>
      </c>
      <c r="Q53" s="2" t="s">
        <v>72</v>
      </c>
      <c r="R53" s="2" t="s">
        <v>72</v>
      </c>
      <c r="S53" s="2" t="s">
        <v>72</v>
      </c>
      <c r="T53" s="2" t="s">
        <v>72</v>
      </c>
      <c r="U53" s="2" t="s">
        <v>72</v>
      </c>
      <c r="V53" s="2" t="s">
        <v>76</v>
      </c>
      <c r="W53" s="2" t="s">
        <v>77</v>
      </c>
      <c r="X53" s="2" t="s">
        <v>77</v>
      </c>
      <c r="Y53" s="2" t="s">
        <v>71</v>
      </c>
      <c r="Z53" s="2" t="s">
        <v>71</v>
      </c>
      <c r="AA53" s="2" t="s">
        <v>76</v>
      </c>
      <c r="AB53" s="2" t="s">
        <v>74</v>
      </c>
      <c r="AC53" s="2" t="s">
        <v>77</v>
      </c>
      <c r="AD53" s="2" t="s">
        <v>73</v>
      </c>
      <c r="AE53" s="2" t="s">
        <v>71</v>
      </c>
      <c r="AF53" s="2" t="s">
        <v>71</v>
      </c>
      <c r="AG53" s="2" t="s">
        <v>77</v>
      </c>
      <c r="AH53" s="2" t="s">
        <v>77</v>
      </c>
      <c r="AI53" s="2" t="s">
        <v>76</v>
      </c>
      <c r="AJ53" s="2" t="s">
        <v>76</v>
      </c>
      <c r="AK53" s="2" t="s">
        <v>71</v>
      </c>
      <c r="AL53" s="2" t="s">
        <v>77</v>
      </c>
      <c r="AM53" s="2" t="s">
        <v>77</v>
      </c>
      <c r="AN53" s="2" t="s">
        <v>77</v>
      </c>
      <c r="AO53" s="2" t="s">
        <v>77</v>
      </c>
      <c r="AP53" s="2" t="s">
        <v>77</v>
      </c>
      <c r="AQ53" s="2" t="s">
        <v>74</v>
      </c>
      <c r="AR53" s="2" t="s">
        <v>76</v>
      </c>
      <c r="AS53" s="2" t="s">
        <v>76</v>
      </c>
      <c r="AT53" s="2" t="s">
        <v>77</v>
      </c>
      <c r="AU53" s="2" t="s">
        <v>77</v>
      </c>
      <c r="AV53" s="2" t="s">
        <v>77</v>
      </c>
      <c r="AW53" s="2" t="s">
        <v>72</v>
      </c>
      <c r="AX53" s="2" t="s">
        <v>72</v>
      </c>
      <c r="AY53" s="2" t="s">
        <v>71</v>
      </c>
      <c r="AZ53" s="2" t="s">
        <v>71</v>
      </c>
      <c r="BA53" s="2" t="s">
        <v>72</v>
      </c>
      <c r="BB53" s="2" t="s">
        <v>72</v>
      </c>
      <c r="BC53" s="2" t="s">
        <v>72</v>
      </c>
      <c r="BD53" s="2" t="s">
        <v>71</v>
      </c>
      <c r="BE53" s="2" t="s">
        <v>72</v>
      </c>
      <c r="BF53" s="2" t="s">
        <v>72</v>
      </c>
      <c r="BG53" s="2" t="s">
        <v>78</v>
      </c>
      <c r="BH53" s="2" t="s">
        <v>72</v>
      </c>
      <c r="BI53" s="2" t="s">
        <v>72</v>
      </c>
      <c r="BJ53" s="2" t="s">
        <v>72</v>
      </c>
      <c r="BK53" s="2" t="s">
        <v>71</v>
      </c>
      <c r="BL53" s="2" t="s">
        <v>71</v>
      </c>
      <c r="BM53" s="2" t="s">
        <v>72</v>
      </c>
      <c r="BN53" s="2" t="s">
        <v>71</v>
      </c>
      <c r="BO53" s="2" t="s">
        <v>71</v>
      </c>
      <c r="BP53" s="2" t="s">
        <v>71</v>
      </c>
    </row>
    <row r="54" spans="1:68" ht="15.75" customHeight="1" x14ac:dyDescent="0.2">
      <c r="A54">
        <v>4251</v>
      </c>
      <c r="B54" s="4">
        <v>43817.558272650465</v>
      </c>
      <c r="C54" s="5" t="s">
        <v>65</v>
      </c>
      <c r="D54" s="1" t="s">
        <v>79</v>
      </c>
      <c r="E54" s="1" t="s">
        <v>67</v>
      </c>
      <c r="F54" s="1" t="s">
        <v>68</v>
      </c>
      <c r="G54" s="1" t="s">
        <v>69</v>
      </c>
      <c r="H54" s="1" t="s">
        <v>70</v>
      </c>
      <c r="I54" s="3">
        <v>30</v>
      </c>
      <c r="J54" s="1" t="s">
        <v>93</v>
      </c>
      <c r="K54" s="1" t="s">
        <v>99</v>
      </c>
      <c r="L54" t="str">
        <f t="shared" si="1"/>
        <v>Manuel Maples Arce</v>
      </c>
      <c r="M54" s="2" t="s">
        <v>71</v>
      </c>
      <c r="N54" s="2" t="s">
        <v>71</v>
      </c>
      <c r="O54" s="2" t="s">
        <v>71</v>
      </c>
      <c r="P54" s="2" t="s">
        <v>71</v>
      </c>
      <c r="Q54" s="2" t="s">
        <v>71</v>
      </c>
      <c r="R54" s="2" t="s">
        <v>73</v>
      </c>
      <c r="S54" s="2" t="s">
        <v>72</v>
      </c>
      <c r="T54" s="2" t="s">
        <v>72</v>
      </c>
      <c r="U54" s="2" t="s">
        <v>72</v>
      </c>
      <c r="V54" s="2" t="s">
        <v>76</v>
      </c>
      <c r="W54" s="2" t="s">
        <v>77</v>
      </c>
      <c r="X54" s="2" t="s">
        <v>77</v>
      </c>
      <c r="Y54" s="2" t="s">
        <v>71</v>
      </c>
      <c r="Z54" s="2" t="s">
        <v>71</v>
      </c>
      <c r="AA54" s="2" t="s">
        <v>76</v>
      </c>
      <c r="AB54" s="2" t="s">
        <v>77</v>
      </c>
      <c r="AC54" s="2" t="s">
        <v>77</v>
      </c>
      <c r="AD54" s="2" t="s">
        <v>72</v>
      </c>
      <c r="AE54" s="2" t="s">
        <v>71</v>
      </c>
      <c r="AF54" s="2" t="s">
        <v>71</v>
      </c>
      <c r="AG54" s="2" t="s">
        <v>77</v>
      </c>
      <c r="AH54" s="2" t="s">
        <v>77</v>
      </c>
      <c r="AI54" s="2" t="s">
        <v>76</v>
      </c>
      <c r="AJ54" s="2" t="s">
        <v>76</v>
      </c>
      <c r="AK54" s="2" t="s">
        <v>71</v>
      </c>
      <c r="AL54" s="2" t="s">
        <v>77</v>
      </c>
      <c r="AM54" s="2" t="s">
        <v>77</v>
      </c>
      <c r="AN54" s="2" t="s">
        <v>77</v>
      </c>
      <c r="AO54" s="2" t="s">
        <v>77</v>
      </c>
      <c r="AP54" s="2" t="s">
        <v>77</v>
      </c>
      <c r="AQ54" s="2" t="s">
        <v>77</v>
      </c>
      <c r="AR54" s="2" t="s">
        <v>76</v>
      </c>
      <c r="AS54" s="2" t="s">
        <v>76</v>
      </c>
      <c r="AT54" s="2" t="s">
        <v>77</v>
      </c>
      <c r="AU54" s="2" t="s">
        <v>77</v>
      </c>
      <c r="AV54" s="2" t="s">
        <v>77</v>
      </c>
      <c r="AW54" s="2" t="s">
        <v>72</v>
      </c>
      <c r="AX54" s="2" t="s">
        <v>72</v>
      </c>
      <c r="AY54" s="2" t="s">
        <v>71</v>
      </c>
      <c r="AZ54" s="2" t="s">
        <v>71</v>
      </c>
      <c r="BA54" s="2" t="s">
        <v>72</v>
      </c>
      <c r="BB54" s="2" t="s">
        <v>72</v>
      </c>
      <c r="BC54" s="2" t="s">
        <v>72</v>
      </c>
      <c r="BD54" s="2" t="s">
        <v>71</v>
      </c>
      <c r="BE54" s="2" t="s">
        <v>72</v>
      </c>
      <c r="BF54" s="2" t="s">
        <v>72</v>
      </c>
      <c r="BG54" s="2" t="s">
        <v>78</v>
      </c>
      <c r="BH54" s="2" t="s">
        <v>72</v>
      </c>
      <c r="BI54" s="2" t="s">
        <v>72</v>
      </c>
      <c r="BJ54" s="2" t="s">
        <v>72</v>
      </c>
      <c r="BK54" s="2" t="s">
        <v>72</v>
      </c>
      <c r="BL54" s="2" t="s">
        <v>71</v>
      </c>
      <c r="BM54" s="2" t="s">
        <v>72</v>
      </c>
      <c r="BN54" s="2" t="s">
        <v>71</v>
      </c>
      <c r="BO54" s="2" t="s">
        <v>71</v>
      </c>
      <c r="BP54" s="2" t="s">
        <v>71</v>
      </c>
    </row>
    <row r="55" spans="1:68" ht="15.75" customHeight="1" x14ac:dyDescent="0.2">
      <c r="A55">
        <v>4257</v>
      </c>
      <c r="B55" s="4">
        <v>43817.565925393515</v>
      </c>
      <c r="C55" s="5" t="s">
        <v>65</v>
      </c>
      <c r="D55" s="1" t="s">
        <v>79</v>
      </c>
      <c r="E55" s="1" t="s">
        <v>67</v>
      </c>
      <c r="F55" s="1" t="s">
        <v>82</v>
      </c>
      <c r="G55" s="1" t="s">
        <v>69</v>
      </c>
      <c r="H55" s="1" t="s">
        <v>70</v>
      </c>
      <c r="I55" s="3">
        <v>30</v>
      </c>
      <c r="J55" s="1" t="s">
        <v>93</v>
      </c>
      <c r="K55" s="1" t="s">
        <v>99</v>
      </c>
      <c r="L55" t="str">
        <f t="shared" si="1"/>
        <v>Manuel Maples Arce</v>
      </c>
      <c r="M55" s="2" t="s">
        <v>71</v>
      </c>
      <c r="N55" s="2" t="s">
        <v>71</v>
      </c>
      <c r="O55" s="2" t="s">
        <v>71</v>
      </c>
      <c r="P55" s="2" t="s">
        <v>71</v>
      </c>
      <c r="Q55" s="2" t="s">
        <v>72</v>
      </c>
      <c r="R55" s="2" t="s">
        <v>72</v>
      </c>
      <c r="S55" s="2" t="s">
        <v>72</v>
      </c>
      <c r="T55" s="2" t="s">
        <v>72</v>
      </c>
      <c r="U55" s="2" t="s">
        <v>72</v>
      </c>
      <c r="V55" s="2" t="s">
        <v>76</v>
      </c>
      <c r="W55" s="2" t="s">
        <v>74</v>
      </c>
      <c r="X55" s="2" t="s">
        <v>76</v>
      </c>
      <c r="Y55" s="2" t="s">
        <v>71</v>
      </c>
      <c r="Z55" s="2" t="s">
        <v>71</v>
      </c>
      <c r="AA55" s="2" t="s">
        <v>76</v>
      </c>
      <c r="AB55" s="2" t="s">
        <v>74</v>
      </c>
      <c r="AC55" s="2" t="s">
        <v>74</v>
      </c>
      <c r="AD55" s="2" t="s">
        <v>72</v>
      </c>
      <c r="AE55" s="2" t="s">
        <v>71</v>
      </c>
      <c r="AF55" s="2" t="s">
        <v>71</v>
      </c>
      <c r="AG55" s="2" t="s">
        <v>77</v>
      </c>
      <c r="AH55" s="2" t="s">
        <v>77</v>
      </c>
      <c r="AI55" s="2" t="s">
        <v>76</v>
      </c>
      <c r="AJ55" s="2" t="s">
        <v>76</v>
      </c>
      <c r="AK55" s="2" t="s">
        <v>71</v>
      </c>
      <c r="AL55" s="2" t="s">
        <v>77</v>
      </c>
      <c r="AM55" s="2" t="s">
        <v>77</v>
      </c>
      <c r="AN55" s="2" t="s">
        <v>77</v>
      </c>
      <c r="AO55" s="2" t="s">
        <v>77</v>
      </c>
      <c r="AP55" s="2" t="s">
        <v>76</v>
      </c>
      <c r="AQ55" s="2" t="s">
        <v>77</v>
      </c>
      <c r="AR55" s="2" t="s">
        <v>76</v>
      </c>
      <c r="AS55" s="2" t="s">
        <v>77</v>
      </c>
      <c r="AT55" s="2" t="s">
        <v>77</v>
      </c>
      <c r="AU55" s="2" t="s">
        <v>77</v>
      </c>
      <c r="AV55" s="2" t="s">
        <v>77</v>
      </c>
      <c r="AW55" s="2" t="s">
        <v>72</v>
      </c>
      <c r="AX55" s="2" t="s">
        <v>72</v>
      </c>
      <c r="AY55" s="2" t="s">
        <v>71</v>
      </c>
      <c r="AZ55" s="2" t="s">
        <v>71</v>
      </c>
      <c r="BA55" s="2" t="s">
        <v>72</v>
      </c>
      <c r="BB55" s="2" t="s">
        <v>72</v>
      </c>
      <c r="BC55" s="2" t="s">
        <v>72</v>
      </c>
      <c r="BD55" s="2" t="s">
        <v>71</v>
      </c>
      <c r="BE55" s="2" t="s">
        <v>72</v>
      </c>
      <c r="BF55" s="2" t="s">
        <v>72</v>
      </c>
      <c r="BG55" s="2" t="s">
        <v>78</v>
      </c>
      <c r="BH55" s="2" t="s">
        <v>71</v>
      </c>
      <c r="BI55" s="2" t="s">
        <v>71</v>
      </c>
      <c r="BJ55" s="2" t="s">
        <v>71</v>
      </c>
      <c r="BK55" s="2" t="s">
        <v>71</v>
      </c>
      <c r="BL55" s="2" t="s">
        <v>71</v>
      </c>
      <c r="BM55" s="2" t="s">
        <v>72</v>
      </c>
      <c r="BN55" s="2" t="s">
        <v>71</v>
      </c>
      <c r="BO55" s="2" t="s">
        <v>71</v>
      </c>
      <c r="BP55" s="2" t="s">
        <v>71</v>
      </c>
    </row>
    <row r="56" spans="1:68" ht="15.75" customHeight="1" x14ac:dyDescent="0.2">
      <c r="A56">
        <v>4258</v>
      </c>
      <c r="B56" s="4">
        <v>43817.569097222222</v>
      </c>
      <c r="C56" s="5" t="s">
        <v>65</v>
      </c>
      <c r="D56" s="1" t="s">
        <v>66</v>
      </c>
      <c r="E56" s="1" t="s">
        <v>67</v>
      </c>
      <c r="F56" s="1" t="s">
        <v>68</v>
      </c>
      <c r="G56" s="1" t="s">
        <v>69</v>
      </c>
      <c r="H56" s="1" t="s">
        <v>70</v>
      </c>
      <c r="I56" s="3">
        <v>30</v>
      </c>
      <c r="J56" s="1" t="s">
        <v>93</v>
      </c>
      <c r="K56" s="1" t="s">
        <v>99</v>
      </c>
      <c r="L56" t="str">
        <f t="shared" si="1"/>
        <v>Manuel Maples Arce</v>
      </c>
      <c r="M56" s="2" t="s">
        <v>71</v>
      </c>
      <c r="N56" s="2" t="s">
        <v>71</v>
      </c>
      <c r="O56" s="2" t="s">
        <v>71</v>
      </c>
      <c r="P56" s="2" t="s">
        <v>71</v>
      </c>
      <c r="Q56" s="2" t="s">
        <v>72</v>
      </c>
      <c r="R56" s="2" t="s">
        <v>72</v>
      </c>
      <c r="S56" s="2" t="s">
        <v>72</v>
      </c>
      <c r="T56" s="2" t="s">
        <v>72</v>
      </c>
      <c r="U56" s="2" t="s">
        <v>72</v>
      </c>
      <c r="V56" s="2" t="s">
        <v>76</v>
      </c>
      <c r="W56" s="2" t="s">
        <v>74</v>
      </c>
      <c r="X56" s="2" t="s">
        <v>74</v>
      </c>
      <c r="Y56" s="2" t="s">
        <v>71</v>
      </c>
      <c r="Z56" s="2" t="s">
        <v>72</v>
      </c>
      <c r="AA56" s="2" t="s">
        <v>76</v>
      </c>
      <c r="AB56" s="2" t="s">
        <v>75</v>
      </c>
      <c r="AC56" s="2" t="s">
        <v>76</v>
      </c>
      <c r="AD56" s="2" t="s">
        <v>72</v>
      </c>
      <c r="AE56" s="2" t="s">
        <v>71</v>
      </c>
      <c r="AF56" s="2" t="s">
        <v>71</v>
      </c>
      <c r="AG56" s="2" t="s">
        <v>74</v>
      </c>
      <c r="AH56" s="2" t="s">
        <v>75</v>
      </c>
      <c r="AI56" s="2" t="s">
        <v>75</v>
      </c>
      <c r="AJ56" s="2" t="s">
        <v>76</v>
      </c>
      <c r="AK56" s="2" t="s">
        <v>71</v>
      </c>
      <c r="AL56" s="2" t="s">
        <v>74</v>
      </c>
      <c r="AM56" s="2" t="s">
        <v>75</v>
      </c>
      <c r="AN56" s="2" t="s">
        <v>75</v>
      </c>
      <c r="AO56" s="2" t="s">
        <v>75</v>
      </c>
      <c r="AP56" s="2" t="s">
        <v>76</v>
      </c>
      <c r="AQ56" s="2" t="s">
        <v>75</v>
      </c>
      <c r="AR56" s="2" t="s">
        <v>76</v>
      </c>
      <c r="AS56" s="2" t="s">
        <v>74</v>
      </c>
      <c r="AT56" s="2" t="s">
        <v>75</v>
      </c>
      <c r="AU56" s="2" t="s">
        <v>75</v>
      </c>
      <c r="AV56" s="2" t="s">
        <v>75</v>
      </c>
      <c r="AW56" s="2" t="s">
        <v>72</v>
      </c>
      <c r="AX56" s="2" t="s">
        <v>72</v>
      </c>
      <c r="AY56" s="2" t="s">
        <v>71</v>
      </c>
      <c r="AZ56" s="2" t="s">
        <v>71</v>
      </c>
      <c r="BA56" s="2" t="s">
        <v>72</v>
      </c>
      <c r="BB56" s="2" t="s">
        <v>72</v>
      </c>
      <c r="BC56" s="2" t="s">
        <v>72</v>
      </c>
      <c r="BD56" s="2" t="s">
        <v>71</v>
      </c>
      <c r="BE56" s="2" t="s">
        <v>72</v>
      </c>
      <c r="BF56" s="2" t="s">
        <v>72</v>
      </c>
      <c r="BG56" s="2" t="s">
        <v>78</v>
      </c>
      <c r="BH56" s="2" t="s">
        <v>72</v>
      </c>
      <c r="BI56" s="2" t="s">
        <v>72</v>
      </c>
      <c r="BJ56" s="2" t="s">
        <v>72</v>
      </c>
      <c r="BK56" s="2" t="s">
        <v>72</v>
      </c>
      <c r="BL56" s="2" t="s">
        <v>72</v>
      </c>
      <c r="BM56" s="2" t="s">
        <v>72</v>
      </c>
      <c r="BN56" s="2" t="s">
        <v>71</v>
      </c>
      <c r="BO56" s="2" t="s">
        <v>71</v>
      </c>
      <c r="BP56" s="2" t="s">
        <v>71</v>
      </c>
    </row>
    <row r="57" spans="1:68" ht="15.75" customHeight="1" x14ac:dyDescent="0.2">
      <c r="A57">
        <v>4260</v>
      </c>
      <c r="B57" s="4">
        <v>43817.573992858801</v>
      </c>
      <c r="C57" s="5" t="s">
        <v>65</v>
      </c>
      <c r="D57" s="1" t="s">
        <v>89</v>
      </c>
      <c r="E57" s="1" t="s">
        <v>67</v>
      </c>
      <c r="F57" s="1" t="s">
        <v>68</v>
      </c>
      <c r="G57" s="1" t="s">
        <v>69</v>
      </c>
      <c r="H57" s="1" t="s">
        <v>88</v>
      </c>
      <c r="I57" s="3">
        <v>30</v>
      </c>
      <c r="J57" s="1" t="s">
        <v>93</v>
      </c>
      <c r="K57" s="1" t="s">
        <v>99</v>
      </c>
      <c r="L57" t="str">
        <f t="shared" si="1"/>
        <v>Manuel Maples Arce</v>
      </c>
      <c r="M57" s="2" t="s">
        <v>71</v>
      </c>
      <c r="N57" s="2" t="s">
        <v>71</v>
      </c>
      <c r="O57" s="2" t="s">
        <v>72</v>
      </c>
      <c r="P57" s="2" t="s">
        <v>71</v>
      </c>
      <c r="Q57" s="2" t="s">
        <v>72</v>
      </c>
      <c r="R57" s="2" t="s">
        <v>72</v>
      </c>
      <c r="S57" s="2" t="s">
        <v>72</v>
      </c>
      <c r="T57" s="2" t="s">
        <v>72</v>
      </c>
      <c r="U57" s="2" t="s">
        <v>72</v>
      </c>
      <c r="V57" s="2" t="s">
        <v>76</v>
      </c>
      <c r="W57" s="2" t="s">
        <v>74</v>
      </c>
      <c r="X57" s="2" t="s">
        <v>74</v>
      </c>
      <c r="Y57" s="2" t="s">
        <v>71</v>
      </c>
      <c r="Z57" s="2" t="s">
        <v>71</v>
      </c>
      <c r="AA57" s="2" t="s">
        <v>76</v>
      </c>
      <c r="AB57" s="2" t="s">
        <v>77</v>
      </c>
      <c r="AC57" s="2" t="s">
        <v>77</v>
      </c>
      <c r="AD57" s="2" t="s">
        <v>72</v>
      </c>
      <c r="AE57" s="2" t="s">
        <v>71</v>
      </c>
      <c r="AF57" s="2" t="s">
        <v>71</v>
      </c>
      <c r="AG57" s="2" t="s">
        <v>77</v>
      </c>
      <c r="AH57" s="2" t="s">
        <v>77</v>
      </c>
      <c r="AI57" s="2" t="s">
        <v>76</v>
      </c>
      <c r="AJ57" s="2" t="s">
        <v>76</v>
      </c>
      <c r="AK57" s="2" t="s">
        <v>71</v>
      </c>
      <c r="AL57" s="2" t="s">
        <v>77</v>
      </c>
      <c r="AM57" s="2" t="s">
        <v>77</v>
      </c>
      <c r="AN57" s="2" t="s">
        <v>77</v>
      </c>
      <c r="AO57" s="2" t="s">
        <v>77</v>
      </c>
      <c r="AP57" s="2" t="s">
        <v>76</v>
      </c>
      <c r="AQ57" s="2" t="s">
        <v>77</v>
      </c>
      <c r="AR57" s="2" t="s">
        <v>76</v>
      </c>
      <c r="AS57" s="2" t="s">
        <v>76</v>
      </c>
      <c r="AT57" s="2" t="s">
        <v>77</v>
      </c>
      <c r="AU57" s="2" t="s">
        <v>77</v>
      </c>
      <c r="AV57" s="2" t="s">
        <v>77</v>
      </c>
      <c r="AW57" s="2" t="s">
        <v>73</v>
      </c>
      <c r="AX57" s="2" t="s">
        <v>72</v>
      </c>
      <c r="AY57" s="2" t="s">
        <v>71</v>
      </c>
      <c r="AZ57" s="2" t="s">
        <v>71</v>
      </c>
      <c r="BA57" s="2" t="s">
        <v>72</v>
      </c>
      <c r="BB57" s="2" t="s">
        <v>72</v>
      </c>
      <c r="BC57" s="2" t="s">
        <v>72</v>
      </c>
      <c r="BD57" s="2" t="s">
        <v>71</v>
      </c>
      <c r="BE57" s="2" t="s">
        <v>72</v>
      </c>
      <c r="BF57" s="2" t="s">
        <v>72</v>
      </c>
      <c r="BG57" s="2" t="s">
        <v>78</v>
      </c>
      <c r="BH57" s="2" t="s">
        <v>72</v>
      </c>
      <c r="BI57" s="2" t="s">
        <v>72</v>
      </c>
      <c r="BJ57" s="2" t="s">
        <v>72</v>
      </c>
      <c r="BK57" s="2" t="s">
        <v>73</v>
      </c>
      <c r="BL57" s="2" t="s">
        <v>71</v>
      </c>
      <c r="BM57" s="2" t="s">
        <v>72</v>
      </c>
      <c r="BN57" s="2" t="s">
        <v>71</v>
      </c>
      <c r="BO57" s="2" t="s">
        <v>71</v>
      </c>
      <c r="BP57" s="2" t="s">
        <v>71</v>
      </c>
    </row>
    <row r="58" spans="1:68" ht="15.75" customHeight="1" x14ac:dyDescent="0.2">
      <c r="A58">
        <v>4277</v>
      </c>
      <c r="B58" s="4">
        <v>43817.603865277779</v>
      </c>
      <c r="C58" s="5" t="s">
        <v>65</v>
      </c>
      <c r="D58" s="1" t="s">
        <v>66</v>
      </c>
      <c r="E58" s="1" t="s">
        <v>91</v>
      </c>
      <c r="F58" s="1" t="s">
        <v>68</v>
      </c>
      <c r="G58" s="1" t="s">
        <v>69</v>
      </c>
      <c r="H58" s="1" t="s">
        <v>70</v>
      </c>
      <c r="I58" s="3">
        <v>30</v>
      </c>
      <c r="J58" s="1" t="s">
        <v>93</v>
      </c>
      <c r="K58" s="1" t="s">
        <v>99</v>
      </c>
      <c r="L58" t="str">
        <f t="shared" si="1"/>
        <v>Manuel Maples Arce</v>
      </c>
      <c r="M58" s="2" t="s">
        <v>71</v>
      </c>
      <c r="N58" s="2" t="s">
        <v>71</v>
      </c>
      <c r="O58" s="2" t="s">
        <v>72</v>
      </c>
      <c r="P58" s="2" t="s">
        <v>71</v>
      </c>
      <c r="Q58" s="2" t="s">
        <v>72</v>
      </c>
      <c r="R58" s="2" t="s">
        <v>72</v>
      </c>
      <c r="S58" s="2" t="s">
        <v>72</v>
      </c>
      <c r="T58" s="2" t="s">
        <v>72</v>
      </c>
      <c r="U58" s="2" t="s">
        <v>72</v>
      </c>
      <c r="V58" s="2" t="s">
        <v>76</v>
      </c>
      <c r="W58" s="2" t="s">
        <v>75</v>
      </c>
      <c r="X58" s="2" t="s">
        <v>75</v>
      </c>
      <c r="Y58" s="2" t="s">
        <v>71</v>
      </c>
      <c r="Z58" s="2" t="s">
        <v>72</v>
      </c>
      <c r="AA58" s="2" t="s">
        <v>76</v>
      </c>
      <c r="AB58" s="2" t="s">
        <v>75</v>
      </c>
      <c r="AC58" s="2" t="s">
        <v>75</v>
      </c>
      <c r="AD58" s="2" t="s">
        <v>72</v>
      </c>
      <c r="AE58" s="2" t="s">
        <v>71</v>
      </c>
      <c r="AF58" s="2" t="s">
        <v>71</v>
      </c>
      <c r="AG58" s="2" t="s">
        <v>77</v>
      </c>
      <c r="AH58" s="2" t="s">
        <v>77</v>
      </c>
      <c r="AI58" s="2" t="s">
        <v>76</v>
      </c>
      <c r="AJ58" s="2" t="s">
        <v>76</v>
      </c>
      <c r="AK58" s="2" t="s">
        <v>71</v>
      </c>
      <c r="AL58" s="2" t="s">
        <v>77</v>
      </c>
      <c r="AM58" s="2" t="s">
        <v>77</v>
      </c>
      <c r="AN58" s="2" t="s">
        <v>77</v>
      </c>
      <c r="AO58" s="2" t="s">
        <v>77</v>
      </c>
      <c r="AP58" s="2" t="s">
        <v>76</v>
      </c>
      <c r="AQ58" s="2" t="s">
        <v>77</v>
      </c>
      <c r="AR58" s="2" t="s">
        <v>76</v>
      </c>
      <c r="AS58" s="2" t="s">
        <v>76</v>
      </c>
      <c r="AT58" s="2" t="s">
        <v>74</v>
      </c>
      <c r="AU58" s="2" t="s">
        <v>77</v>
      </c>
      <c r="AV58" s="2" t="s">
        <v>77</v>
      </c>
      <c r="AW58" s="2" t="s">
        <v>72</v>
      </c>
      <c r="AX58" s="2" t="s">
        <v>72</v>
      </c>
      <c r="AY58" s="2" t="s">
        <v>71</v>
      </c>
      <c r="AZ58" s="2" t="s">
        <v>71</v>
      </c>
      <c r="BA58" s="2" t="s">
        <v>72</v>
      </c>
      <c r="BB58" s="2" t="s">
        <v>72</v>
      </c>
      <c r="BC58" s="2" t="s">
        <v>72</v>
      </c>
      <c r="BD58" s="2" t="s">
        <v>71</v>
      </c>
      <c r="BE58" s="2" t="s">
        <v>72</v>
      </c>
      <c r="BF58" s="2" t="s">
        <v>72</v>
      </c>
      <c r="BG58" s="2" t="s">
        <v>71</v>
      </c>
      <c r="BH58" s="2" t="s">
        <v>72</v>
      </c>
      <c r="BI58" s="2" t="s">
        <v>72</v>
      </c>
      <c r="BJ58" s="2" t="s">
        <v>72</v>
      </c>
      <c r="BK58" s="2" t="s">
        <v>72</v>
      </c>
      <c r="BL58" s="2" t="s">
        <v>71</v>
      </c>
      <c r="BM58" s="2" t="s">
        <v>72</v>
      </c>
      <c r="BN58" s="2" t="s">
        <v>71</v>
      </c>
      <c r="BO58" s="2" t="s">
        <v>71</v>
      </c>
      <c r="BP58" s="2" t="s">
        <v>71</v>
      </c>
    </row>
    <row r="59" spans="1:68" ht="15.75" customHeight="1" x14ac:dyDescent="0.2">
      <c r="A59">
        <v>4351</v>
      </c>
      <c r="B59" s="4">
        <v>43817.766526990745</v>
      </c>
      <c r="C59" s="5" t="s">
        <v>65</v>
      </c>
      <c r="D59" s="1" t="s">
        <v>80</v>
      </c>
      <c r="E59" s="1" t="s">
        <v>67</v>
      </c>
      <c r="F59" s="1" t="s">
        <v>82</v>
      </c>
      <c r="G59" s="1" t="s">
        <v>69</v>
      </c>
      <c r="H59" s="1" t="s">
        <v>70</v>
      </c>
      <c r="I59" s="3">
        <v>30</v>
      </c>
      <c r="J59" s="1" t="s">
        <v>93</v>
      </c>
      <c r="K59" s="1" t="s">
        <v>99</v>
      </c>
      <c r="L59" t="str">
        <f t="shared" si="1"/>
        <v>Manuel Maples Arce</v>
      </c>
      <c r="M59" s="2" t="s">
        <v>71</v>
      </c>
      <c r="N59" s="2" t="s">
        <v>71</v>
      </c>
      <c r="O59" s="2" t="s">
        <v>71</v>
      </c>
      <c r="P59" s="2" t="s">
        <v>71</v>
      </c>
      <c r="Q59" s="2" t="s">
        <v>72</v>
      </c>
      <c r="R59" s="2" t="s">
        <v>72</v>
      </c>
      <c r="S59" s="2" t="s">
        <v>72</v>
      </c>
      <c r="T59" s="2" t="s">
        <v>72</v>
      </c>
      <c r="U59" s="2" t="s">
        <v>72</v>
      </c>
      <c r="V59" s="2" t="s">
        <v>76</v>
      </c>
      <c r="W59" s="2" t="s">
        <v>77</v>
      </c>
      <c r="X59" s="2" t="s">
        <v>77</v>
      </c>
      <c r="Y59" s="2" t="s">
        <v>71</v>
      </c>
      <c r="Z59" s="2" t="s">
        <v>71</v>
      </c>
      <c r="AA59" s="2" t="s">
        <v>76</v>
      </c>
      <c r="AB59" s="2" t="s">
        <v>77</v>
      </c>
      <c r="AC59" s="2" t="s">
        <v>77</v>
      </c>
      <c r="AD59" s="2" t="s">
        <v>72</v>
      </c>
      <c r="AE59" s="2" t="s">
        <v>72</v>
      </c>
      <c r="AF59" s="2" t="s">
        <v>72</v>
      </c>
      <c r="AG59" s="2" t="s">
        <v>77</v>
      </c>
      <c r="AH59" s="2" t="s">
        <v>77</v>
      </c>
      <c r="AI59" s="2" t="s">
        <v>76</v>
      </c>
      <c r="AJ59" s="2" t="s">
        <v>76</v>
      </c>
      <c r="AK59" s="2" t="s">
        <v>71</v>
      </c>
      <c r="AL59" s="2" t="s">
        <v>77</v>
      </c>
      <c r="AM59" s="2" t="s">
        <v>77</v>
      </c>
      <c r="AN59" s="2" t="s">
        <v>77</v>
      </c>
      <c r="AO59" s="2" t="s">
        <v>77</v>
      </c>
      <c r="AP59" s="2" t="s">
        <v>76</v>
      </c>
      <c r="AQ59" s="2" t="s">
        <v>77</v>
      </c>
      <c r="AR59" s="2" t="s">
        <v>76</v>
      </c>
      <c r="AS59" s="2" t="s">
        <v>76</v>
      </c>
      <c r="AT59" s="2" t="s">
        <v>77</v>
      </c>
      <c r="AU59" s="2" t="s">
        <v>77</v>
      </c>
      <c r="AV59" s="2" t="s">
        <v>77</v>
      </c>
      <c r="AW59" s="2" t="s">
        <v>72</v>
      </c>
      <c r="AX59" s="2" t="s">
        <v>72</v>
      </c>
      <c r="AY59" s="2" t="s">
        <v>71</v>
      </c>
      <c r="AZ59" s="2" t="s">
        <v>71</v>
      </c>
      <c r="BA59" s="2" t="s">
        <v>72</v>
      </c>
      <c r="BB59" s="2" t="s">
        <v>72</v>
      </c>
      <c r="BC59" s="2" t="s">
        <v>72</v>
      </c>
      <c r="BD59" s="2" t="s">
        <v>71</v>
      </c>
      <c r="BE59" s="2" t="s">
        <v>72</v>
      </c>
      <c r="BF59" s="2" t="s">
        <v>72</v>
      </c>
      <c r="BG59" s="2" t="s">
        <v>78</v>
      </c>
      <c r="BH59" s="2" t="s">
        <v>72</v>
      </c>
      <c r="BI59" s="2" t="s">
        <v>72</v>
      </c>
      <c r="BJ59" s="2" t="s">
        <v>72</v>
      </c>
      <c r="BK59" s="2" t="s">
        <v>71</v>
      </c>
      <c r="BL59" s="2" t="s">
        <v>71</v>
      </c>
      <c r="BM59" s="2" t="s">
        <v>72</v>
      </c>
      <c r="BN59" s="2" t="s">
        <v>71</v>
      </c>
      <c r="BO59" s="2" t="s">
        <v>71</v>
      </c>
      <c r="BP59" s="2" t="s">
        <v>71</v>
      </c>
    </row>
    <row r="60" spans="1:68" ht="15.75" customHeight="1" x14ac:dyDescent="0.2">
      <c r="A60">
        <v>5367</v>
      </c>
      <c r="B60" s="6">
        <v>43854.64024724537</v>
      </c>
      <c r="C60" s="5" t="s">
        <v>65</v>
      </c>
      <c r="D60" s="1" t="s">
        <v>79</v>
      </c>
      <c r="E60" s="1" t="s">
        <v>91</v>
      </c>
      <c r="F60" s="1" t="s">
        <v>82</v>
      </c>
      <c r="G60" s="1" t="s">
        <v>69</v>
      </c>
      <c r="H60" s="1" t="s">
        <v>70</v>
      </c>
      <c r="I60" s="3">
        <v>30</v>
      </c>
      <c r="J60" s="1" t="s">
        <v>93</v>
      </c>
      <c r="K60" s="1" t="s">
        <v>99</v>
      </c>
      <c r="L60" t="str">
        <f t="shared" si="1"/>
        <v>Manuel Maples Arce</v>
      </c>
      <c r="M60" s="2" t="s">
        <v>71</v>
      </c>
      <c r="N60" s="2" t="s">
        <v>71</v>
      </c>
      <c r="O60" s="2" t="s">
        <v>72</v>
      </c>
      <c r="P60" s="2" t="s">
        <v>73</v>
      </c>
      <c r="Q60" s="2" t="s">
        <v>73</v>
      </c>
      <c r="R60" s="2" t="s">
        <v>71</v>
      </c>
      <c r="S60" s="2" t="s">
        <v>71</v>
      </c>
      <c r="T60" s="2" t="s">
        <v>71</v>
      </c>
      <c r="U60" s="2" t="s">
        <v>73</v>
      </c>
      <c r="V60" s="2" t="s">
        <v>77</v>
      </c>
      <c r="W60" s="2" t="s">
        <v>76</v>
      </c>
      <c r="X60" s="2" t="s">
        <v>75</v>
      </c>
      <c r="Y60" s="2" t="s">
        <v>72</v>
      </c>
      <c r="Z60" s="2" t="s">
        <v>72</v>
      </c>
      <c r="AA60" s="2" t="s">
        <v>77</v>
      </c>
      <c r="AB60" s="2" t="s">
        <v>75</v>
      </c>
      <c r="AC60" s="2" t="s">
        <v>75</v>
      </c>
      <c r="AD60" s="2" t="s">
        <v>73</v>
      </c>
      <c r="AE60" s="2" t="s">
        <v>73</v>
      </c>
      <c r="AF60" s="2" t="s">
        <v>72</v>
      </c>
      <c r="AG60" s="2" t="s">
        <v>74</v>
      </c>
      <c r="AH60" s="2" t="s">
        <v>74</v>
      </c>
      <c r="AI60" s="2" t="s">
        <v>75</v>
      </c>
      <c r="AJ60" s="2" t="s">
        <v>75</v>
      </c>
      <c r="AK60" s="2" t="s">
        <v>72</v>
      </c>
      <c r="AL60" s="2" t="s">
        <v>74</v>
      </c>
      <c r="AM60" s="2" t="s">
        <v>74</v>
      </c>
      <c r="AN60" s="2" t="s">
        <v>74</v>
      </c>
      <c r="AO60" s="2" t="s">
        <v>75</v>
      </c>
      <c r="AP60" s="2" t="s">
        <v>75</v>
      </c>
      <c r="AQ60" s="2" t="s">
        <v>74</v>
      </c>
      <c r="AR60" s="2" t="s">
        <v>75</v>
      </c>
      <c r="AS60" s="2" t="s">
        <v>75</v>
      </c>
      <c r="AT60" s="2" t="s">
        <v>75</v>
      </c>
      <c r="AU60" s="2" t="s">
        <v>75</v>
      </c>
      <c r="AV60" s="2" t="s">
        <v>75</v>
      </c>
      <c r="AW60" s="2" t="s">
        <v>71</v>
      </c>
      <c r="AX60" s="2" t="s">
        <v>71</v>
      </c>
      <c r="AY60" s="2" t="s">
        <v>72</v>
      </c>
      <c r="AZ60" s="2" t="s">
        <v>73</v>
      </c>
      <c r="BA60" s="2" t="s">
        <v>71</v>
      </c>
      <c r="BB60" s="2" t="s">
        <v>71</v>
      </c>
      <c r="BC60" s="2" t="s">
        <v>72</v>
      </c>
      <c r="BD60" s="2" t="s">
        <v>72</v>
      </c>
      <c r="BE60" s="2" t="s">
        <v>72</v>
      </c>
      <c r="BF60" s="2" t="s">
        <v>73</v>
      </c>
      <c r="BG60" s="2" t="s">
        <v>78</v>
      </c>
      <c r="BH60" s="2" t="s">
        <v>72</v>
      </c>
      <c r="BI60" s="2" t="s">
        <v>72</v>
      </c>
      <c r="BJ60" s="2" t="s">
        <v>72</v>
      </c>
      <c r="BK60" s="2" t="s">
        <v>73</v>
      </c>
      <c r="BL60" s="2" t="s">
        <v>72</v>
      </c>
      <c r="BM60" s="2" t="s">
        <v>71</v>
      </c>
      <c r="BN60" s="2" t="s">
        <v>71</v>
      </c>
      <c r="BO60" s="2" t="s">
        <v>73</v>
      </c>
      <c r="BP60" s="2" t="s">
        <v>72</v>
      </c>
    </row>
    <row r="61" spans="1:68" ht="15.75" customHeight="1" x14ac:dyDescent="0.2">
      <c r="A61">
        <v>5227</v>
      </c>
      <c r="B61" s="6">
        <v>43854.419951701391</v>
      </c>
      <c r="C61" s="5" t="s">
        <v>65</v>
      </c>
      <c r="D61" s="1" t="s">
        <v>85</v>
      </c>
      <c r="E61" s="1" t="s">
        <v>91</v>
      </c>
      <c r="F61" s="1" t="s">
        <v>68</v>
      </c>
      <c r="G61" s="1" t="s">
        <v>69</v>
      </c>
      <c r="H61" s="1" t="s">
        <v>70</v>
      </c>
      <c r="I61" s="3">
        <v>30</v>
      </c>
      <c r="J61" s="1" t="s">
        <v>93</v>
      </c>
      <c r="K61" s="1" t="s">
        <v>100</v>
      </c>
      <c r="L61" t="str">
        <f t="shared" si="1"/>
        <v>Manuel Rivera Cambas</v>
      </c>
      <c r="M61" s="2" t="s">
        <v>71</v>
      </c>
      <c r="N61" s="2" t="s">
        <v>71</v>
      </c>
      <c r="O61" s="2" t="s">
        <v>72</v>
      </c>
      <c r="P61" s="2" t="s">
        <v>72</v>
      </c>
      <c r="Q61" s="2" t="s">
        <v>72</v>
      </c>
      <c r="R61" s="2" t="s">
        <v>71</v>
      </c>
      <c r="S61" s="2" t="s">
        <v>73</v>
      </c>
      <c r="T61" s="2" t="s">
        <v>73</v>
      </c>
      <c r="U61" s="2" t="s">
        <v>72</v>
      </c>
      <c r="V61" s="2" t="s">
        <v>75</v>
      </c>
      <c r="W61" s="2" t="s">
        <v>76</v>
      </c>
      <c r="X61" s="2" t="s">
        <v>76</v>
      </c>
      <c r="Y61" s="2" t="s">
        <v>72</v>
      </c>
      <c r="Z61" s="2" t="s">
        <v>72</v>
      </c>
      <c r="AA61" s="2" t="s">
        <v>75</v>
      </c>
      <c r="AB61" s="2" t="s">
        <v>77</v>
      </c>
      <c r="AC61" s="2" t="s">
        <v>77</v>
      </c>
      <c r="AD61" s="2" t="s">
        <v>72</v>
      </c>
      <c r="AE61" s="2" t="s">
        <v>72</v>
      </c>
      <c r="AF61" s="2" t="s">
        <v>72</v>
      </c>
      <c r="AG61" s="2" t="s">
        <v>74</v>
      </c>
      <c r="AH61" s="2" t="s">
        <v>75</v>
      </c>
      <c r="AI61" s="2" t="s">
        <v>75</v>
      </c>
      <c r="AJ61" s="2" t="s">
        <v>76</v>
      </c>
      <c r="AK61" s="2" t="s">
        <v>71</v>
      </c>
      <c r="AL61" s="2" t="s">
        <v>77</v>
      </c>
      <c r="AM61" s="2" t="s">
        <v>74</v>
      </c>
      <c r="AN61" s="2" t="s">
        <v>75</v>
      </c>
      <c r="AO61" s="2" t="s">
        <v>76</v>
      </c>
      <c r="AP61" s="2" t="s">
        <v>74</v>
      </c>
      <c r="AQ61" s="2" t="s">
        <v>75</v>
      </c>
      <c r="AR61" s="2" t="s">
        <v>75</v>
      </c>
      <c r="AS61" s="2" t="s">
        <v>75</v>
      </c>
      <c r="AT61" s="2" t="s">
        <v>75</v>
      </c>
      <c r="AU61" s="2" t="s">
        <v>75</v>
      </c>
      <c r="AV61" s="2" t="s">
        <v>77</v>
      </c>
      <c r="AW61" s="2" t="s">
        <v>72</v>
      </c>
      <c r="AX61" s="2" t="s">
        <v>72</v>
      </c>
      <c r="AY61" s="2" t="s">
        <v>72</v>
      </c>
      <c r="AZ61" s="2" t="s">
        <v>73</v>
      </c>
      <c r="BA61" s="2" t="s">
        <v>72</v>
      </c>
      <c r="BB61" s="2" t="s">
        <v>72</v>
      </c>
      <c r="BC61" s="2" t="s">
        <v>72</v>
      </c>
      <c r="BD61" s="2" t="s">
        <v>71</v>
      </c>
      <c r="BE61" s="2" t="s">
        <v>72</v>
      </c>
      <c r="BF61" s="2" t="s">
        <v>72</v>
      </c>
      <c r="BG61" s="2" t="s">
        <v>78</v>
      </c>
      <c r="BH61" s="2" t="s">
        <v>72</v>
      </c>
      <c r="BI61" s="2" t="s">
        <v>72</v>
      </c>
      <c r="BJ61" s="2" t="s">
        <v>72</v>
      </c>
      <c r="BK61" s="2" t="s">
        <v>72</v>
      </c>
      <c r="BL61" s="2" t="s">
        <v>71</v>
      </c>
      <c r="BM61" s="2" t="s">
        <v>72</v>
      </c>
      <c r="BN61" s="2" t="s">
        <v>71</v>
      </c>
      <c r="BO61" s="2" t="s">
        <v>73</v>
      </c>
      <c r="BP61" s="2" t="s">
        <v>73</v>
      </c>
    </row>
    <row r="62" spans="1:68" ht="15.75" customHeight="1" x14ac:dyDescent="0.2">
      <c r="A62">
        <v>5228</v>
      </c>
      <c r="B62" s="6">
        <v>43854.420757638887</v>
      </c>
      <c r="C62" s="5" t="s">
        <v>65</v>
      </c>
      <c r="D62" s="1" t="s">
        <v>66</v>
      </c>
      <c r="E62" s="1" t="s">
        <v>67</v>
      </c>
      <c r="F62" s="1" t="s">
        <v>84</v>
      </c>
      <c r="G62" s="1" t="s">
        <v>69</v>
      </c>
      <c r="H62" s="1" t="s">
        <v>70</v>
      </c>
      <c r="I62" s="3">
        <v>30</v>
      </c>
      <c r="J62" s="1" t="s">
        <v>93</v>
      </c>
      <c r="K62" s="1" t="s">
        <v>100</v>
      </c>
      <c r="L62" t="str">
        <f t="shared" si="1"/>
        <v>Manuel Rivera Cambas</v>
      </c>
      <c r="M62" s="2" t="s">
        <v>71</v>
      </c>
      <c r="N62" s="2" t="s">
        <v>71</v>
      </c>
      <c r="O62" s="2" t="s">
        <v>72</v>
      </c>
      <c r="P62" s="2" t="s">
        <v>71</v>
      </c>
      <c r="Q62" s="2" t="s">
        <v>71</v>
      </c>
      <c r="R62" s="2" t="s">
        <v>71</v>
      </c>
      <c r="S62" s="2" t="s">
        <v>71</v>
      </c>
      <c r="T62" s="2" t="s">
        <v>72</v>
      </c>
      <c r="U62" s="2" t="s">
        <v>72</v>
      </c>
      <c r="V62" s="2" t="s">
        <v>75</v>
      </c>
      <c r="W62" s="2" t="s">
        <v>76</v>
      </c>
      <c r="X62" s="2" t="s">
        <v>76</v>
      </c>
      <c r="Y62" s="2" t="s">
        <v>71</v>
      </c>
      <c r="Z62" s="2" t="s">
        <v>72</v>
      </c>
      <c r="AA62" s="2" t="s">
        <v>75</v>
      </c>
      <c r="AB62" s="2" t="s">
        <v>76</v>
      </c>
      <c r="AC62" s="2" t="s">
        <v>75</v>
      </c>
      <c r="AD62" s="2" t="s">
        <v>73</v>
      </c>
      <c r="AE62" s="2" t="s">
        <v>73</v>
      </c>
      <c r="AF62" s="2" t="s">
        <v>71</v>
      </c>
      <c r="AG62" s="2" t="s">
        <v>76</v>
      </c>
      <c r="AH62" s="2" t="s">
        <v>76</v>
      </c>
      <c r="AI62" s="2" t="s">
        <v>76</v>
      </c>
      <c r="AJ62" s="2" t="s">
        <v>76</v>
      </c>
      <c r="AK62" s="2" t="s">
        <v>73</v>
      </c>
      <c r="AL62" s="2" t="s">
        <v>75</v>
      </c>
      <c r="AM62" s="2" t="s">
        <v>76</v>
      </c>
      <c r="AN62" s="2" t="s">
        <v>76</v>
      </c>
      <c r="AO62" s="2" t="s">
        <v>75</v>
      </c>
      <c r="AP62" s="2" t="s">
        <v>76</v>
      </c>
      <c r="AQ62" s="2" t="s">
        <v>76</v>
      </c>
      <c r="AR62" s="2" t="s">
        <v>75</v>
      </c>
      <c r="AS62" s="2" t="s">
        <v>75</v>
      </c>
      <c r="AT62" s="2" t="s">
        <v>74</v>
      </c>
      <c r="AU62" s="2" t="s">
        <v>77</v>
      </c>
      <c r="AV62" s="2" t="s">
        <v>76</v>
      </c>
      <c r="AW62" s="2" t="s">
        <v>72</v>
      </c>
      <c r="AX62" s="2" t="s">
        <v>72</v>
      </c>
      <c r="AY62" s="2" t="s">
        <v>71</v>
      </c>
      <c r="AZ62" s="2" t="s">
        <v>71</v>
      </c>
      <c r="BA62" s="2" t="s">
        <v>72</v>
      </c>
      <c r="BB62" s="2" t="s">
        <v>72</v>
      </c>
      <c r="BC62" s="2" t="s">
        <v>72</v>
      </c>
      <c r="BD62" s="2" t="s">
        <v>71</v>
      </c>
      <c r="BE62" s="2" t="s">
        <v>72</v>
      </c>
      <c r="BF62" s="2" t="s">
        <v>72</v>
      </c>
      <c r="BG62" s="2" t="s">
        <v>72</v>
      </c>
      <c r="BH62" s="2" t="s">
        <v>71</v>
      </c>
      <c r="BI62" s="2" t="s">
        <v>71</v>
      </c>
      <c r="BJ62" s="2" t="s">
        <v>72</v>
      </c>
      <c r="BK62" s="2" t="s">
        <v>72</v>
      </c>
      <c r="BL62" s="2" t="s">
        <v>71</v>
      </c>
      <c r="BM62" s="2" t="s">
        <v>72</v>
      </c>
      <c r="BN62" s="2" t="s">
        <v>71</v>
      </c>
      <c r="BO62" s="2" t="s">
        <v>72</v>
      </c>
      <c r="BP62" s="2" t="s">
        <v>72</v>
      </c>
    </row>
    <row r="63" spans="1:68" ht="15.75" customHeight="1" x14ac:dyDescent="0.2">
      <c r="A63">
        <v>5232</v>
      </c>
      <c r="B63" s="6">
        <v>43854.430241562499</v>
      </c>
      <c r="C63" s="5" t="s">
        <v>65</v>
      </c>
      <c r="D63" s="1" t="s">
        <v>89</v>
      </c>
      <c r="E63" s="1" t="s">
        <v>87</v>
      </c>
      <c r="F63" s="1" t="s">
        <v>68</v>
      </c>
      <c r="G63" s="1" t="s">
        <v>69</v>
      </c>
      <c r="H63" s="1" t="s">
        <v>70</v>
      </c>
      <c r="I63" s="3">
        <v>30</v>
      </c>
      <c r="J63" s="1" t="s">
        <v>93</v>
      </c>
      <c r="K63" s="1" t="s">
        <v>100</v>
      </c>
      <c r="L63" t="str">
        <f t="shared" si="1"/>
        <v>Manuel Rivera Cambas</v>
      </c>
      <c r="M63" s="2" t="s">
        <v>71</v>
      </c>
      <c r="N63" s="2" t="s">
        <v>71</v>
      </c>
      <c r="O63" s="2" t="s">
        <v>72</v>
      </c>
      <c r="P63" s="2" t="s">
        <v>71</v>
      </c>
      <c r="Q63" s="2" t="s">
        <v>72</v>
      </c>
      <c r="R63" s="2" t="s">
        <v>72</v>
      </c>
      <c r="S63" s="2" t="s">
        <v>72</v>
      </c>
      <c r="T63" s="2" t="s">
        <v>72</v>
      </c>
      <c r="U63" s="2" t="s">
        <v>72</v>
      </c>
      <c r="V63" s="2" t="s">
        <v>75</v>
      </c>
      <c r="W63" s="2" t="s">
        <v>77</v>
      </c>
      <c r="X63" s="2" t="s">
        <v>77</v>
      </c>
      <c r="Y63" s="2" t="s">
        <v>71</v>
      </c>
      <c r="Z63" s="2" t="s">
        <v>71</v>
      </c>
      <c r="AA63" s="2" t="s">
        <v>74</v>
      </c>
      <c r="AB63" s="2" t="s">
        <v>74</v>
      </c>
      <c r="AC63" s="2" t="s">
        <v>74</v>
      </c>
      <c r="AD63" s="2" t="s">
        <v>72</v>
      </c>
      <c r="AE63" s="2" t="s">
        <v>72</v>
      </c>
      <c r="AF63" s="2" t="s">
        <v>71</v>
      </c>
      <c r="AG63" s="2" t="s">
        <v>77</v>
      </c>
      <c r="AH63" s="2" t="s">
        <v>77</v>
      </c>
      <c r="AI63" s="2" t="s">
        <v>76</v>
      </c>
      <c r="AJ63" s="2" t="s">
        <v>76</v>
      </c>
      <c r="AK63" s="2" t="s">
        <v>71</v>
      </c>
      <c r="AL63" s="2" t="s">
        <v>77</v>
      </c>
      <c r="AM63" s="2" t="s">
        <v>74</v>
      </c>
      <c r="AN63" s="2" t="s">
        <v>74</v>
      </c>
      <c r="AO63" s="2" t="s">
        <v>77</v>
      </c>
      <c r="AP63" s="2" t="s">
        <v>74</v>
      </c>
      <c r="AQ63" s="2" t="s">
        <v>77</v>
      </c>
      <c r="AR63" s="2" t="s">
        <v>75</v>
      </c>
      <c r="AS63" s="2" t="s">
        <v>76</v>
      </c>
      <c r="AT63" s="2" t="s">
        <v>75</v>
      </c>
      <c r="AU63" s="2" t="s">
        <v>77</v>
      </c>
      <c r="AV63" s="2" t="s">
        <v>74</v>
      </c>
      <c r="AW63" s="2" t="s">
        <v>72</v>
      </c>
      <c r="AX63" s="2" t="s">
        <v>72</v>
      </c>
      <c r="AY63" s="2" t="s">
        <v>72</v>
      </c>
      <c r="AZ63" s="2" t="s">
        <v>72</v>
      </c>
      <c r="BA63" s="2" t="s">
        <v>72</v>
      </c>
      <c r="BB63" s="2" t="s">
        <v>72</v>
      </c>
      <c r="BC63" s="2" t="s">
        <v>72</v>
      </c>
      <c r="BD63" s="2" t="s">
        <v>72</v>
      </c>
      <c r="BE63" s="2" t="s">
        <v>72</v>
      </c>
      <c r="BF63" s="2" t="s">
        <v>72</v>
      </c>
      <c r="BG63" s="2" t="s">
        <v>72</v>
      </c>
      <c r="BH63" s="2" t="s">
        <v>72</v>
      </c>
      <c r="BI63" s="2" t="s">
        <v>71</v>
      </c>
      <c r="BJ63" s="2" t="s">
        <v>72</v>
      </c>
      <c r="BK63" s="2" t="s">
        <v>72</v>
      </c>
      <c r="BL63" s="2" t="s">
        <v>72</v>
      </c>
      <c r="BM63" s="2" t="s">
        <v>71</v>
      </c>
      <c r="BN63" s="2" t="s">
        <v>71</v>
      </c>
      <c r="BO63" s="2" t="s">
        <v>71</v>
      </c>
      <c r="BP63" s="2" t="s">
        <v>72</v>
      </c>
    </row>
    <row r="64" spans="1:68" ht="15.75" customHeight="1" x14ac:dyDescent="0.2">
      <c r="A64">
        <v>5244</v>
      </c>
      <c r="B64" s="6">
        <v>43854.438279837967</v>
      </c>
      <c r="C64" s="5" t="s">
        <v>65</v>
      </c>
      <c r="D64" s="1" t="s">
        <v>79</v>
      </c>
      <c r="E64" s="1" t="s">
        <v>87</v>
      </c>
      <c r="F64" s="1" t="s">
        <v>68</v>
      </c>
      <c r="G64" s="1" t="s">
        <v>69</v>
      </c>
      <c r="H64" s="1" t="s">
        <v>70</v>
      </c>
      <c r="I64" s="3">
        <v>30</v>
      </c>
      <c r="J64" s="1" t="s">
        <v>93</v>
      </c>
      <c r="K64" s="1" t="s">
        <v>100</v>
      </c>
      <c r="L64" t="str">
        <f t="shared" si="1"/>
        <v>Manuel Rivera Cambas</v>
      </c>
      <c r="M64" s="2" t="s">
        <v>71</v>
      </c>
      <c r="N64" s="2" t="s">
        <v>71</v>
      </c>
      <c r="O64" s="2" t="s">
        <v>71</v>
      </c>
      <c r="P64" s="2" t="s">
        <v>71</v>
      </c>
      <c r="Q64" s="2" t="s">
        <v>72</v>
      </c>
      <c r="R64" s="2" t="s">
        <v>72</v>
      </c>
      <c r="S64" s="2" t="s">
        <v>72</v>
      </c>
      <c r="T64" s="2" t="s">
        <v>72</v>
      </c>
      <c r="U64" s="2" t="s">
        <v>72</v>
      </c>
      <c r="V64" s="2" t="s">
        <v>75</v>
      </c>
      <c r="W64" s="2" t="s">
        <v>76</v>
      </c>
      <c r="X64" s="2" t="s">
        <v>76</v>
      </c>
      <c r="Y64" s="2" t="s">
        <v>71</v>
      </c>
      <c r="Z64" s="2" t="s">
        <v>71</v>
      </c>
      <c r="AA64" s="2" t="s">
        <v>75</v>
      </c>
      <c r="AB64" s="2" t="s">
        <v>76</v>
      </c>
      <c r="AC64" s="2" t="s">
        <v>76</v>
      </c>
      <c r="AD64" s="2" t="s">
        <v>72</v>
      </c>
      <c r="AE64" s="2" t="s">
        <v>71</v>
      </c>
      <c r="AF64" s="2" t="s">
        <v>71</v>
      </c>
      <c r="AG64" s="2" t="s">
        <v>74</v>
      </c>
      <c r="AH64" s="2" t="s">
        <v>74</v>
      </c>
      <c r="AI64" s="2" t="s">
        <v>75</v>
      </c>
      <c r="AJ64" s="2" t="s">
        <v>76</v>
      </c>
      <c r="AK64" s="2" t="s">
        <v>71</v>
      </c>
      <c r="AL64" s="2" t="s">
        <v>74</v>
      </c>
      <c r="AM64" s="2" t="s">
        <v>74</v>
      </c>
      <c r="AN64" s="2" t="s">
        <v>74</v>
      </c>
      <c r="AO64" s="2" t="s">
        <v>74</v>
      </c>
      <c r="AP64" s="2" t="s">
        <v>76</v>
      </c>
      <c r="AQ64" s="2" t="s">
        <v>74</v>
      </c>
      <c r="AR64" s="2" t="s">
        <v>76</v>
      </c>
      <c r="AS64" s="2" t="s">
        <v>76</v>
      </c>
      <c r="AT64" s="2" t="s">
        <v>74</v>
      </c>
      <c r="AU64" s="2" t="s">
        <v>74</v>
      </c>
      <c r="AV64" s="2" t="s">
        <v>74</v>
      </c>
      <c r="AW64" s="2" t="s">
        <v>72</v>
      </c>
      <c r="AX64" s="2" t="s">
        <v>72</v>
      </c>
      <c r="AY64" s="2" t="s">
        <v>71</v>
      </c>
      <c r="AZ64" s="2" t="s">
        <v>71</v>
      </c>
      <c r="BA64" s="2" t="s">
        <v>72</v>
      </c>
      <c r="BB64" s="2" t="s">
        <v>72</v>
      </c>
      <c r="BC64" s="2" t="s">
        <v>72</v>
      </c>
      <c r="BD64" s="2" t="s">
        <v>71</v>
      </c>
      <c r="BE64" s="2" t="s">
        <v>72</v>
      </c>
      <c r="BF64" s="2" t="s">
        <v>72</v>
      </c>
      <c r="BG64" s="2" t="s">
        <v>78</v>
      </c>
      <c r="BH64" s="2" t="s">
        <v>71</v>
      </c>
      <c r="BI64" s="2" t="s">
        <v>71</v>
      </c>
      <c r="BJ64" s="2" t="s">
        <v>71</v>
      </c>
      <c r="BK64" s="2" t="s">
        <v>71</v>
      </c>
      <c r="BL64" s="2" t="s">
        <v>71</v>
      </c>
      <c r="BM64" s="2" t="s">
        <v>72</v>
      </c>
      <c r="BN64" s="2" t="s">
        <v>71</v>
      </c>
      <c r="BO64" s="2" t="s">
        <v>71</v>
      </c>
      <c r="BP64" s="2" t="s">
        <v>71</v>
      </c>
    </row>
    <row r="65" spans="1:68" ht="15.75" customHeight="1" x14ac:dyDescent="0.2">
      <c r="A65">
        <v>5272</v>
      </c>
      <c r="B65" s="6">
        <v>43854.461183263891</v>
      </c>
      <c r="C65" s="5" t="s">
        <v>65</v>
      </c>
      <c r="D65" s="1" t="s">
        <v>85</v>
      </c>
      <c r="E65" s="1" t="s">
        <v>87</v>
      </c>
      <c r="F65" s="1" t="s">
        <v>83</v>
      </c>
      <c r="G65" s="1" t="s">
        <v>69</v>
      </c>
      <c r="H65" s="1" t="s">
        <v>70</v>
      </c>
      <c r="I65" s="3">
        <v>30</v>
      </c>
      <c r="J65" s="1" t="s">
        <v>93</v>
      </c>
      <c r="K65" s="1" t="s">
        <v>100</v>
      </c>
      <c r="L65" t="str">
        <f t="shared" si="1"/>
        <v>Manuel Rivera Cambas</v>
      </c>
      <c r="M65" s="2" t="s">
        <v>71</v>
      </c>
      <c r="N65" s="2" t="s">
        <v>71</v>
      </c>
      <c r="O65" s="2" t="s">
        <v>72</v>
      </c>
      <c r="P65" s="2" t="s">
        <v>71</v>
      </c>
      <c r="Q65" s="2" t="s">
        <v>72</v>
      </c>
      <c r="R65" s="2" t="s">
        <v>72</v>
      </c>
      <c r="S65" s="2" t="s">
        <v>72</v>
      </c>
      <c r="T65" s="2" t="s">
        <v>72</v>
      </c>
      <c r="U65" s="2" t="s">
        <v>72</v>
      </c>
      <c r="V65" s="2" t="s">
        <v>75</v>
      </c>
      <c r="W65" s="2" t="s">
        <v>74</v>
      </c>
      <c r="X65" s="2" t="s">
        <v>74</v>
      </c>
      <c r="Y65" s="2" t="s">
        <v>71</v>
      </c>
      <c r="Z65" s="2" t="s">
        <v>72</v>
      </c>
      <c r="AA65" s="2" t="s">
        <v>75</v>
      </c>
      <c r="AB65" s="2" t="s">
        <v>76</v>
      </c>
      <c r="AC65" s="2" t="s">
        <v>75</v>
      </c>
      <c r="AD65" s="2" t="s">
        <v>72</v>
      </c>
      <c r="AE65" s="2" t="s">
        <v>72</v>
      </c>
      <c r="AF65" s="2" t="s">
        <v>72</v>
      </c>
      <c r="AG65" s="2" t="s">
        <v>77</v>
      </c>
      <c r="AH65" s="2" t="s">
        <v>74</v>
      </c>
      <c r="AI65" s="2" t="s">
        <v>74</v>
      </c>
      <c r="AJ65" s="2" t="s">
        <v>76</v>
      </c>
      <c r="AK65" s="2" t="s">
        <v>72</v>
      </c>
      <c r="AL65" s="2" t="s">
        <v>77</v>
      </c>
      <c r="AM65" s="2" t="s">
        <v>74</v>
      </c>
      <c r="AN65" s="2" t="s">
        <v>74</v>
      </c>
      <c r="AO65" s="2" t="s">
        <v>74</v>
      </c>
      <c r="AP65" s="2" t="s">
        <v>74</v>
      </c>
      <c r="AQ65" s="2" t="s">
        <v>74</v>
      </c>
      <c r="AR65" s="2" t="s">
        <v>74</v>
      </c>
      <c r="AS65" s="2" t="s">
        <v>74</v>
      </c>
      <c r="AT65" s="2" t="s">
        <v>74</v>
      </c>
      <c r="AU65" s="2" t="s">
        <v>74</v>
      </c>
      <c r="AV65" s="2" t="s">
        <v>74</v>
      </c>
      <c r="AW65" s="2" t="s">
        <v>72</v>
      </c>
      <c r="AX65" s="2" t="s">
        <v>72</v>
      </c>
      <c r="AY65" s="2" t="s">
        <v>71</v>
      </c>
      <c r="AZ65" s="2" t="s">
        <v>71</v>
      </c>
      <c r="BA65" s="2" t="s">
        <v>72</v>
      </c>
      <c r="BB65" s="2" t="s">
        <v>72</v>
      </c>
      <c r="BC65" s="2" t="s">
        <v>72</v>
      </c>
      <c r="BD65" s="2" t="s">
        <v>71</v>
      </c>
      <c r="BE65" s="2" t="s">
        <v>72</v>
      </c>
      <c r="BF65" s="2" t="s">
        <v>73</v>
      </c>
      <c r="BG65" s="2" t="s">
        <v>78</v>
      </c>
      <c r="BH65" s="2" t="s">
        <v>71</v>
      </c>
      <c r="BI65" s="2" t="s">
        <v>71</v>
      </c>
      <c r="BJ65" s="2" t="s">
        <v>72</v>
      </c>
      <c r="BK65" s="2" t="s">
        <v>71</v>
      </c>
      <c r="BL65" s="2" t="s">
        <v>71</v>
      </c>
      <c r="BM65" s="2" t="s">
        <v>72</v>
      </c>
      <c r="BN65" s="2" t="s">
        <v>71</v>
      </c>
      <c r="BO65" s="2" t="s">
        <v>71</v>
      </c>
      <c r="BP65" s="2" t="s">
        <v>71</v>
      </c>
    </row>
    <row r="66" spans="1:68" ht="15.75" customHeight="1" x14ac:dyDescent="0.2">
      <c r="A66">
        <v>5285</v>
      </c>
      <c r="B66" s="6">
        <v>43854.479810763893</v>
      </c>
      <c r="C66" s="5" t="s">
        <v>65</v>
      </c>
      <c r="D66" s="1" t="s">
        <v>79</v>
      </c>
      <c r="E66" s="1" t="s">
        <v>91</v>
      </c>
      <c r="F66" s="1" t="s">
        <v>84</v>
      </c>
      <c r="G66" s="1" t="s">
        <v>69</v>
      </c>
      <c r="H66" s="1" t="s">
        <v>70</v>
      </c>
      <c r="I66" s="3">
        <v>30</v>
      </c>
      <c r="J66" s="1" t="s">
        <v>93</v>
      </c>
      <c r="K66" s="1" t="s">
        <v>100</v>
      </c>
      <c r="L66" t="str">
        <f t="shared" si="1"/>
        <v>Manuel Rivera Cambas</v>
      </c>
      <c r="M66" s="2" t="s">
        <v>72</v>
      </c>
      <c r="N66" s="2" t="s">
        <v>71</v>
      </c>
      <c r="O66" s="2" t="s">
        <v>72</v>
      </c>
      <c r="P66" s="2" t="s">
        <v>72</v>
      </c>
      <c r="Q66" s="2" t="s">
        <v>72</v>
      </c>
      <c r="R66" s="2" t="s">
        <v>72</v>
      </c>
      <c r="S66" s="2" t="s">
        <v>72</v>
      </c>
      <c r="T66" s="2" t="s">
        <v>72</v>
      </c>
      <c r="U66" s="2" t="s">
        <v>72</v>
      </c>
      <c r="V66" s="2" t="s">
        <v>74</v>
      </c>
      <c r="W66" s="2" t="s">
        <v>77</v>
      </c>
      <c r="X66" s="2" t="s">
        <v>77</v>
      </c>
      <c r="Y66" s="2" t="s">
        <v>72</v>
      </c>
      <c r="Z66" s="2" t="s">
        <v>72</v>
      </c>
      <c r="AA66" s="2" t="s">
        <v>74</v>
      </c>
      <c r="AB66" s="2" t="s">
        <v>75</v>
      </c>
      <c r="AC66" s="2" t="s">
        <v>77</v>
      </c>
      <c r="AD66" s="2" t="s">
        <v>72</v>
      </c>
      <c r="AE66" s="2" t="s">
        <v>71</v>
      </c>
      <c r="AF66" s="2" t="s">
        <v>71</v>
      </c>
      <c r="AG66" s="2" t="s">
        <v>77</v>
      </c>
      <c r="AH66" s="2" t="s">
        <v>77</v>
      </c>
      <c r="AI66" s="2" t="s">
        <v>76</v>
      </c>
      <c r="AJ66" s="2" t="s">
        <v>76</v>
      </c>
      <c r="AK66" s="2" t="s">
        <v>73</v>
      </c>
      <c r="AL66" s="2" t="s">
        <v>77</v>
      </c>
      <c r="AM66" s="2" t="s">
        <v>77</v>
      </c>
      <c r="AN66" s="2" t="s">
        <v>77</v>
      </c>
      <c r="AO66" s="2" t="s">
        <v>74</v>
      </c>
      <c r="AP66" s="2" t="s">
        <v>74</v>
      </c>
      <c r="AQ66" s="2" t="s">
        <v>74</v>
      </c>
      <c r="AR66" s="2" t="s">
        <v>76</v>
      </c>
      <c r="AS66" s="2" t="s">
        <v>76</v>
      </c>
      <c r="AT66" s="2" t="s">
        <v>74</v>
      </c>
      <c r="AU66" s="2" t="s">
        <v>74</v>
      </c>
      <c r="AV66" s="2" t="s">
        <v>74</v>
      </c>
      <c r="AW66" s="2" t="s">
        <v>72</v>
      </c>
      <c r="AX66" s="2" t="s">
        <v>72</v>
      </c>
      <c r="AY66" s="2" t="s">
        <v>73</v>
      </c>
      <c r="AZ66" s="2" t="s">
        <v>73</v>
      </c>
      <c r="BA66" s="2" t="s">
        <v>72</v>
      </c>
      <c r="BB66" s="2" t="s">
        <v>72</v>
      </c>
      <c r="BC66" s="2" t="s">
        <v>72</v>
      </c>
      <c r="BD66" s="2" t="s">
        <v>72</v>
      </c>
      <c r="BE66" s="2" t="s">
        <v>72</v>
      </c>
      <c r="BF66" s="2" t="s">
        <v>72</v>
      </c>
      <c r="BG66" s="2" t="s">
        <v>72</v>
      </c>
      <c r="BH66" s="2" t="s">
        <v>71</v>
      </c>
      <c r="BI66" s="2" t="s">
        <v>71</v>
      </c>
      <c r="BJ66" s="2" t="s">
        <v>72</v>
      </c>
      <c r="BK66" s="2" t="s">
        <v>73</v>
      </c>
      <c r="BL66" s="2" t="s">
        <v>71</v>
      </c>
      <c r="BM66" s="2" t="s">
        <v>72</v>
      </c>
      <c r="BN66" s="2" t="s">
        <v>71</v>
      </c>
      <c r="BO66" s="2" t="s">
        <v>72</v>
      </c>
      <c r="BP66" s="2" t="s">
        <v>72</v>
      </c>
    </row>
    <row r="67" spans="1:68" ht="15.75" customHeight="1" x14ac:dyDescent="0.2">
      <c r="A67">
        <v>5286</v>
      </c>
      <c r="B67" s="6">
        <v>43854.479848449075</v>
      </c>
      <c r="C67" s="5" t="s">
        <v>65</v>
      </c>
      <c r="D67" s="1" t="s">
        <v>80</v>
      </c>
      <c r="E67" s="1" t="s">
        <v>87</v>
      </c>
      <c r="F67" s="1" t="s">
        <v>68</v>
      </c>
      <c r="G67" s="1" t="s">
        <v>69</v>
      </c>
      <c r="H67" s="1" t="s">
        <v>70</v>
      </c>
      <c r="I67" s="3">
        <v>30</v>
      </c>
      <c r="J67" s="1" t="s">
        <v>93</v>
      </c>
      <c r="K67" s="1" t="s">
        <v>100</v>
      </c>
      <c r="L67" t="str">
        <f t="shared" si="1"/>
        <v>Manuel Rivera Cambas</v>
      </c>
      <c r="M67" s="2" t="s">
        <v>73</v>
      </c>
      <c r="N67" s="2" t="s">
        <v>71</v>
      </c>
      <c r="O67" s="2" t="s">
        <v>72</v>
      </c>
      <c r="P67" s="2" t="s">
        <v>72</v>
      </c>
      <c r="Q67" s="2" t="s">
        <v>72</v>
      </c>
      <c r="R67" s="2" t="s">
        <v>72</v>
      </c>
      <c r="S67" s="2" t="s">
        <v>72</v>
      </c>
      <c r="T67" s="2" t="s">
        <v>72</v>
      </c>
      <c r="U67" s="2" t="s">
        <v>72</v>
      </c>
      <c r="V67" s="2" t="s">
        <v>76</v>
      </c>
      <c r="W67" s="2" t="s">
        <v>77</v>
      </c>
      <c r="X67" s="2" t="s">
        <v>77</v>
      </c>
      <c r="Y67" s="2" t="s">
        <v>72</v>
      </c>
      <c r="Z67" s="2" t="s">
        <v>72</v>
      </c>
      <c r="AA67" s="2" t="s">
        <v>74</v>
      </c>
      <c r="AB67" s="2" t="s">
        <v>77</v>
      </c>
      <c r="AC67" s="2" t="s">
        <v>77</v>
      </c>
      <c r="AD67" s="2" t="s">
        <v>72</v>
      </c>
      <c r="AE67" s="2" t="s">
        <v>72</v>
      </c>
      <c r="AF67" s="2" t="s">
        <v>71</v>
      </c>
      <c r="AG67" s="2" t="s">
        <v>77</v>
      </c>
      <c r="AH67" s="2" t="s">
        <v>77</v>
      </c>
      <c r="AI67" s="2" t="s">
        <v>76</v>
      </c>
      <c r="AJ67" s="2" t="s">
        <v>76</v>
      </c>
      <c r="AK67" s="2" t="s">
        <v>73</v>
      </c>
      <c r="AL67" s="2" t="s">
        <v>77</v>
      </c>
      <c r="AM67" s="2" t="s">
        <v>77</v>
      </c>
      <c r="AN67" s="2" t="s">
        <v>77</v>
      </c>
      <c r="AO67" s="2" t="s">
        <v>74</v>
      </c>
      <c r="AP67" s="2" t="s">
        <v>74</v>
      </c>
      <c r="AQ67" s="2" t="s">
        <v>74</v>
      </c>
      <c r="AR67" s="2" t="s">
        <v>76</v>
      </c>
      <c r="AS67" s="2" t="s">
        <v>76</v>
      </c>
      <c r="AT67" s="2" t="s">
        <v>74</v>
      </c>
      <c r="AU67" s="2" t="s">
        <v>77</v>
      </c>
      <c r="AV67" s="2" t="s">
        <v>77</v>
      </c>
      <c r="AW67" s="2" t="s">
        <v>72</v>
      </c>
      <c r="AX67" s="2" t="s">
        <v>72</v>
      </c>
      <c r="AY67" s="2" t="s">
        <v>73</v>
      </c>
      <c r="AZ67" s="2" t="s">
        <v>73</v>
      </c>
      <c r="BA67" s="2" t="s">
        <v>72</v>
      </c>
      <c r="BB67" s="2" t="s">
        <v>72</v>
      </c>
      <c r="BC67" s="2" t="s">
        <v>72</v>
      </c>
      <c r="BD67" s="2" t="s">
        <v>71</v>
      </c>
      <c r="BE67" s="2" t="s">
        <v>72</v>
      </c>
      <c r="BF67" s="2" t="s">
        <v>72</v>
      </c>
      <c r="BG67" s="2" t="s">
        <v>78</v>
      </c>
      <c r="BH67" s="2" t="s">
        <v>71</v>
      </c>
      <c r="BI67" s="2" t="s">
        <v>71</v>
      </c>
      <c r="BJ67" s="2" t="s">
        <v>73</v>
      </c>
      <c r="BK67" s="2" t="s">
        <v>73</v>
      </c>
      <c r="BL67" s="2" t="s">
        <v>71</v>
      </c>
      <c r="BM67" s="2" t="s">
        <v>72</v>
      </c>
      <c r="BN67" s="2" t="s">
        <v>71</v>
      </c>
      <c r="BO67" s="2" t="s">
        <v>72</v>
      </c>
      <c r="BP67" s="2" t="s">
        <v>72</v>
      </c>
    </row>
    <row r="68" spans="1:68" ht="15.75" customHeight="1" x14ac:dyDescent="0.2">
      <c r="A68">
        <v>5308</v>
      </c>
      <c r="B68" s="6">
        <v>43854.50934827546</v>
      </c>
      <c r="C68" s="5" t="s">
        <v>65</v>
      </c>
      <c r="D68" s="1" t="s">
        <v>79</v>
      </c>
      <c r="E68" s="1" t="s">
        <v>87</v>
      </c>
      <c r="F68" s="1" t="s">
        <v>68</v>
      </c>
      <c r="G68" s="1" t="s">
        <v>69</v>
      </c>
      <c r="H68" s="1" t="s">
        <v>70</v>
      </c>
      <c r="I68" s="3">
        <v>30</v>
      </c>
      <c r="J68" s="1" t="s">
        <v>93</v>
      </c>
      <c r="K68" s="1" t="s">
        <v>100</v>
      </c>
      <c r="L68" t="str">
        <f t="shared" si="1"/>
        <v>Manuel Rivera Cambas</v>
      </c>
      <c r="M68" s="2" t="s">
        <v>71</v>
      </c>
      <c r="N68" s="2" t="s">
        <v>71</v>
      </c>
      <c r="O68" s="2" t="s">
        <v>72</v>
      </c>
      <c r="P68" s="2" t="s">
        <v>72</v>
      </c>
      <c r="Q68" s="2" t="s">
        <v>72</v>
      </c>
      <c r="R68" s="2" t="s">
        <v>72</v>
      </c>
      <c r="S68" s="2" t="s">
        <v>72</v>
      </c>
      <c r="T68" s="2" t="s">
        <v>72</v>
      </c>
      <c r="U68" s="2" t="s">
        <v>72</v>
      </c>
      <c r="V68" s="2" t="s">
        <v>75</v>
      </c>
      <c r="W68" s="2" t="s">
        <v>75</v>
      </c>
      <c r="X68" s="2" t="s">
        <v>75</v>
      </c>
      <c r="Y68" s="2" t="s">
        <v>71</v>
      </c>
      <c r="Z68" s="2" t="s">
        <v>71</v>
      </c>
      <c r="AA68" s="2" t="s">
        <v>75</v>
      </c>
      <c r="AB68" s="2" t="s">
        <v>75</v>
      </c>
      <c r="AC68" s="2" t="s">
        <v>75</v>
      </c>
      <c r="AD68" s="2" t="s">
        <v>72</v>
      </c>
      <c r="AE68" s="2" t="s">
        <v>72</v>
      </c>
      <c r="AF68" s="2" t="s">
        <v>72</v>
      </c>
      <c r="AG68" s="2" t="s">
        <v>77</v>
      </c>
      <c r="AH68" s="2" t="s">
        <v>75</v>
      </c>
      <c r="AI68" s="2" t="s">
        <v>76</v>
      </c>
      <c r="AJ68" s="2" t="s">
        <v>76</v>
      </c>
      <c r="AK68" s="2" t="s">
        <v>73</v>
      </c>
      <c r="AL68" s="2" t="s">
        <v>77</v>
      </c>
      <c r="AM68" s="2" t="s">
        <v>77</v>
      </c>
      <c r="AN68" s="2" t="s">
        <v>75</v>
      </c>
      <c r="AO68" s="2" t="s">
        <v>75</v>
      </c>
      <c r="AP68" s="2" t="s">
        <v>74</v>
      </c>
      <c r="AQ68" s="2" t="s">
        <v>77</v>
      </c>
      <c r="AR68" s="2" t="s">
        <v>75</v>
      </c>
      <c r="AS68" s="2" t="s">
        <v>74</v>
      </c>
      <c r="AT68" s="2" t="s">
        <v>75</v>
      </c>
      <c r="AU68" s="2" t="s">
        <v>75</v>
      </c>
      <c r="AV68" s="2" t="s">
        <v>76</v>
      </c>
      <c r="AW68" s="2" t="s">
        <v>72</v>
      </c>
      <c r="AX68" s="2" t="s">
        <v>72</v>
      </c>
      <c r="AY68" s="2" t="s">
        <v>72</v>
      </c>
      <c r="AZ68" s="2" t="s">
        <v>71</v>
      </c>
      <c r="BA68" s="2" t="s">
        <v>72</v>
      </c>
      <c r="BB68" s="2" t="s">
        <v>72</v>
      </c>
      <c r="BC68" s="2" t="s">
        <v>72</v>
      </c>
      <c r="BD68" s="2" t="s">
        <v>72</v>
      </c>
      <c r="BE68" s="2" t="s">
        <v>72</v>
      </c>
      <c r="BF68" s="2" t="s">
        <v>72</v>
      </c>
      <c r="BG68" s="2" t="s">
        <v>72</v>
      </c>
      <c r="BH68" s="2" t="s">
        <v>72</v>
      </c>
      <c r="BI68" s="2" t="s">
        <v>71</v>
      </c>
      <c r="BJ68" s="2" t="s">
        <v>72</v>
      </c>
      <c r="BK68" s="2" t="s">
        <v>72</v>
      </c>
      <c r="BL68" s="2" t="s">
        <v>71</v>
      </c>
      <c r="BM68" s="2" t="s">
        <v>72</v>
      </c>
      <c r="BN68" s="2" t="s">
        <v>71</v>
      </c>
      <c r="BO68" s="2" t="s">
        <v>72</v>
      </c>
      <c r="BP68" s="2" t="s">
        <v>72</v>
      </c>
    </row>
    <row r="69" spans="1:68" ht="15.75" customHeight="1" x14ac:dyDescent="0.2">
      <c r="A69">
        <v>5314</v>
      </c>
      <c r="B69" s="6">
        <v>43854.515525694442</v>
      </c>
      <c r="C69" s="5" t="s">
        <v>65</v>
      </c>
      <c r="D69" s="1" t="s">
        <v>79</v>
      </c>
      <c r="E69" s="1" t="s">
        <v>91</v>
      </c>
      <c r="F69" s="1" t="s">
        <v>82</v>
      </c>
      <c r="G69" s="1" t="s">
        <v>69</v>
      </c>
      <c r="H69" s="1" t="s">
        <v>70</v>
      </c>
      <c r="I69" s="3">
        <v>30</v>
      </c>
      <c r="J69" s="1" t="s">
        <v>93</v>
      </c>
      <c r="K69" s="1" t="s">
        <v>100</v>
      </c>
      <c r="L69" t="str">
        <f t="shared" si="1"/>
        <v>Manuel Rivera Cambas</v>
      </c>
      <c r="M69" s="2" t="s">
        <v>72</v>
      </c>
      <c r="N69" s="2" t="s">
        <v>71</v>
      </c>
      <c r="O69" s="2" t="s">
        <v>72</v>
      </c>
      <c r="P69" s="2" t="s">
        <v>72</v>
      </c>
      <c r="Q69" s="2" t="s">
        <v>72</v>
      </c>
      <c r="R69" s="2" t="s">
        <v>72</v>
      </c>
      <c r="S69" s="2" t="s">
        <v>72</v>
      </c>
      <c r="T69" s="2" t="s">
        <v>72</v>
      </c>
      <c r="U69" s="2" t="s">
        <v>72</v>
      </c>
      <c r="V69" s="2" t="s">
        <v>74</v>
      </c>
      <c r="W69" s="2" t="s">
        <v>75</v>
      </c>
      <c r="X69" s="2" t="s">
        <v>74</v>
      </c>
      <c r="Y69" s="2" t="s">
        <v>72</v>
      </c>
      <c r="Z69" s="2" t="s">
        <v>72</v>
      </c>
      <c r="AA69" s="2" t="s">
        <v>76</v>
      </c>
      <c r="AB69" s="2" t="s">
        <v>76</v>
      </c>
      <c r="AC69" s="2" t="s">
        <v>74</v>
      </c>
      <c r="AD69" s="2" t="s">
        <v>72</v>
      </c>
      <c r="AE69" s="2" t="s">
        <v>72</v>
      </c>
      <c r="AF69" s="2" t="s">
        <v>72</v>
      </c>
      <c r="AG69" s="2" t="s">
        <v>74</v>
      </c>
      <c r="AH69" s="2" t="s">
        <v>74</v>
      </c>
      <c r="AI69" s="2" t="s">
        <v>74</v>
      </c>
      <c r="AJ69" s="2" t="s">
        <v>75</v>
      </c>
      <c r="AK69" s="2" t="s">
        <v>73</v>
      </c>
      <c r="AL69" s="2" t="s">
        <v>74</v>
      </c>
      <c r="AM69" s="2" t="s">
        <v>74</v>
      </c>
      <c r="AN69" s="2" t="s">
        <v>75</v>
      </c>
      <c r="AO69" s="2" t="s">
        <v>74</v>
      </c>
      <c r="AP69" s="2" t="s">
        <v>74</v>
      </c>
      <c r="AQ69" s="2" t="s">
        <v>77</v>
      </c>
      <c r="AR69" s="2" t="s">
        <v>76</v>
      </c>
      <c r="AS69" s="2" t="s">
        <v>76</v>
      </c>
      <c r="AT69" s="2" t="s">
        <v>74</v>
      </c>
      <c r="AU69" s="2" t="s">
        <v>74</v>
      </c>
      <c r="AV69" s="2" t="s">
        <v>77</v>
      </c>
      <c r="AW69" s="2" t="s">
        <v>71</v>
      </c>
      <c r="AX69" s="2" t="s">
        <v>71</v>
      </c>
      <c r="AY69" s="2" t="s">
        <v>72</v>
      </c>
      <c r="AZ69" s="2" t="s">
        <v>71</v>
      </c>
      <c r="BA69" s="2" t="s">
        <v>72</v>
      </c>
      <c r="BB69" s="2" t="s">
        <v>72</v>
      </c>
      <c r="BC69" s="2" t="s">
        <v>72</v>
      </c>
      <c r="BD69" s="2" t="s">
        <v>71</v>
      </c>
      <c r="BE69" s="2" t="s">
        <v>72</v>
      </c>
      <c r="BF69" s="2" t="s">
        <v>72</v>
      </c>
      <c r="BG69" s="2" t="s">
        <v>78</v>
      </c>
      <c r="BH69" s="2" t="s">
        <v>71</v>
      </c>
      <c r="BI69" s="2" t="s">
        <v>72</v>
      </c>
      <c r="BJ69" s="2" t="s">
        <v>72</v>
      </c>
      <c r="BK69" s="2" t="s">
        <v>72</v>
      </c>
      <c r="BL69" s="2" t="s">
        <v>72</v>
      </c>
      <c r="BM69" s="2" t="s">
        <v>72</v>
      </c>
      <c r="BN69" s="2" t="s">
        <v>71</v>
      </c>
      <c r="BO69" s="2" t="s">
        <v>71</v>
      </c>
      <c r="BP69" s="2" t="s">
        <v>71</v>
      </c>
    </row>
    <row r="70" spans="1:68" ht="15.75" customHeight="1" x14ac:dyDescent="0.2">
      <c r="A70">
        <v>5329</v>
      </c>
      <c r="B70" s="6">
        <v>43854.557627719907</v>
      </c>
      <c r="C70" s="5" t="s">
        <v>65</v>
      </c>
      <c r="D70" s="1" t="s">
        <v>80</v>
      </c>
      <c r="E70" s="1" t="s">
        <v>67</v>
      </c>
      <c r="F70" s="1" t="s">
        <v>84</v>
      </c>
      <c r="G70" s="1" t="s">
        <v>69</v>
      </c>
      <c r="H70" s="1" t="s">
        <v>70</v>
      </c>
      <c r="I70" s="3">
        <v>30</v>
      </c>
      <c r="J70" s="1" t="s">
        <v>93</v>
      </c>
      <c r="K70" s="1" t="s">
        <v>100</v>
      </c>
      <c r="L70" t="str">
        <f t="shared" si="1"/>
        <v>Manuel Rivera Cambas</v>
      </c>
      <c r="M70" s="2" t="s">
        <v>71</v>
      </c>
      <c r="N70" s="2" t="s">
        <v>71</v>
      </c>
      <c r="O70" s="2" t="s">
        <v>71</v>
      </c>
      <c r="P70" s="2" t="s">
        <v>71</v>
      </c>
      <c r="Q70" s="2" t="s">
        <v>72</v>
      </c>
      <c r="R70" s="2" t="s">
        <v>72</v>
      </c>
      <c r="S70" s="2" t="s">
        <v>72</v>
      </c>
      <c r="T70" s="2" t="s">
        <v>72</v>
      </c>
      <c r="U70" s="2" t="s">
        <v>72</v>
      </c>
      <c r="V70" s="2" t="s">
        <v>76</v>
      </c>
      <c r="W70" s="2" t="s">
        <v>77</v>
      </c>
      <c r="X70" s="2" t="s">
        <v>77</v>
      </c>
      <c r="Y70" s="2" t="s">
        <v>71</v>
      </c>
      <c r="Z70" s="2" t="s">
        <v>71</v>
      </c>
      <c r="AA70" s="2" t="s">
        <v>75</v>
      </c>
      <c r="AB70" s="2" t="s">
        <v>76</v>
      </c>
      <c r="AC70" s="2" t="s">
        <v>75</v>
      </c>
      <c r="AD70" s="2" t="s">
        <v>72</v>
      </c>
      <c r="AE70" s="2" t="s">
        <v>73</v>
      </c>
      <c r="AF70" s="2" t="s">
        <v>72</v>
      </c>
      <c r="AG70" s="2" t="s">
        <v>77</v>
      </c>
      <c r="AH70" s="2" t="s">
        <v>77</v>
      </c>
      <c r="AI70" s="2" t="s">
        <v>76</v>
      </c>
      <c r="AJ70" s="2" t="s">
        <v>76</v>
      </c>
      <c r="AK70" s="2" t="s">
        <v>71</v>
      </c>
      <c r="AL70" s="2" t="s">
        <v>77</v>
      </c>
      <c r="AM70" s="2" t="s">
        <v>77</v>
      </c>
      <c r="AN70" s="2" t="s">
        <v>77</v>
      </c>
      <c r="AO70" s="2" t="s">
        <v>76</v>
      </c>
      <c r="AP70" s="2" t="s">
        <v>76</v>
      </c>
      <c r="AQ70" s="2" t="s">
        <v>77</v>
      </c>
      <c r="AR70" s="2" t="s">
        <v>76</v>
      </c>
      <c r="AS70" s="2" t="s">
        <v>76</v>
      </c>
      <c r="AT70" s="2" t="s">
        <v>76</v>
      </c>
      <c r="AU70" s="2" t="s">
        <v>77</v>
      </c>
      <c r="AV70" s="2" t="s">
        <v>76</v>
      </c>
      <c r="AW70" s="2" t="s">
        <v>72</v>
      </c>
      <c r="AX70" s="2" t="s">
        <v>72</v>
      </c>
      <c r="AY70" s="2" t="s">
        <v>72</v>
      </c>
      <c r="AZ70" s="2" t="s">
        <v>71</v>
      </c>
      <c r="BA70" s="2" t="s">
        <v>72</v>
      </c>
      <c r="BB70" s="2" t="s">
        <v>72</v>
      </c>
      <c r="BC70" s="2" t="s">
        <v>72</v>
      </c>
      <c r="BD70" s="2" t="s">
        <v>71</v>
      </c>
      <c r="BE70" s="2" t="s">
        <v>72</v>
      </c>
      <c r="BF70" s="2" t="s">
        <v>72</v>
      </c>
      <c r="BG70" s="2" t="s">
        <v>78</v>
      </c>
      <c r="BH70" s="2" t="s">
        <v>72</v>
      </c>
      <c r="BI70" s="2" t="s">
        <v>72</v>
      </c>
      <c r="BJ70" s="2" t="s">
        <v>72</v>
      </c>
      <c r="BK70" s="2" t="s">
        <v>71</v>
      </c>
      <c r="BL70" s="2" t="s">
        <v>73</v>
      </c>
      <c r="BM70" s="2" t="s">
        <v>72</v>
      </c>
      <c r="BN70" s="2" t="s">
        <v>71</v>
      </c>
      <c r="BO70" s="2" t="s">
        <v>71</v>
      </c>
      <c r="BP70" s="2" t="s">
        <v>71</v>
      </c>
    </row>
    <row r="71" spans="1:68" ht="15.75" customHeight="1" x14ac:dyDescent="0.2">
      <c r="A71">
        <v>5335</v>
      </c>
      <c r="B71" s="6">
        <v>43854.56808759259</v>
      </c>
      <c r="C71" s="5" t="s">
        <v>65</v>
      </c>
      <c r="D71" s="1" t="s">
        <v>79</v>
      </c>
      <c r="E71" s="1" t="s">
        <v>87</v>
      </c>
      <c r="F71" s="1" t="s">
        <v>68</v>
      </c>
      <c r="G71" s="1" t="s">
        <v>69</v>
      </c>
      <c r="H71" s="1" t="s">
        <v>70</v>
      </c>
      <c r="I71" s="3">
        <v>30</v>
      </c>
      <c r="J71" s="1" t="s">
        <v>93</v>
      </c>
      <c r="K71" s="1" t="s">
        <v>100</v>
      </c>
      <c r="L71" t="str">
        <f t="shared" si="1"/>
        <v>Manuel Rivera Cambas</v>
      </c>
      <c r="M71" s="2" t="s">
        <v>71</v>
      </c>
      <c r="N71" s="2" t="s">
        <v>71</v>
      </c>
      <c r="O71" s="2" t="s">
        <v>71</v>
      </c>
      <c r="P71" s="2" t="s">
        <v>71</v>
      </c>
      <c r="Q71" s="2" t="s">
        <v>72</v>
      </c>
      <c r="R71" s="2" t="s">
        <v>73</v>
      </c>
      <c r="S71" s="2" t="s">
        <v>72</v>
      </c>
      <c r="T71" s="2" t="s">
        <v>72</v>
      </c>
      <c r="U71" s="2" t="s">
        <v>72</v>
      </c>
      <c r="V71" s="2" t="s">
        <v>76</v>
      </c>
      <c r="W71" s="2" t="s">
        <v>74</v>
      </c>
      <c r="X71" s="2" t="s">
        <v>74</v>
      </c>
      <c r="Y71" s="2" t="s">
        <v>71</v>
      </c>
      <c r="Z71" s="2" t="s">
        <v>72</v>
      </c>
      <c r="AA71" s="2" t="s">
        <v>76</v>
      </c>
      <c r="AB71" s="2" t="s">
        <v>77</v>
      </c>
      <c r="AC71" s="2" t="s">
        <v>77</v>
      </c>
      <c r="AD71" s="2" t="s">
        <v>72</v>
      </c>
      <c r="AE71" s="2" t="s">
        <v>71</v>
      </c>
      <c r="AF71" s="2" t="s">
        <v>72</v>
      </c>
      <c r="AG71" s="2" t="s">
        <v>77</v>
      </c>
      <c r="AH71" s="2" t="s">
        <v>77</v>
      </c>
      <c r="AI71" s="2" t="s">
        <v>76</v>
      </c>
      <c r="AJ71" s="2" t="s">
        <v>76</v>
      </c>
      <c r="AK71" s="2" t="s">
        <v>71</v>
      </c>
      <c r="AL71" s="2" t="s">
        <v>77</v>
      </c>
      <c r="AM71" s="2" t="s">
        <v>77</v>
      </c>
      <c r="AN71" s="2" t="s">
        <v>77</v>
      </c>
      <c r="AO71" s="2" t="s">
        <v>77</v>
      </c>
      <c r="AP71" s="2" t="s">
        <v>76</v>
      </c>
      <c r="AQ71" s="2" t="s">
        <v>77</v>
      </c>
      <c r="AR71" s="2" t="s">
        <v>76</v>
      </c>
      <c r="AS71" s="2" t="s">
        <v>76</v>
      </c>
      <c r="AT71" s="2" t="s">
        <v>77</v>
      </c>
      <c r="AU71" s="2" t="s">
        <v>77</v>
      </c>
      <c r="AV71" s="2" t="s">
        <v>74</v>
      </c>
      <c r="AW71" s="2" t="s">
        <v>72</v>
      </c>
      <c r="AX71" s="2" t="s">
        <v>72</v>
      </c>
      <c r="AY71" s="2" t="s">
        <v>73</v>
      </c>
      <c r="AZ71" s="2" t="s">
        <v>71</v>
      </c>
      <c r="BA71" s="2" t="s">
        <v>72</v>
      </c>
      <c r="BB71" s="2" t="s">
        <v>72</v>
      </c>
      <c r="BC71" s="2" t="s">
        <v>72</v>
      </c>
      <c r="BD71" s="2" t="s">
        <v>72</v>
      </c>
      <c r="BE71" s="2" t="s">
        <v>72</v>
      </c>
      <c r="BF71" s="2" t="s">
        <v>72</v>
      </c>
      <c r="BG71" s="2" t="s">
        <v>78</v>
      </c>
      <c r="BH71" s="2" t="s">
        <v>71</v>
      </c>
      <c r="BI71" s="2" t="s">
        <v>71</v>
      </c>
      <c r="BJ71" s="2" t="s">
        <v>71</v>
      </c>
      <c r="BK71" s="2" t="s">
        <v>73</v>
      </c>
      <c r="BL71" s="2" t="s">
        <v>71</v>
      </c>
      <c r="BM71" s="2" t="s">
        <v>72</v>
      </c>
      <c r="BN71" s="2" t="s">
        <v>71</v>
      </c>
      <c r="BO71" s="2" t="s">
        <v>71</v>
      </c>
      <c r="BP71" s="2" t="s">
        <v>71</v>
      </c>
    </row>
    <row r="72" spans="1:68" ht="15.75" customHeight="1" x14ac:dyDescent="0.2">
      <c r="A72">
        <v>5371</v>
      </c>
      <c r="B72" s="6">
        <v>43854.654131631949</v>
      </c>
      <c r="C72" s="5" t="s">
        <v>65</v>
      </c>
      <c r="D72" s="1" t="s">
        <v>85</v>
      </c>
      <c r="E72" s="1" t="s">
        <v>87</v>
      </c>
      <c r="F72" s="1" t="s">
        <v>68</v>
      </c>
      <c r="G72" s="1" t="s">
        <v>69</v>
      </c>
      <c r="H72" s="1" t="s">
        <v>70</v>
      </c>
      <c r="I72" s="3">
        <v>30</v>
      </c>
      <c r="J72" s="1" t="s">
        <v>93</v>
      </c>
      <c r="K72" s="1" t="s">
        <v>100</v>
      </c>
      <c r="L72" t="str">
        <f t="shared" si="1"/>
        <v>Manuel Rivera Cambas</v>
      </c>
      <c r="M72" s="2" t="s">
        <v>71</v>
      </c>
      <c r="N72" s="2" t="s">
        <v>71</v>
      </c>
      <c r="O72" s="2" t="s">
        <v>71</v>
      </c>
      <c r="P72" s="2" t="s">
        <v>71</v>
      </c>
      <c r="Q72" s="2" t="s">
        <v>72</v>
      </c>
      <c r="R72" s="2" t="s">
        <v>72</v>
      </c>
      <c r="S72" s="2" t="s">
        <v>72</v>
      </c>
      <c r="T72" s="2" t="s">
        <v>72</v>
      </c>
      <c r="U72" s="2" t="s">
        <v>72</v>
      </c>
      <c r="V72" s="2" t="s">
        <v>74</v>
      </c>
      <c r="W72" s="2" t="s">
        <v>75</v>
      </c>
      <c r="X72" s="2" t="s">
        <v>77</v>
      </c>
      <c r="Y72" s="2" t="s">
        <v>72</v>
      </c>
      <c r="Z72" s="2" t="s">
        <v>72</v>
      </c>
      <c r="AA72" s="2" t="s">
        <v>75</v>
      </c>
      <c r="AB72" s="2" t="s">
        <v>76</v>
      </c>
      <c r="AC72" s="2" t="s">
        <v>74</v>
      </c>
      <c r="AD72" s="2" t="s">
        <v>72</v>
      </c>
      <c r="AE72" s="2" t="s">
        <v>71</v>
      </c>
      <c r="AF72" s="2" t="s">
        <v>72</v>
      </c>
      <c r="AG72" s="2" t="s">
        <v>75</v>
      </c>
      <c r="AH72" s="2" t="s">
        <v>77</v>
      </c>
      <c r="AI72" s="2" t="s">
        <v>76</v>
      </c>
      <c r="AJ72" s="2" t="s">
        <v>75</v>
      </c>
      <c r="AK72" s="2" t="s">
        <v>71</v>
      </c>
      <c r="AL72" s="2" t="s">
        <v>76</v>
      </c>
      <c r="AM72" s="2" t="s">
        <v>76</v>
      </c>
      <c r="AN72" s="2" t="s">
        <v>76</v>
      </c>
      <c r="AO72" s="2" t="s">
        <v>75</v>
      </c>
      <c r="AP72" s="2" t="s">
        <v>76</v>
      </c>
      <c r="AQ72" s="2" t="s">
        <v>75</v>
      </c>
      <c r="AR72" s="2" t="s">
        <v>76</v>
      </c>
      <c r="AS72" s="2" t="s">
        <v>74</v>
      </c>
      <c r="AT72" s="2" t="s">
        <v>74</v>
      </c>
      <c r="AU72" s="2" t="s">
        <v>74</v>
      </c>
      <c r="AV72" s="2" t="s">
        <v>74</v>
      </c>
      <c r="AW72" s="2" t="s">
        <v>71</v>
      </c>
      <c r="AX72" s="2" t="s">
        <v>71</v>
      </c>
      <c r="AY72" s="2" t="s">
        <v>72</v>
      </c>
      <c r="AZ72" s="2" t="s">
        <v>71</v>
      </c>
      <c r="BA72" s="2" t="s">
        <v>71</v>
      </c>
      <c r="BB72" s="2" t="s">
        <v>71</v>
      </c>
      <c r="BC72" s="2" t="s">
        <v>72</v>
      </c>
      <c r="BD72" s="2" t="s">
        <v>72</v>
      </c>
      <c r="BE72" s="2" t="s">
        <v>72</v>
      </c>
      <c r="BF72" s="2" t="s">
        <v>72</v>
      </c>
      <c r="BG72" s="2" t="s">
        <v>72</v>
      </c>
      <c r="BH72" s="2" t="s">
        <v>71</v>
      </c>
      <c r="BI72" s="2" t="s">
        <v>71</v>
      </c>
      <c r="BJ72" s="2" t="s">
        <v>72</v>
      </c>
      <c r="BK72" s="2" t="s">
        <v>72</v>
      </c>
      <c r="BL72" s="2" t="s">
        <v>72</v>
      </c>
      <c r="BM72" s="2" t="s">
        <v>71</v>
      </c>
      <c r="BN72" s="2" t="s">
        <v>72</v>
      </c>
      <c r="BO72" s="2" t="s">
        <v>71</v>
      </c>
      <c r="BP72" s="2" t="s">
        <v>72</v>
      </c>
    </row>
    <row r="73" spans="1:68" ht="15.75" customHeight="1" x14ac:dyDescent="0.2">
      <c r="A73">
        <v>5374</v>
      </c>
      <c r="B73" s="6">
        <v>43854.658821701392</v>
      </c>
      <c r="C73" s="5" t="s">
        <v>65</v>
      </c>
      <c r="D73" s="1" t="s">
        <v>66</v>
      </c>
      <c r="E73" s="1" t="s">
        <v>67</v>
      </c>
      <c r="F73" s="1" t="s">
        <v>82</v>
      </c>
      <c r="G73" s="1" t="s">
        <v>69</v>
      </c>
      <c r="H73" s="1" t="s">
        <v>70</v>
      </c>
      <c r="I73" s="3">
        <v>30</v>
      </c>
      <c r="J73" s="1" t="s">
        <v>93</v>
      </c>
      <c r="K73" s="1" t="s">
        <v>100</v>
      </c>
      <c r="L73" t="str">
        <f t="shared" si="1"/>
        <v>Manuel Rivera Cambas</v>
      </c>
      <c r="M73" s="2" t="s">
        <v>71</v>
      </c>
      <c r="N73" s="2" t="s">
        <v>71</v>
      </c>
      <c r="O73" s="2" t="s">
        <v>71</v>
      </c>
      <c r="P73" s="2" t="s">
        <v>71</v>
      </c>
      <c r="Q73" s="2" t="s">
        <v>72</v>
      </c>
      <c r="R73" s="2" t="s">
        <v>72</v>
      </c>
      <c r="S73" s="2" t="s">
        <v>72</v>
      </c>
      <c r="T73" s="2" t="s">
        <v>72</v>
      </c>
      <c r="U73" s="2" t="s">
        <v>72</v>
      </c>
      <c r="V73" s="2" t="s">
        <v>77</v>
      </c>
      <c r="W73" s="2" t="s">
        <v>75</v>
      </c>
      <c r="X73" s="2" t="s">
        <v>77</v>
      </c>
      <c r="Y73" s="2" t="s">
        <v>71</v>
      </c>
      <c r="Z73" s="2" t="s">
        <v>72</v>
      </c>
      <c r="AA73" s="2" t="s">
        <v>75</v>
      </c>
      <c r="AB73" s="2" t="s">
        <v>75</v>
      </c>
      <c r="AC73" s="2" t="s">
        <v>75</v>
      </c>
      <c r="AD73" s="2" t="s">
        <v>72</v>
      </c>
      <c r="AE73" s="2" t="s">
        <v>72</v>
      </c>
      <c r="AF73" s="2" t="s">
        <v>72</v>
      </c>
      <c r="AG73" s="2" t="s">
        <v>77</v>
      </c>
      <c r="AH73" s="2" t="s">
        <v>77</v>
      </c>
      <c r="AI73" s="2" t="s">
        <v>77</v>
      </c>
      <c r="AJ73" s="2" t="s">
        <v>77</v>
      </c>
      <c r="AK73" s="2" t="s">
        <v>71</v>
      </c>
      <c r="AL73" s="2" t="s">
        <v>77</v>
      </c>
      <c r="AM73" s="2" t="s">
        <v>77</v>
      </c>
      <c r="AN73" s="2" t="s">
        <v>77</v>
      </c>
      <c r="AO73" s="2" t="s">
        <v>75</v>
      </c>
      <c r="AP73" s="2" t="s">
        <v>76</v>
      </c>
      <c r="AQ73" s="2" t="s">
        <v>77</v>
      </c>
      <c r="AR73" s="2" t="s">
        <v>76</v>
      </c>
      <c r="AS73" s="2" t="s">
        <v>75</v>
      </c>
      <c r="AT73" s="2" t="s">
        <v>75</v>
      </c>
      <c r="AU73" s="2" t="s">
        <v>77</v>
      </c>
      <c r="AV73" s="2" t="s">
        <v>77</v>
      </c>
      <c r="AW73" s="2" t="s">
        <v>72</v>
      </c>
      <c r="AX73" s="2" t="s">
        <v>72</v>
      </c>
      <c r="AY73" s="2" t="s">
        <v>71</v>
      </c>
      <c r="AZ73" s="2" t="s">
        <v>71</v>
      </c>
      <c r="BA73" s="2" t="s">
        <v>72</v>
      </c>
      <c r="BB73" s="2" t="s">
        <v>72</v>
      </c>
      <c r="BC73" s="2" t="s">
        <v>72</v>
      </c>
      <c r="BD73" s="2" t="s">
        <v>71</v>
      </c>
      <c r="BE73" s="2" t="s">
        <v>72</v>
      </c>
      <c r="BF73" s="2" t="s">
        <v>72</v>
      </c>
      <c r="BG73" s="2" t="s">
        <v>78</v>
      </c>
      <c r="BH73" s="2" t="s">
        <v>71</v>
      </c>
      <c r="BI73" s="2" t="s">
        <v>72</v>
      </c>
      <c r="BJ73" s="2" t="s">
        <v>72</v>
      </c>
      <c r="BK73" s="2" t="s">
        <v>73</v>
      </c>
      <c r="BL73" s="2" t="s">
        <v>71</v>
      </c>
      <c r="BM73" s="2" t="s">
        <v>72</v>
      </c>
      <c r="BN73" s="2" t="s">
        <v>71</v>
      </c>
      <c r="BO73" s="2" t="s">
        <v>71</v>
      </c>
      <c r="BP73" s="2" t="s">
        <v>71</v>
      </c>
    </row>
    <row r="74" spans="1:68" ht="15.75" customHeight="1" x14ac:dyDescent="0.2">
      <c r="A74">
        <v>4244</v>
      </c>
      <c r="B74" s="4">
        <v>43817.551347523149</v>
      </c>
      <c r="C74" s="5" t="s">
        <v>65</v>
      </c>
      <c r="D74" s="1" t="s">
        <v>66</v>
      </c>
      <c r="E74" s="1" t="s">
        <v>90</v>
      </c>
      <c r="F74" s="1" t="s">
        <v>86</v>
      </c>
      <c r="G74" s="1" t="s">
        <v>69</v>
      </c>
      <c r="H74" s="1" t="s">
        <v>70</v>
      </c>
      <c r="I74" s="3">
        <v>30</v>
      </c>
      <c r="J74" s="1" t="s">
        <v>93</v>
      </c>
      <c r="K74" s="1" t="s">
        <v>101</v>
      </c>
      <c r="L74" t="str">
        <f t="shared" si="1"/>
        <v>Orizaba</v>
      </c>
      <c r="M74" s="2" t="s">
        <v>71</v>
      </c>
      <c r="N74" s="2" t="s">
        <v>71</v>
      </c>
      <c r="O74" s="2" t="s">
        <v>71</v>
      </c>
      <c r="P74" s="2" t="s">
        <v>71</v>
      </c>
      <c r="Q74" s="2" t="s">
        <v>71</v>
      </c>
      <c r="R74" s="2" t="s">
        <v>72</v>
      </c>
      <c r="S74" s="2" t="s">
        <v>71</v>
      </c>
      <c r="T74" s="2" t="s">
        <v>72</v>
      </c>
      <c r="U74" s="2" t="s">
        <v>72</v>
      </c>
      <c r="V74" s="2" t="s">
        <v>77</v>
      </c>
      <c r="W74" s="2" t="s">
        <v>77</v>
      </c>
      <c r="X74" s="2" t="s">
        <v>77</v>
      </c>
      <c r="Y74" s="2" t="s">
        <v>71</v>
      </c>
      <c r="Z74" s="2" t="s">
        <v>71</v>
      </c>
      <c r="AA74" s="2" t="s">
        <v>77</v>
      </c>
      <c r="AB74" s="2" t="s">
        <v>77</v>
      </c>
      <c r="AC74" s="2" t="s">
        <v>77</v>
      </c>
      <c r="AD74" s="2" t="s">
        <v>71</v>
      </c>
      <c r="AE74" s="2" t="s">
        <v>73</v>
      </c>
      <c r="AF74" s="2" t="s">
        <v>72</v>
      </c>
      <c r="AG74" s="2" t="s">
        <v>77</v>
      </c>
      <c r="AH74" s="2" t="s">
        <v>77</v>
      </c>
      <c r="AI74" s="2" t="s">
        <v>77</v>
      </c>
      <c r="AJ74" s="2" t="s">
        <v>77</v>
      </c>
      <c r="AK74" s="2" t="s">
        <v>73</v>
      </c>
      <c r="AL74" s="2" t="s">
        <v>77</v>
      </c>
      <c r="AM74" s="2" t="s">
        <v>77</v>
      </c>
      <c r="AN74" s="2" t="s">
        <v>77</v>
      </c>
      <c r="AO74" s="2" t="s">
        <v>77</v>
      </c>
      <c r="AP74" s="2" t="s">
        <v>76</v>
      </c>
      <c r="AQ74" s="2" t="s">
        <v>77</v>
      </c>
      <c r="AR74" s="2" t="s">
        <v>76</v>
      </c>
      <c r="AS74" s="2" t="s">
        <v>76</v>
      </c>
      <c r="AT74" s="2" t="s">
        <v>77</v>
      </c>
      <c r="AU74" s="2" t="s">
        <v>77</v>
      </c>
      <c r="AV74" s="2" t="s">
        <v>77</v>
      </c>
      <c r="AW74" s="2" t="s">
        <v>71</v>
      </c>
      <c r="AX74" s="2" t="s">
        <v>71</v>
      </c>
      <c r="AY74" s="2" t="s">
        <v>73</v>
      </c>
      <c r="AZ74" s="2" t="s">
        <v>73</v>
      </c>
      <c r="BA74" s="2" t="s">
        <v>72</v>
      </c>
      <c r="BB74" s="2" t="s">
        <v>72</v>
      </c>
      <c r="BC74" s="2" t="s">
        <v>72</v>
      </c>
      <c r="BD74" s="2" t="s">
        <v>72</v>
      </c>
      <c r="BE74" s="2" t="s">
        <v>72</v>
      </c>
      <c r="BF74" s="2" t="s">
        <v>72</v>
      </c>
      <c r="BG74" s="2" t="s">
        <v>72</v>
      </c>
      <c r="BH74" s="2" t="s">
        <v>71</v>
      </c>
      <c r="BI74" s="2" t="s">
        <v>71</v>
      </c>
      <c r="BJ74" s="2" t="s">
        <v>71</v>
      </c>
      <c r="BK74" s="2" t="s">
        <v>71</v>
      </c>
      <c r="BL74" s="2" t="s">
        <v>71</v>
      </c>
      <c r="BM74" s="2" t="s">
        <v>72</v>
      </c>
      <c r="BN74" s="2" t="s">
        <v>71</v>
      </c>
      <c r="BO74" s="2" t="s">
        <v>71</v>
      </c>
      <c r="BP74" s="2" t="s">
        <v>71</v>
      </c>
    </row>
    <row r="75" spans="1:68" ht="15.75" customHeight="1" x14ac:dyDescent="0.2">
      <c r="A75">
        <v>4295</v>
      </c>
      <c r="B75" s="4">
        <v>43817.620214317125</v>
      </c>
      <c r="C75" s="5" t="s">
        <v>65</v>
      </c>
      <c r="D75" s="1" t="s">
        <v>66</v>
      </c>
      <c r="E75" s="1" t="s">
        <v>67</v>
      </c>
      <c r="F75" s="1" t="s">
        <v>68</v>
      </c>
      <c r="G75" s="1" t="s">
        <v>69</v>
      </c>
      <c r="H75" s="1" t="s">
        <v>70</v>
      </c>
      <c r="I75" s="3">
        <v>30</v>
      </c>
      <c r="J75" s="1" t="s">
        <v>93</v>
      </c>
      <c r="K75" s="1" t="s">
        <v>101</v>
      </c>
      <c r="L75" t="str">
        <f t="shared" si="1"/>
        <v>Orizaba</v>
      </c>
      <c r="M75" s="2" t="s">
        <v>71</v>
      </c>
      <c r="N75" s="2" t="s">
        <v>71</v>
      </c>
      <c r="O75" s="2" t="s">
        <v>72</v>
      </c>
      <c r="P75" s="2" t="s">
        <v>73</v>
      </c>
      <c r="Q75" s="2" t="s">
        <v>72</v>
      </c>
      <c r="R75" s="2" t="s">
        <v>72</v>
      </c>
      <c r="S75" s="2" t="s">
        <v>72</v>
      </c>
      <c r="T75" s="2" t="s">
        <v>72</v>
      </c>
      <c r="U75" s="2" t="s">
        <v>72</v>
      </c>
      <c r="V75" s="2" t="s">
        <v>76</v>
      </c>
      <c r="W75" s="2" t="s">
        <v>77</v>
      </c>
      <c r="X75" s="2" t="s">
        <v>77</v>
      </c>
      <c r="Y75" s="2" t="s">
        <v>72</v>
      </c>
      <c r="Z75" s="2" t="s">
        <v>72</v>
      </c>
      <c r="AA75" s="2" t="s">
        <v>76</v>
      </c>
      <c r="AB75" s="2" t="s">
        <v>75</v>
      </c>
      <c r="AC75" s="2" t="s">
        <v>75</v>
      </c>
      <c r="AD75" s="2" t="s">
        <v>72</v>
      </c>
      <c r="AE75" s="2" t="s">
        <v>72</v>
      </c>
      <c r="AF75" s="2" t="s">
        <v>72</v>
      </c>
      <c r="AG75" s="2" t="s">
        <v>77</v>
      </c>
      <c r="AH75" s="2" t="s">
        <v>77</v>
      </c>
      <c r="AI75" s="2" t="s">
        <v>76</v>
      </c>
      <c r="AJ75" s="2" t="s">
        <v>76</v>
      </c>
      <c r="AK75" s="2" t="s">
        <v>71</v>
      </c>
      <c r="AL75" s="2" t="s">
        <v>77</v>
      </c>
      <c r="AM75" s="2" t="s">
        <v>77</v>
      </c>
      <c r="AN75" s="2" t="s">
        <v>74</v>
      </c>
      <c r="AO75" s="2" t="s">
        <v>74</v>
      </c>
      <c r="AP75" s="2" t="s">
        <v>76</v>
      </c>
      <c r="AQ75" s="2" t="s">
        <v>74</v>
      </c>
      <c r="AR75" s="2" t="s">
        <v>76</v>
      </c>
      <c r="AS75" s="2" t="s">
        <v>76</v>
      </c>
      <c r="AT75" s="2" t="s">
        <v>74</v>
      </c>
      <c r="AU75" s="2" t="s">
        <v>77</v>
      </c>
      <c r="AV75" s="2" t="s">
        <v>77</v>
      </c>
      <c r="AW75" s="2" t="s">
        <v>72</v>
      </c>
      <c r="AX75" s="2" t="s">
        <v>72</v>
      </c>
      <c r="AY75" s="2" t="s">
        <v>72</v>
      </c>
      <c r="AZ75" s="2" t="s">
        <v>71</v>
      </c>
      <c r="BA75" s="2" t="s">
        <v>72</v>
      </c>
      <c r="BB75" s="2" t="s">
        <v>72</v>
      </c>
      <c r="BC75" s="2" t="s">
        <v>72</v>
      </c>
      <c r="BD75" s="2" t="s">
        <v>71</v>
      </c>
      <c r="BE75" s="2" t="s">
        <v>72</v>
      </c>
      <c r="BF75" s="2" t="s">
        <v>72</v>
      </c>
      <c r="BG75" s="2" t="s">
        <v>78</v>
      </c>
      <c r="BH75" s="2" t="s">
        <v>72</v>
      </c>
      <c r="BI75" s="2" t="s">
        <v>71</v>
      </c>
      <c r="BJ75" s="2" t="s">
        <v>72</v>
      </c>
      <c r="BK75" s="2" t="s">
        <v>72</v>
      </c>
      <c r="BL75" s="2" t="s">
        <v>71</v>
      </c>
      <c r="BM75" s="2" t="s">
        <v>72</v>
      </c>
      <c r="BN75" s="2" t="s">
        <v>71</v>
      </c>
      <c r="BO75" s="2" t="s">
        <v>73</v>
      </c>
      <c r="BP75" s="2" t="s">
        <v>73</v>
      </c>
    </row>
    <row r="76" spans="1:68" ht="15.75" customHeight="1" x14ac:dyDescent="0.2">
      <c r="A76">
        <v>4302</v>
      </c>
      <c r="B76" s="4">
        <v>43817.631191666667</v>
      </c>
      <c r="C76" s="5" t="s">
        <v>65</v>
      </c>
      <c r="D76" s="1" t="s">
        <v>66</v>
      </c>
      <c r="E76" s="1" t="s">
        <v>90</v>
      </c>
      <c r="F76" s="1" t="s">
        <v>82</v>
      </c>
      <c r="G76" s="1" t="s">
        <v>69</v>
      </c>
      <c r="H76" s="1" t="s">
        <v>70</v>
      </c>
      <c r="I76" s="3">
        <v>30</v>
      </c>
      <c r="J76" s="1" t="s">
        <v>93</v>
      </c>
      <c r="K76" s="1" t="s">
        <v>101</v>
      </c>
      <c r="L76" t="str">
        <f t="shared" si="1"/>
        <v>Orizaba</v>
      </c>
      <c r="M76" s="2" t="s">
        <v>72</v>
      </c>
      <c r="N76" s="2" t="s">
        <v>71</v>
      </c>
      <c r="O76" s="2" t="s">
        <v>72</v>
      </c>
      <c r="P76" s="2" t="s">
        <v>72</v>
      </c>
      <c r="Q76" s="2" t="s">
        <v>72</v>
      </c>
      <c r="R76" s="2" t="s">
        <v>72</v>
      </c>
      <c r="S76" s="2" t="s">
        <v>72</v>
      </c>
      <c r="T76" s="2" t="s">
        <v>72</v>
      </c>
      <c r="U76" s="2" t="s">
        <v>72</v>
      </c>
      <c r="V76" s="2" t="s">
        <v>74</v>
      </c>
      <c r="W76" s="2" t="s">
        <v>75</v>
      </c>
      <c r="X76" s="2" t="s">
        <v>75</v>
      </c>
      <c r="Y76" s="2" t="s">
        <v>71</v>
      </c>
      <c r="Z76" s="2" t="s">
        <v>72</v>
      </c>
      <c r="AA76" s="2" t="s">
        <v>75</v>
      </c>
      <c r="AB76" s="2" t="s">
        <v>75</v>
      </c>
      <c r="AC76" s="2" t="s">
        <v>75</v>
      </c>
      <c r="AD76" s="2" t="s">
        <v>72</v>
      </c>
      <c r="AE76" s="2" t="s">
        <v>72</v>
      </c>
      <c r="AF76" s="2" t="s">
        <v>72</v>
      </c>
      <c r="AG76" s="2" t="s">
        <v>75</v>
      </c>
      <c r="AH76" s="2" t="s">
        <v>75</v>
      </c>
      <c r="AI76" s="2" t="s">
        <v>75</v>
      </c>
      <c r="AJ76" s="2" t="s">
        <v>76</v>
      </c>
      <c r="AK76" s="2" t="s">
        <v>71</v>
      </c>
      <c r="AL76" s="2" t="s">
        <v>75</v>
      </c>
      <c r="AM76" s="2" t="s">
        <v>75</v>
      </c>
      <c r="AN76" s="2" t="s">
        <v>75</v>
      </c>
      <c r="AO76" s="2" t="s">
        <v>74</v>
      </c>
      <c r="AP76" s="2" t="s">
        <v>74</v>
      </c>
      <c r="AQ76" s="2" t="s">
        <v>74</v>
      </c>
      <c r="AR76" s="2" t="s">
        <v>74</v>
      </c>
      <c r="AS76" s="2" t="s">
        <v>74</v>
      </c>
      <c r="AT76" s="2" t="s">
        <v>74</v>
      </c>
      <c r="AU76" s="2" t="s">
        <v>74</v>
      </c>
      <c r="AV76" s="2" t="s">
        <v>74</v>
      </c>
      <c r="AW76" s="2" t="s">
        <v>72</v>
      </c>
      <c r="AX76" s="2" t="s">
        <v>72</v>
      </c>
      <c r="AY76" s="2" t="s">
        <v>72</v>
      </c>
      <c r="AZ76" s="2" t="s">
        <v>72</v>
      </c>
      <c r="BA76" s="2" t="s">
        <v>72</v>
      </c>
      <c r="BB76" s="2" t="s">
        <v>72</v>
      </c>
      <c r="BC76" s="2" t="s">
        <v>72</v>
      </c>
      <c r="BD76" s="2" t="s">
        <v>72</v>
      </c>
      <c r="BE76" s="2" t="s">
        <v>72</v>
      </c>
      <c r="BF76" s="2" t="s">
        <v>72</v>
      </c>
      <c r="BG76" s="2" t="s">
        <v>72</v>
      </c>
      <c r="BH76" s="2" t="s">
        <v>71</v>
      </c>
      <c r="BI76" s="2" t="s">
        <v>72</v>
      </c>
      <c r="BJ76" s="2" t="s">
        <v>72</v>
      </c>
      <c r="BK76" s="2" t="s">
        <v>71</v>
      </c>
      <c r="BL76" s="2" t="s">
        <v>71</v>
      </c>
      <c r="BM76" s="2" t="s">
        <v>71</v>
      </c>
      <c r="BN76" s="2" t="s">
        <v>71</v>
      </c>
      <c r="BO76" s="2" t="s">
        <v>71</v>
      </c>
      <c r="BP76" s="2" t="s">
        <v>71</v>
      </c>
    </row>
    <row r="77" spans="1:68" ht="15.75" customHeight="1" x14ac:dyDescent="0.2">
      <c r="A77">
        <v>4313</v>
      </c>
      <c r="B77" s="4">
        <v>43817.649124930555</v>
      </c>
      <c r="C77" s="5" t="s">
        <v>65</v>
      </c>
      <c r="D77" s="1" t="s">
        <v>89</v>
      </c>
      <c r="E77" s="1" t="s">
        <v>91</v>
      </c>
      <c r="F77" s="1" t="s">
        <v>83</v>
      </c>
      <c r="G77" s="1" t="s">
        <v>69</v>
      </c>
      <c r="H77" s="1" t="s">
        <v>88</v>
      </c>
      <c r="I77" s="3">
        <v>30</v>
      </c>
      <c r="J77" s="1" t="s">
        <v>93</v>
      </c>
      <c r="K77" s="1" t="s">
        <v>101</v>
      </c>
      <c r="L77" t="str">
        <f t="shared" si="1"/>
        <v>Orizaba</v>
      </c>
      <c r="M77" s="2" t="s">
        <v>71</v>
      </c>
      <c r="N77" s="2" t="s">
        <v>71</v>
      </c>
      <c r="O77" s="2" t="s">
        <v>71</v>
      </c>
      <c r="P77" s="2" t="s">
        <v>71</v>
      </c>
      <c r="Q77" s="2" t="s">
        <v>72</v>
      </c>
      <c r="R77" s="2" t="s">
        <v>72</v>
      </c>
      <c r="S77" s="2" t="s">
        <v>72</v>
      </c>
      <c r="T77" s="2" t="s">
        <v>72</v>
      </c>
      <c r="U77" s="2" t="s">
        <v>72</v>
      </c>
      <c r="V77" s="2" t="s">
        <v>76</v>
      </c>
      <c r="W77" s="2" t="s">
        <v>77</v>
      </c>
      <c r="X77" s="2" t="s">
        <v>77</v>
      </c>
      <c r="Y77" s="2" t="s">
        <v>71</v>
      </c>
      <c r="Z77" s="2" t="s">
        <v>72</v>
      </c>
      <c r="AA77" s="2" t="s">
        <v>76</v>
      </c>
      <c r="AB77" s="2" t="s">
        <v>76</v>
      </c>
      <c r="AC77" s="2" t="s">
        <v>76</v>
      </c>
      <c r="AD77" s="2" t="s">
        <v>72</v>
      </c>
      <c r="AE77" s="2" t="s">
        <v>71</v>
      </c>
      <c r="AF77" s="2" t="s">
        <v>72</v>
      </c>
      <c r="AG77" s="2" t="s">
        <v>75</v>
      </c>
      <c r="AH77" s="2" t="s">
        <v>77</v>
      </c>
      <c r="AI77" s="2" t="s">
        <v>76</v>
      </c>
      <c r="AJ77" s="2" t="s">
        <v>76</v>
      </c>
      <c r="AK77" s="2" t="s">
        <v>71</v>
      </c>
      <c r="AL77" s="2" t="s">
        <v>77</v>
      </c>
      <c r="AM77" s="2" t="s">
        <v>77</v>
      </c>
      <c r="AN77" s="2" t="s">
        <v>77</v>
      </c>
      <c r="AO77" s="2" t="s">
        <v>77</v>
      </c>
      <c r="AP77" s="2" t="s">
        <v>76</v>
      </c>
      <c r="AQ77" s="2" t="s">
        <v>77</v>
      </c>
      <c r="AR77" s="2" t="s">
        <v>76</v>
      </c>
      <c r="AS77" s="2" t="s">
        <v>76</v>
      </c>
      <c r="AT77" s="2" t="s">
        <v>77</v>
      </c>
      <c r="AU77" s="2" t="s">
        <v>77</v>
      </c>
      <c r="AV77" s="2" t="s">
        <v>77</v>
      </c>
      <c r="AW77" s="2" t="s">
        <v>72</v>
      </c>
      <c r="AX77" s="2" t="s">
        <v>72</v>
      </c>
      <c r="AY77" s="2" t="s">
        <v>71</v>
      </c>
      <c r="AZ77" s="2" t="s">
        <v>71</v>
      </c>
      <c r="BA77" s="2" t="s">
        <v>72</v>
      </c>
      <c r="BB77" s="2" t="s">
        <v>72</v>
      </c>
      <c r="BC77" s="2" t="s">
        <v>72</v>
      </c>
      <c r="BD77" s="2" t="s">
        <v>71</v>
      </c>
      <c r="BE77" s="2" t="s">
        <v>72</v>
      </c>
      <c r="BF77" s="2" t="s">
        <v>72</v>
      </c>
      <c r="BG77" s="2" t="s">
        <v>78</v>
      </c>
      <c r="BH77" s="2" t="s">
        <v>72</v>
      </c>
      <c r="BI77" s="2" t="s">
        <v>71</v>
      </c>
      <c r="BJ77" s="2" t="s">
        <v>71</v>
      </c>
      <c r="BK77" s="2" t="s">
        <v>71</v>
      </c>
      <c r="BL77" s="2" t="s">
        <v>71</v>
      </c>
      <c r="BM77" s="2" t="s">
        <v>72</v>
      </c>
      <c r="BN77" s="2" t="s">
        <v>71</v>
      </c>
      <c r="BO77" s="2" t="s">
        <v>71</v>
      </c>
      <c r="BP77" s="2" t="s">
        <v>71</v>
      </c>
    </row>
    <row r="78" spans="1:68" ht="15.75" customHeight="1" x14ac:dyDescent="0.2">
      <c r="A78">
        <v>4324</v>
      </c>
      <c r="B78" s="4">
        <v>43817.675510844907</v>
      </c>
      <c r="C78" s="5" t="s">
        <v>65</v>
      </c>
      <c r="D78" s="1" t="s">
        <v>80</v>
      </c>
      <c r="E78" s="1" t="s">
        <v>67</v>
      </c>
      <c r="F78" s="1" t="s">
        <v>84</v>
      </c>
      <c r="G78" s="1" t="s">
        <v>69</v>
      </c>
      <c r="H78" s="1" t="s">
        <v>70</v>
      </c>
      <c r="I78" s="3">
        <v>30</v>
      </c>
      <c r="J78" s="1" t="s">
        <v>93</v>
      </c>
      <c r="K78" s="1" t="s">
        <v>101</v>
      </c>
      <c r="L78" t="str">
        <f t="shared" ref="L78:L110" si="2">K78</f>
        <v>Orizaba</v>
      </c>
      <c r="M78" s="2" t="s">
        <v>71</v>
      </c>
      <c r="N78" s="2" t="s">
        <v>71</v>
      </c>
      <c r="O78" s="2" t="s">
        <v>71</v>
      </c>
      <c r="P78" s="2" t="s">
        <v>71</v>
      </c>
      <c r="Q78" s="2" t="s">
        <v>72</v>
      </c>
      <c r="R78" s="2" t="s">
        <v>72</v>
      </c>
      <c r="S78" s="2" t="s">
        <v>72</v>
      </c>
      <c r="T78" s="2" t="s">
        <v>72</v>
      </c>
      <c r="U78" s="2" t="s">
        <v>72</v>
      </c>
      <c r="V78" s="2" t="s">
        <v>76</v>
      </c>
      <c r="W78" s="2" t="s">
        <v>77</v>
      </c>
      <c r="X78" s="2" t="s">
        <v>74</v>
      </c>
      <c r="Y78" s="2" t="s">
        <v>71</v>
      </c>
      <c r="Z78" s="2" t="s">
        <v>72</v>
      </c>
      <c r="AA78" s="2" t="s">
        <v>76</v>
      </c>
      <c r="AB78" s="2" t="s">
        <v>74</v>
      </c>
      <c r="AC78" s="2" t="s">
        <v>75</v>
      </c>
      <c r="AD78" s="2" t="s">
        <v>72</v>
      </c>
      <c r="AE78" s="2" t="s">
        <v>73</v>
      </c>
      <c r="AF78" s="2" t="s">
        <v>72</v>
      </c>
      <c r="AG78" s="2" t="s">
        <v>77</v>
      </c>
      <c r="AH78" s="2" t="s">
        <v>77</v>
      </c>
      <c r="AI78" s="2" t="s">
        <v>77</v>
      </c>
      <c r="AJ78" s="2" t="s">
        <v>76</v>
      </c>
      <c r="AK78" s="2" t="s">
        <v>71</v>
      </c>
      <c r="AL78" s="2" t="s">
        <v>74</v>
      </c>
      <c r="AM78" s="2" t="s">
        <v>77</v>
      </c>
      <c r="AN78" s="2" t="s">
        <v>74</v>
      </c>
      <c r="AO78" s="2" t="s">
        <v>74</v>
      </c>
      <c r="AP78" s="2" t="s">
        <v>75</v>
      </c>
      <c r="AQ78" s="2" t="s">
        <v>75</v>
      </c>
      <c r="AR78" s="2" t="s">
        <v>75</v>
      </c>
      <c r="AS78" s="2" t="s">
        <v>76</v>
      </c>
      <c r="AT78" s="2" t="s">
        <v>75</v>
      </c>
      <c r="AU78" s="2" t="s">
        <v>77</v>
      </c>
      <c r="AV78" s="2" t="s">
        <v>77</v>
      </c>
      <c r="AW78" s="2" t="s">
        <v>72</v>
      </c>
      <c r="AX78" s="2" t="s">
        <v>72</v>
      </c>
      <c r="AY78" s="2" t="s">
        <v>73</v>
      </c>
      <c r="AZ78" s="2" t="s">
        <v>71</v>
      </c>
      <c r="BA78" s="2" t="s">
        <v>72</v>
      </c>
      <c r="BB78" s="2" t="s">
        <v>72</v>
      </c>
      <c r="BC78" s="2" t="s">
        <v>72</v>
      </c>
      <c r="BD78" s="2" t="s">
        <v>72</v>
      </c>
      <c r="BE78" s="2" t="s">
        <v>72</v>
      </c>
      <c r="BF78" s="2" t="s">
        <v>72</v>
      </c>
      <c r="BG78" s="2" t="s">
        <v>78</v>
      </c>
      <c r="BH78" s="2" t="s">
        <v>73</v>
      </c>
      <c r="BI78" s="2" t="s">
        <v>71</v>
      </c>
      <c r="BJ78" s="2" t="s">
        <v>72</v>
      </c>
      <c r="BK78" s="2" t="s">
        <v>73</v>
      </c>
      <c r="BL78" s="2" t="s">
        <v>71</v>
      </c>
      <c r="BM78" s="2" t="s">
        <v>72</v>
      </c>
      <c r="BN78" s="2" t="s">
        <v>71</v>
      </c>
      <c r="BO78" s="2" t="s">
        <v>71</v>
      </c>
      <c r="BP78" s="2" t="s">
        <v>71</v>
      </c>
    </row>
    <row r="79" spans="1:68" ht="15.75" customHeight="1" x14ac:dyDescent="0.2">
      <c r="A79">
        <v>4534</v>
      </c>
      <c r="B79" s="4">
        <v>43818.603284525467</v>
      </c>
      <c r="C79" s="5" t="s">
        <v>65</v>
      </c>
      <c r="D79" s="1" t="s">
        <v>85</v>
      </c>
      <c r="E79" s="1" t="s">
        <v>87</v>
      </c>
      <c r="F79" s="1" t="s">
        <v>68</v>
      </c>
      <c r="G79" s="1" t="s">
        <v>69</v>
      </c>
      <c r="H79" s="1" t="s">
        <v>70</v>
      </c>
      <c r="I79" s="3">
        <v>30</v>
      </c>
      <c r="J79" s="1" t="s">
        <v>93</v>
      </c>
      <c r="K79" s="1" t="s">
        <v>101</v>
      </c>
      <c r="L79" t="str">
        <f t="shared" si="2"/>
        <v>Orizaba</v>
      </c>
      <c r="M79" s="2" t="s">
        <v>71</v>
      </c>
      <c r="N79" s="2" t="s">
        <v>71</v>
      </c>
      <c r="O79" s="2" t="s">
        <v>72</v>
      </c>
      <c r="P79" s="2" t="s">
        <v>72</v>
      </c>
      <c r="Q79" s="2" t="s">
        <v>72</v>
      </c>
      <c r="R79" s="2" t="s">
        <v>72</v>
      </c>
      <c r="S79" s="2" t="s">
        <v>72</v>
      </c>
      <c r="T79" s="2" t="s">
        <v>72</v>
      </c>
      <c r="U79" s="2" t="s">
        <v>72</v>
      </c>
      <c r="V79" s="2" t="s">
        <v>75</v>
      </c>
      <c r="W79" s="2" t="s">
        <v>75</v>
      </c>
      <c r="X79" s="2" t="s">
        <v>75</v>
      </c>
      <c r="Y79" s="2" t="s">
        <v>72</v>
      </c>
      <c r="Z79" s="2" t="s">
        <v>72</v>
      </c>
      <c r="AA79" s="2" t="s">
        <v>74</v>
      </c>
      <c r="AB79" s="2" t="s">
        <v>75</v>
      </c>
      <c r="AC79" s="2" t="s">
        <v>74</v>
      </c>
      <c r="AD79" s="2" t="s">
        <v>72</v>
      </c>
      <c r="AE79" s="2" t="s">
        <v>72</v>
      </c>
      <c r="AF79" s="2" t="s">
        <v>72</v>
      </c>
      <c r="AG79" s="2" t="s">
        <v>77</v>
      </c>
      <c r="AH79" s="2" t="s">
        <v>74</v>
      </c>
      <c r="AI79" s="2" t="s">
        <v>76</v>
      </c>
      <c r="AJ79" s="2" t="s">
        <v>76</v>
      </c>
      <c r="AK79" s="2" t="s">
        <v>71</v>
      </c>
      <c r="AL79" s="2" t="s">
        <v>74</v>
      </c>
      <c r="AM79" s="2" t="s">
        <v>74</v>
      </c>
      <c r="AN79" s="2" t="s">
        <v>74</v>
      </c>
      <c r="AO79" s="2" t="s">
        <v>77</v>
      </c>
      <c r="AP79" s="2" t="s">
        <v>75</v>
      </c>
      <c r="AQ79" s="2" t="s">
        <v>74</v>
      </c>
      <c r="AR79" s="2" t="s">
        <v>76</v>
      </c>
      <c r="AS79" s="2" t="s">
        <v>76</v>
      </c>
      <c r="AT79" s="2" t="s">
        <v>74</v>
      </c>
      <c r="AU79" s="2" t="s">
        <v>74</v>
      </c>
      <c r="AV79" s="2" t="s">
        <v>74</v>
      </c>
      <c r="AW79" s="2" t="s">
        <v>72</v>
      </c>
      <c r="AX79" s="2" t="s">
        <v>73</v>
      </c>
      <c r="AY79" s="2" t="s">
        <v>72</v>
      </c>
      <c r="AZ79" s="2" t="s">
        <v>72</v>
      </c>
      <c r="BA79" s="2" t="s">
        <v>72</v>
      </c>
      <c r="BB79" s="2" t="s">
        <v>72</v>
      </c>
      <c r="BC79" s="2" t="s">
        <v>72</v>
      </c>
      <c r="BD79" s="2" t="s">
        <v>72</v>
      </c>
      <c r="BE79" s="2" t="s">
        <v>72</v>
      </c>
      <c r="BF79" s="2" t="s">
        <v>73</v>
      </c>
      <c r="BG79" s="2" t="s">
        <v>78</v>
      </c>
      <c r="BH79" s="2" t="s">
        <v>72</v>
      </c>
      <c r="BI79" s="2" t="s">
        <v>71</v>
      </c>
      <c r="BJ79" s="2" t="s">
        <v>72</v>
      </c>
      <c r="BK79" s="2" t="s">
        <v>72</v>
      </c>
      <c r="BL79" s="2" t="s">
        <v>71</v>
      </c>
      <c r="BM79" s="2" t="s">
        <v>71</v>
      </c>
      <c r="BN79" s="2" t="s">
        <v>71</v>
      </c>
      <c r="BO79" s="2" t="s">
        <v>72</v>
      </c>
      <c r="BP79" s="2" t="s">
        <v>72</v>
      </c>
    </row>
    <row r="80" spans="1:68" ht="15.75" customHeight="1" x14ac:dyDescent="0.2">
      <c r="A80">
        <v>5008</v>
      </c>
      <c r="B80" s="4">
        <v>43850.729989722226</v>
      </c>
      <c r="C80" s="5" t="s">
        <v>65</v>
      </c>
      <c r="D80" s="1" t="s">
        <v>66</v>
      </c>
      <c r="E80" s="1" t="s">
        <v>67</v>
      </c>
      <c r="F80" s="1" t="s">
        <v>82</v>
      </c>
      <c r="G80" s="1" t="s">
        <v>69</v>
      </c>
      <c r="H80" s="1" t="s">
        <v>70</v>
      </c>
      <c r="I80" s="3">
        <v>30</v>
      </c>
      <c r="J80" s="1" t="s">
        <v>93</v>
      </c>
      <c r="K80" s="1" t="s">
        <v>101</v>
      </c>
      <c r="L80" t="str">
        <f t="shared" si="2"/>
        <v>Orizaba</v>
      </c>
      <c r="M80" s="2" t="s">
        <v>71</v>
      </c>
      <c r="N80" s="2" t="s">
        <v>71</v>
      </c>
      <c r="O80" s="2" t="s">
        <v>73</v>
      </c>
      <c r="P80" s="2" t="s">
        <v>72</v>
      </c>
      <c r="Q80" s="2" t="s">
        <v>72</v>
      </c>
      <c r="R80" s="2" t="s">
        <v>72</v>
      </c>
      <c r="S80" s="2" t="s">
        <v>72</v>
      </c>
      <c r="T80" s="2" t="s">
        <v>72</v>
      </c>
      <c r="U80" s="2" t="s">
        <v>72</v>
      </c>
      <c r="V80" s="2" t="s">
        <v>75</v>
      </c>
      <c r="W80" s="2" t="s">
        <v>75</v>
      </c>
      <c r="X80" s="2" t="s">
        <v>75</v>
      </c>
      <c r="Y80" s="2" t="s">
        <v>71</v>
      </c>
      <c r="Z80" s="2" t="s">
        <v>71</v>
      </c>
      <c r="AA80" s="2" t="s">
        <v>76</v>
      </c>
      <c r="AB80" s="2" t="s">
        <v>75</v>
      </c>
      <c r="AC80" s="2" t="s">
        <v>76</v>
      </c>
      <c r="AD80" s="2" t="s">
        <v>72</v>
      </c>
      <c r="AE80" s="2" t="s">
        <v>72</v>
      </c>
      <c r="AF80" s="2" t="s">
        <v>72</v>
      </c>
      <c r="AG80" s="2" t="s">
        <v>77</v>
      </c>
      <c r="AH80" s="2" t="s">
        <v>77</v>
      </c>
      <c r="AI80" s="2" t="s">
        <v>75</v>
      </c>
      <c r="AJ80" s="2" t="s">
        <v>76</v>
      </c>
      <c r="AK80" s="2" t="s">
        <v>71</v>
      </c>
      <c r="AL80" s="2" t="s">
        <v>77</v>
      </c>
      <c r="AM80" s="2" t="s">
        <v>77</v>
      </c>
      <c r="AN80" s="2" t="s">
        <v>74</v>
      </c>
      <c r="AO80" s="2" t="s">
        <v>77</v>
      </c>
      <c r="AP80" s="2" t="s">
        <v>77</v>
      </c>
      <c r="AQ80" s="2" t="s">
        <v>77</v>
      </c>
      <c r="AR80" s="2" t="s">
        <v>76</v>
      </c>
      <c r="AS80" s="2" t="s">
        <v>76</v>
      </c>
      <c r="AT80" s="2" t="s">
        <v>77</v>
      </c>
      <c r="AU80" s="2" t="s">
        <v>77</v>
      </c>
      <c r="AV80" s="2" t="s">
        <v>77</v>
      </c>
      <c r="AW80" s="2" t="s">
        <v>73</v>
      </c>
      <c r="AX80" s="2" t="s">
        <v>72</v>
      </c>
      <c r="AY80" s="2" t="s">
        <v>72</v>
      </c>
      <c r="AZ80" s="2" t="s">
        <v>73</v>
      </c>
      <c r="BA80" s="2" t="s">
        <v>72</v>
      </c>
      <c r="BB80" s="2" t="s">
        <v>72</v>
      </c>
      <c r="BC80" s="2" t="s">
        <v>72</v>
      </c>
      <c r="BD80" s="2" t="s">
        <v>71</v>
      </c>
      <c r="BE80" s="2" t="s">
        <v>72</v>
      </c>
      <c r="BF80" s="2" t="s">
        <v>72</v>
      </c>
      <c r="BG80" s="2" t="s">
        <v>78</v>
      </c>
      <c r="BH80" s="2" t="s">
        <v>71</v>
      </c>
      <c r="BI80" s="2" t="s">
        <v>71</v>
      </c>
      <c r="BJ80" s="2" t="s">
        <v>71</v>
      </c>
      <c r="BK80" s="2" t="s">
        <v>71</v>
      </c>
      <c r="BL80" s="2" t="s">
        <v>71</v>
      </c>
      <c r="BM80" s="2" t="s">
        <v>72</v>
      </c>
      <c r="BN80" s="2" t="s">
        <v>71</v>
      </c>
      <c r="BO80" s="2" t="s">
        <v>71</v>
      </c>
      <c r="BP80" s="2" t="s">
        <v>71</v>
      </c>
    </row>
    <row r="81" spans="1:68" ht="15.75" customHeight="1" x14ac:dyDescent="0.2">
      <c r="A81">
        <v>4388</v>
      </c>
      <c r="B81" s="4">
        <v>43818.407566261572</v>
      </c>
      <c r="C81" s="5" t="s">
        <v>65</v>
      </c>
      <c r="D81" s="1" t="s">
        <v>85</v>
      </c>
      <c r="E81" s="1" t="s">
        <v>67</v>
      </c>
      <c r="F81" s="1" t="s">
        <v>82</v>
      </c>
      <c r="G81" s="1" t="s">
        <v>69</v>
      </c>
      <c r="H81" s="1" t="s">
        <v>70</v>
      </c>
      <c r="I81" s="3">
        <v>30</v>
      </c>
      <c r="J81" s="1" t="s">
        <v>93</v>
      </c>
      <c r="K81" s="1" t="s">
        <v>102</v>
      </c>
      <c r="L81" t="str">
        <f t="shared" si="2"/>
        <v>Potrero</v>
      </c>
      <c r="M81" s="2" t="s">
        <v>71</v>
      </c>
      <c r="N81" s="2" t="s">
        <v>71</v>
      </c>
      <c r="O81" s="2" t="s">
        <v>71</v>
      </c>
      <c r="P81" s="2" t="s">
        <v>71</v>
      </c>
      <c r="Q81" s="2" t="s">
        <v>72</v>
      </c>
      <c r="R81" s="2" t="s">
        <v>72</v>
      </c>
      <c r="S81" s="2" t="s">
        <v>72</v>
      </c>
      <c r="T81" s="2" t="s">
        <v>72</v>
      </c>
      <c r="U81" s="2" t="s">
        <v>72</v>
      </c>
      <c r="V81" s="2" t="s">
        <v>76</v>
      </c>
      <c r="W81" s="2" t="s">
        <v>77</v>
      </c>
      <c r="X81" s="2" t="s">
        <v>77</v>
      </c>
      <c r="Y81" s="2" t="s">
        <v>71</v>
      </c>
      <c r="Z81" s="2" t="s">
        <v>71</v>
      </c>
      <c r="AA81" s="2" t="s">
        <v>76</v>
      </c>
      <c r="AB81" s="2" t="s">
        <v>77</v>
      </c>
      <c r="AC81" s="2" t="s">
        <v>77</v>
      </c>
      <c r="AD81" s="2" t="s">
        <v>72</v>
      </c>
      <c r="AE81" s="2" t="s">
        <v>73</v>
      </c>
      <c r="AF81" s="2" t="s">
        <v>73</v>
      </c>
      <c r="AG81" s="2" t="s">
        <v>77</v>
      </c>
      <c r="AH81" s="2" t="s">
        <v>77</v>
      </c>
      <c r="AI81" s="2" t="s">
        <v>76</v>
      </c>
      <c r="AJ81" s="2" t="s">
        <v>76</v>
      </c>
      <c r="AK81" s="2" t="s">
        <v>71</v>
      </c>
      <c r="AL81" s="2" t="s">
        <v>77</v>
      </c>
      <c r="AM81" s="2" t="s">
        <v>77</v>
      </c>
      <c r="AN81" s="2" t="s">
        <v>77</v>
      </c>
      <c r="AO81" s="2" t="s">
        <v>77</v>
      </c>
      <c r="AP81" s="2" t="s">
        <v>77</v>
      </c>
      <c r="AQ81" s="2" t="s">
        <v>77</v>
      </c>
      <c r="AR81" s="2" t="s">
        <v>76</v>
      </c>
      <c r="AS81" s="2" t="s">
        <v>76</v>
      </c>
      <c r="AT81" s="2" t="s">
        <v>77</v>
      </c>
      <c r="AU81" s="2" t="s">
        <v>76</v>
      </c>
      <c r="AV81" s="2" t="s">
        <v>77</v>
      </c>
      <c r="AW81" s="2" t="s">
        <v>72</v>
      </c>
      <c r="AX81" s="2" t="s">
        <v>72</v>
      </c>
      <c r="AY81" s="2" t="s">
        <v>71</v>
      </c>
      <c r="AZ81" s="2" t="s">
        <v>71</v>
      </c>
      <c r="BA81" s="2" t="s">
        <v>72</v>
      </c>
      <c r="BB81" s="2" t="s">
        <v>72</v>
      </c>
      <c r="BC81" s="2" t="s">
        <v>72</v>
      </c>
      <c r="BD81" s="2" t="s">
        <v>71</v>
      </c>
      <c r="BE81" s="2" t="s">
        <v>72</v>
      </c>
      <c r="BF81" s="2" t="s">
        <v>72</v>
      </c>
      <c r="BG81" s="2" t="s">
        <v>78</v>
      </c>
      <c r="BH81" s="2" t="s">
        <v>71</v>
      </c>
      <c r="BI81" s="2" t="s">
        <v>71</v>
      </c>
      <c r="BJ81" s="2" t="s">
        <v>71</v>
      </c>
      <c r="BK81" s="2" t="s">
        <v>71</v>
      </c>
      <c r="BL81" s="2" t="s">
        <v>71</v>
      </c>
      <c r="BM81" s="2" t="s">
        <v>72</v>
      </c>
      <c r="BN81" s="2" t="s">
        <v>71</v>
      </c>
      <c r="BO81" s="2" t="s">
        <v>71</v>
      </c>
      <c r="BP81" s="2" t="s">
        <v>71</v>
      </c>
    </row>
    <row r="82" spans="1:68" ht="15.75" customHeight="1" x14ac:dyDescent="0.2">
      <c r="A82">
        <v>4389</v>
      </c>
      <c r="B82" s="4">
        <v>43818.408958483793</v>
      </c>
      <c r="C82" s="5" t="s">
        <v>65</v>
      </c>
      <c r="D82" s="1" t="s">
        <v>85</v>
      </c>
      <c r="E82" s="1" t="s">
        <v>91</v>
      </c>
      <c r="F82" s="1" t="s">
        <v>82</v>
      </c>
      <c r="G82" s="1" t="s">
        <v>69</v>
      </c>
      <c r="H82" s="1" t="s">
        <v>70</v>
      </c>
      <c r="I82" s="3">
        <v>30</v>
      </c>
      <c r="J82" s="1" t="s">
        <v>93</v>
      </c>
      <c r="K82" s="1" t="s">
        <v>102</v>
      </c>
      <c r="L82" t="str">
        <f t="shared" si="2"/>
        <v>Potrero</v>
      </c>
      <c r="M82" s="2" t="s">
        <v>71</v>
      </c>
      <c r="N82" s="2" t="s">
        <v>71</v>
      </c>
      <c r="O82" s="2" t="s">
        <v>71</v>
      </c>
      <c r="P82" s="2" t="s">
        <v>71</v>
      </c>
      <c r="Q82" s="2" t="s">
        <v>71</v>
      </c>
      <c r="R82" s="2" t="s">
        <v>71</v>
      </c>
      <c r="S82" s="2" t="s">
        <v>71</v>
      </c>
      <c r="T82" s="2" t="s">
        <v>71</v>
      </c>
      <c r="U82" s="2" t="s">
        <v>71</v>
      </c>
      <c r="V82" s="2" t="s">
        <v>75</v>
      </c>
      <c r="W82" s="2" t="s">
        <v>75</v>
      </c>
      <c r="X82" s="2" t="s">
        <v>75</v>
      </c>
      <c r="Y82" s="2" t="s">
        <v>71</v>
      </c>
      <c r="Z82" s="2" t="s">
        <v>71</v>
      </c>
      <c r="AA82" s="2" t="s">
        <v>75</v>
      </c>
      <c r="AB82" s="2" t="s">
        <v>75</v>
      </c>
      <c r="AC82" s="2" t="s">
        <v>75</v>
      </c>
      <c r="AD82" s="2" t="s">
        <v>72</v>
      </c>
      <c r="AE82" s="2" t="s">
        <v>72</v>
      </c>
      <c r="AF82" s="2" t="s">
        <v>71</v>
      </c>
      <c r="AG82" s="2" t="s">
        <v>75</v>
      </c>
      <c r="AH82" s="2" t="s">
        <v>75</v>
      </c>
      <c r="AI82" s="2" t="s">
        <v>75</v>
      </c>
      <c r="AJ82" s="2" t="s">
        <v>75</v>
      </c>
      <c r="AK82" s="2" t="s">
        <v>71</v>
      </c>
      <c r="AL82" s="2" t="s">
        <v>75</v>
      </c>
      <c r="AM82" s="2" t="s">
        <v>75</v>
      </c>
      <c r="AN82" s="2" t="s">
        <v>75</v>
      </c>
      <c r="AO82" s="2" t="s">
        <v>75</v>
      </c>
      <c r="AP82" s="2" t="s">
        <v>75</v>
      </c>
      <c r="AQ82" s="2" t="s">
        <v>75</v>
      </c>
      <c r="AR82" s="2" t="s">
        <v>75</v>
      </c>
      <c r="AS82" s="2" t="s">
        <v>75</v>
      </c>
      <c r="AT82" s="2" t="s">
        <v>75</v>
      </c>
      <c r="AU82" s="2" t="s">
        <v>75</v>
      </c>
      <c r="AV82" s="2" t="s">
        <v>75</v>
      </c>
      <c r="AW82" s="2" t="s">
        <v>71</v>
      </c>
      <c r="AX82" s="2" t="s">
        <v>71</v>
      </c>
      <c r="AY82" s="2" t="s">
        <v>71</v>
      </c>
      <c r="AZ82" s="2" t="s">
        <v>71</v>
      </c>
      <c r="BA82" s="2" t="s">
        <v>71</v>
      </c>
      <c r="BB82" s="2" t="s">
        <v>71</v>
      </c>
      <c r="BC82" s="2" t="s">
        <v>71</v>
      </c>
      <c r="BD82" s="2" t="s">
        <v>71</v>
      </c>
      <c r="BE82" s="2" t="s">
        <v>71</v>
      </c>
      <c r="BF82" s="2" t="s">
        <v>71</v>
      </c>
      <c r="BG82" s="2" t="s">
        <v>71</v>
      </c>
      <c r="BH82" s="2" t="s">
        <v>71</v>
      </c>
      <c r="BI82" s="2" t="s">
        <v>71</v>
      </c>
      <c r="BJ82" s="2" t="s">
        <v>71</v>
      </c>
      <c r="BK82" s="2" t="s">
        <v>71</v>
      </c>
      <c r="BL82" s="2" t="s">
        <v>71</v>
      </c>
      <c r="BM82" s="2" t="s">
        <v>71</v>
      </c>
      <c r="BN82" s="2" t="s">
        <v>71</v>
      </c>
      <c r="BO82" s="2" t="s">
        <v>71</v>
      </c>
      <c r="BP82" s="2" t="s">
        <v>71</v>
      </c>
    </row>
    <row r="83" spans="1:68" ht="15.75" customHeight="1" x14ac:dyDescent="0.2">
      <c r="A83">
        <v>4395</v>
      </c>
      <c r="B83" s="4">
        <v>43818.424402372686</v>
      </c>
      <c r="C83" s="5" t="s">
        <v>65</v>
      </c>
      <c r="D83" s="1" t="s">
        <v>80</v>
      </c>
      <c r="E83" s="1" t="s">
        <v>87</v>
      </c>
      <c r="F83" s="1" t="s">
        <v>82</v>
      </c>
      <c r="G83" s="1" t="s">
        <v>69</v>
      </c>
      <c r="H83" s="1" t="s">
        <v>70</v>
      </c>
      <c r="I83" s="3">
        <v>30</v>
      </c>
      <c r="J83" s="1" t="s">
        <v>93</v>
      </c>
      <c r="K83" s="1" t="s">
        <v>102</v>
      </c>
      <c r="L83" t="str">
        <f t="shared" si="2"/>
        <v>Potrero</v>
      </c>
      <c r="M83" s="2" t="s">
        <v>72</v>
      </c>
      <c r="N83" s="2" t="s">
        <v>72</v>
      </c>
      <c r="O83" s="2" t="s">
        <v>72</v>
      </c>
      <c r="P83" s="2" t="s">
        <v>72</v>
      </c>
      <c r="Q83" s="2" t="s">
        <v>73</v>
      </c>
      <c r="R83" s="2" t="s">
        <v>71</v>
      </c>
      <c r="S83" s="2" t="s">
        <v>71</v>
      </c>
      <c r="T83" s="2" t="s">
        <v>72</v>
      </c>
      <c r="U83" s="2" t="s">
        <v>72</v>
      </c>
      <c r="V83" s="2" t="s">
        <v>75</v>
      </c>
      <c r="W83" s="2" t="s">
        <v>75</v>
      </c>
      <c r="X83" s="2" t="s">
        <v>75</v>
      </c>
      <c r="Y83" s="2" t="s">
        <v>71</v>
      </c>
      <c r="Z83" s="2" t="s">
        <v>71</v>
      </c>
      <c r="AA83" s="2" t="s">
        <v>75</v>
      </c>
      <c r="AB83" s="2" t="s">
        <v>75</v>
      </c>
      <c r="AC83" s="2" t="s">
        <v>75</v>
      </c>
      <c r="AD83" s="2" t="s">
        <v>72</v>
      </c>
      <c r="AE83" s="2" t="s">
        <v>72</v>
      </c>
      <c r="AF83" s="2" t="s">
        <v>72</v>
      </c>
      <c r="AG83" s="2" t="s">
        <v>75</v>
      </c>
      <c r="AH83" s="2" t="s">
        <v>75</v>
      </c>
      <c r="AI83" s="2" t="s">
        <v>75</v>
      </c>
      <c r="AJ83" s="2" t="s">
        <v>75</v>
      </c>
      <c r="AK83" s="2" t="s">
        <v>71</v>
      </c>
      <c r="AL83" s="2" t="s">
        <v>75</v>
      </c>
      <c r="AM83" s="2" t="s">
        <v>75</v>
      </c>
      <c r="AN83" s="2" t="s">
        <v>75</v>
      </c>
      <c r="AO83" s="2" t="s">
        <v>75</v>
      </c>
      <c r="AP83" s="2" t="s">
        <v>75</v>
      </c>
      <c r="AQ83" s="2" t="s">
        <v>75</v>
      </c>
      <c r="AR83" s="2" t="s">
        <v>75</v>
      </c>
      <c r="AS83" s="2" t="s">
        <v>75</v>
      </c>
      <c r="AT83" s="2" t="s">
        <v>76</v>
      </c>
      <c r="AU83" s="2" t="s">
        <v>75</v>
      </c>
      <c r="AV83" s="2" t="s">
        <v>76</v>
      </c>
      <c r="AW83" s="2" t="s">
        <v>71</v>
      </c>
      <c r="AX83" s="2" t="s">
        <v>71</v>
      </c>
      <c r="AY83" s="2" t="s">
        <v>72</v>
      </c>
      <c r="AZ83" s="2" t="s">
        <v>72</v>
      </c>
      <c r="BA83" s="2" t="s">
        <v>72</v>
      </c>
      <c r="BB83" s="2" t="s">
        <v>72</v>
      </c>
      <c r="BC83" s="2" t="s">
        <v>72</v>
      </c>
      <c r="BD83" s="2" t="s">
        <v>72</v>
      </c>
      <c r="BE83" s="2" t="s">
        <v>72</v>
      </c>
      <c r="BF83" s="2" t="s">
        <v>73</v>
      </c>
      <c r="BG83" s="2" t="s">
        <v>78</v>
      </c>
      <c r="BH83" s="2" t="s">
        <v>72</v>
      </c>
      <c r="BI83" s="2" t="s">
        <v>72</v>
      </c>
      <c r="BJ83" s="2" t="s">
        <v>72</v>
      </c>
      <c r="BK83" s="2" t="s">
        <v>72</v>
      </c>
      <c r="BL83" s="2" t="s">
        <v>72</v>
      </c>
      <c r="BM83" s="2" t="s">
        <v>72</v>
      </c>
      <c r="BN83" s="2" t="s">
        <v>71</v>
      </c>
      <c r="BO83" s="2" t="s">
        <v>72</v>
      </c>
      <c r="BP83" s="2" t="s">
        <v>72</v>
      </c>
    </row>
    <row r="84" spans="1:68" ht="15.75" customHeight="1" x14ac:dyDescent="0.2">
      <c r="A84">
        <v>4397</v>
      </c>
      <c r="B84" s="4">
        <v>43818.428504317126</v>
      </c>
      <c r="C84" s="5" t="s">
        <v>65</v>
      </c>
      <c r="D84" s="1" t="s">
        <v>85</v>
      </c>
      <c r="E84" s="1" t="s">
        <v>87</v>
      </c>
      <c r="F84" s="1" t="s">
        <v>84</v>
      </c>
      <c r="G84" s="1" t="s">
        <v>69</v>
      </c>
      <c r="H84" s="1" t="s">
        <v>70</v>
      </c>
      <c r="I84" s="3">
        <v>30</v>
      </c>
      <c r="J84" s="1" t="s">
        <v>93</v>
      </c>
      <c r="K84" s="1" t="s">
        <v>102</v>
      </c>
      <c r="L84" t="str">
        <f t="shared" si="2"/>
        <v>Potrero</v>
      </c>
      <c r="M84" s="2" t="s">
        <v>71</v>
      </c>
      <c r="N84" s="2" t="s">
        <v>71</v>
      </c>
      <c r="O84" s="2" t="s">
        <v>73</v>
      </c>
      <c r="P84" s="2" t="s">
        <v>73</v>
      </c>
      <c r="Q84" s="2" t="s">
        <v>72</v>
      </c>
      <c r="R84" s="2" t="s">
        <v>72</v>
      </c>
      <c r="S84" s="2" t="s">
        <v>72</v>
      </c>
      <c r="T84" s="2" t="s">
        <v>72</v>
      </c>
      <c r="U84" s="2" t="s">
        <v>72</v>
      </c>
      <c r="V84" s="2" t="s">
        <v>76</v>
      </c>
      <c r="W84" s="2" t="s">
        <v>77</v>
      </c>
      <c r="X84" s="2" t="s">
        <v>77</v>
      </c>
      <c r="Y84" s="2" t="s">
        <v>71</v>
      </c>
      <c r="Z84" s="2" t="s">
        <v>72</v>
      </c>
      <c r="AA84" s="2" t="s">
        <v>75</v>
      </c>
      <c r="AB84" s="2" t="s">
        <v>76</v>
      </c>
      <c r="AC84" s="2" t="s">
        <v>76</v>
      </c>
      <c r="AD84" s="2" t="s">
        <v>72</v>
      </c>
      <c r="AE84" s="2" t="s">
        <v>72</v>
      </c>
      <c r="AF84" s="2" t="s">
        <v>72</v>
      </c>
      <c r="AG84" s="2" t="s">
        <v>74</v>
      </c>
      <c r="AH84" s="2" t="s">
        <v>74</v>
      </c>
      <c r="AI84" s="2" t="s">
        <v>74</v>
      </c>
      <c r="AJ84" s="2" t="s">
        <v>74</v>
      </c>
      <c r="AK84" s="2" t="s">
        <v>72</v>
      </c>
      <c r="AL84" s="2" t="s">
        <v>74</v>
      </c>
      <c r="AM84" s="2" t="s">
        <v>75</v>
      </c>
      <c r="AN84" s="2" t="s">
        <v>75</v>
      </c>
      <c r="AO84" s="2" t="s">
        <v>75</v>
      </c>
      <c r="AP84" s="2" t="s">
        <v>75</v>
      </c>
      <c r="AQ84" s="2" t="s">
        <v>75</v>
      </c>
      <c r="AR84" s="2" t="s">
        <v>75</v>
      </c>
      <c r="AS84" s="2" t="s">
        <v>75</v>
      </c>
      <c r="AT84" s="2" t="s">
        <v>75</v>
      </c>
      <c r="AU84" s="2" t="s">
        <v>75</v>
      </c>
      <c r="AV84" s="2" t="s">
        <v>75</v>
      </c>
      <c r="AW84" s="2" t="s">
        <v>72</v>
      </c>
      <c r="AX84" s="2" t="s">
        <v>72</v>
      </c>
      <c r="AY84" s="2" t="s">
        <v>72</v>
      </c>
      <c r="AZ84" s="2" t="s">
        <v>72</v>
      </c>
      <c r="BA84" s="2" t="s">
        <v>72</v>
      </c>
      <c r="BB84" s="2" t="s">
        <v>72</v>
      </c>
      <c r="BC84" s="2" t="s">
        <v>72</v>
      </c>
      <c r="BD84" s="2" t="s">
        <v>72</v>
      </c>
      <c r="BE84" s="2" t="s">
        <v>72</v>
      </c>
      <c r="BF84" s="2" t="s">
        <v>72</v>
      </c>
      <c r="BG84" s="2" t="s">
        <v>72</v>
      </c>
      <c r="BH84" s="2" t="s">
        <v>72</v>
      </c>
      <c r="BI84" s="2" t="s">
        <v>71</v>
      </c>
      <c r="BJ84" s="2" t="s">
        <v>71</v>
      </c>
      <c r="BK84" s="2" t="s">
        <v>72</v>
      </c>
      <c r="BL84" s="2" t="s">
        <v>71</v>
      </c>
      <c r="BM84" s="2" t="s">
        <v>71</v>
      </c>
      <c r="BN84" s="2" t="s">
        <v>71</v>
      </c>
      <c r="BO84" s="2" t="s">
        <v>71</v>
      </c>
      <c r="BP84" s="2" t="s">
        <v>71</v>
      </c>
    </row>
    <row r="85" spans="1:68" ht="15.75" customHeight="1" x14ac:dyDescent="0.2">
      <c r="A85">
        <v>4490</v>
      </c>
      <c r="B85" s="4">
        <v>43818.56921775463</v>
      </c>
      <c r="C85" s="5" t="s">
        <v>65</v>
      </c>
      <c r="D85" s="1" t="s">
        <v>85</v>
      </c>
      <c r="E85" s="1" t="s">
        <v>87</v>
      </c>
      <c r="F85" s="1" t="s">
        <v>84</v>
      </c>
      <c r="G85" s="1" t="s">
        <v>69</v>
      </c>
      <c r="H85" s="1" t="s">
        <v>70</v>
      </c>
      <c r="I85" s="3">
        <v>30</v>
      </c>
      <c r="J85" s="1" t="s">
        <v>93</v>
      </c>
      <c r="K85" s="1" t="s">
        <v>102</v>
      </c>
      <c r="L85" t="str">
        <f t="shared" si="2"/>
        <v>Potrero</v>
      </c>
      <c r="M85" s="2" t="s">
        <v>73</v>
      </c>
      <c r="N85" s="2" t="s">
        <v>71</v>
      </c>
      <c r="O85" s="2" t="s">
        <v>73</v>
      </c>
      <c r="P85" s="2" t="s">
        <v>71</v>
      </c>
      <c r="Q85" s="2" t="s">
        <v>72</v>
      </c>
      <c r="R85" s="2" t="s">
        <v>72</v>
      </c>
      <c r="S85" s="2" t="s">
        <v>73</v>
      </c>
      <c r="T85" s="2" t="s">
        <v>72</v>
      </c>
      <c r="U85" s="2" t="s">
        <v>72</v>
      </c>
      <c r="V85" s="2" t="s">
        <v>76</v>
      </c>
      <c r="W85" s="2" t="s">
        <v>77</v>
      </c>
      <c r="X85" s="2" t="s">
        <v>77</v>
      </c>
      <c r="Y85" s="2" t="s">
        <v>71</v>
      </c>
      <c r="Z85" s="2" t="s">
        <v>71</v>
      </c>
      <c r="AA85" s="2" t="s">
        <v>76</v>
      </c>
      <c r="AB85" s="2" t="s">
        <v>77</v>
      </c>
      <c r="AC85" s="2" t="s">
        <v>77</v>
      </c>
      <c r="AD85" s="2" t="s">
        <v>72</v>
      </c>
      <c r="AE85" s="2" t="s">
        <v>73</v>
      </c>
      <c r="AF85" s="2" t="s">
        <v>73</v>
      </c>
      <c r="AG85" s="2" t="s">
        <v>77</v>
      </c>
      <c r="AH85" s="2" t="s">
        <v>77</v>
      </c>
      <c r="AI85" s="2" t="s">
        <v>75</v>
      </c>
      <c r="AJ85" s="2" t="s">
        <v>75</v>
      </c>
      <c r="AK85" s="2" t="s">
        <v>71</v>
      </c>
      <c r="AL85" s="2" t="s">
        <v>77</v>
      </c>
      <c r="AM85" s="2" t="s">
        <v>77</v>
      </c>
      <c r="AN85" s="2" t="s">
        <v>77</v>
      </c>
      <c r="AO85" s="2" t="s">
        <v>77</v>
      </c>
      <c r="AP85" s="2" t="s">
        <v>75</v>
      </c>
      <c r="AQ85" s="2" t="s">
        <v>77</v>
      </c>
      <c r="AR85" s="2" t="s">
        <v>76</v>
      </c>
      <c r="AS85" s="2" t="s">
        <v>75</v>
      </c>
      <c r="AT85" s="2" t="s">
        <v>77</v>
      </c>
      <c r="AU85" s="2" t="s">
        <v>77</v>
      </c>
      <c r="AV85" s="2" t="s">
        <v>76</v>
      </c>
      <c r="AW85" s="2" t="s">
        <v>73</v>
      </c>
      <c r="AX85" s="2" t="s">
        <v>72</v>
      </c>
      <c r="AY85" s="2" t="s">
        <v>73</v>
      </c>
      <c r="AZ85" s="2" t="s">
        <v>73</v>
      </c>
      <c r="BA85" s="2" t="s">
        <v>72</v>
      </c>
      <c r="BB85" s="2" t="s">
        <v>72</v>
      </c>
      <c r="BC85" s="2" t="s">
        <v>72</v>
      </c>
      <c r="BD85" s="2" t="s">
        <v>72</v>
      </c>
      <c r="BE85" s="2" t="s">
        <v>72</v>
      </c>
      <c r="BF85" s="2" t="s">
        <v>72</v>
      </c>
      <c r="BG85" s="2" t="s">
        <v>78</v>
      </c>
      <c r="BH85" s="2" t="s">
        <v>73</v>
      </c>
      <c r="BI85" s="2" t="s">
        <v>71</v>
      </c>
      <c r="BJ85" s="2" t="s">
        <v>73</v>
      </c>
      <c r="BK85" s="2" t="s">
        <v>73</v>
      </c>
      <c r="BL85" s="2" t="s">
        <v>71</v>
      </c>
      <c r="BM85" s="2" t="s">
        <v>72</v>
      </c>
      <c r="BN85" s="2" t="s">
        <v>71</v>
      </c>
      <c r="BO85" s="2" t="s">
        <v>71</v>
      </c>
      <c r="BP85" s="2" t="s">
        <v>71</v>
      </c>
    </row>
    <row r="86" spans="1:68" ht="15.75" customHeight="1" x14ac:dyDescent="0.2">
      <c r="A86">
        <v>5004</v>
      </c>
      <c r="B86" s="4">
        <v>43850.71092109954</v>
      </c>
      <c r="C86" s="5" t="s">
        <v>65</v>
      </c>
      <c r="D86" s="1" t="s">
        <v>66</v>
      </c>
      <c r="E86" s="1" t="s">
        <v>67</v>
      </c>
      <c r="F86" s="1" t="s">
        <v>68</v>
      </c>
      <c r="G86" s="1" t="s">
        <v>69</v>
      </c>
      <c r="H86" s="1" t="s">
        <v>70</v>
      </c>
      <c r="I86" s="3">
        <v>30</v>
      </c>
      <c r="J86" s="1" t="s">
        <v>93</v>
      </c>
      <c r="K86" s="1" t="s">
        <v>102</v>
      </c>
      <c r="L86" t="str">
        <f t="shared" si="2"/>
        <v>Potrero</v>
      </c>
      <c r="M86" s="2" t="s">
        <v>71</v>
      </c>
      <c r="N86" s="2" t="s">
        <v>71</v>
      </c>
      <c r="O86" s="2" t="s">
        <v>71</v>
      </c>
      <c r="P86" s="2" t="s">
        <v>71</v>
      </c>
      <c r="Q86" s="2" t="s">
        <v>72</v>
      </c>
      <c r="R86" s="2" t="s">
        <v>72</v>
      </c>
      <c r="S86" s="2" t="s">
        <v>72</v>
      </c>
      <c r="T86" s="2" t="s">
        <v>72</v>
      </c>
      <c r="U86" s="2" t="s">
        <v>72</v>
      </c>
      <c r="V86" s="2" t="s">
        <v>76</v>
      </c>
      <c r="W86" s="2" t="s">
        <v>77</v>
      </c>
      <c r="X86" s="2" t="s">
        <v>77</v>
      </c>
      <c r="Y86" s="2" t="s">
        <v>71</v>
      </c>
      <c r="Z86" s="2" t="s">
        <v>71</v>
      </c>
      <c r="AA86" s="2" t="s">
        <v>76</v>
      </c>
      <c r="AB86" s="2" t="s">
        <v>74</v>
      </c>
      <c r="AC86" s="2" t="s">
        <v>77</v>
      </c>
      <c r="AD86" s="2" t="s">
        <v>72</v>
      </c>
      <c r="AE86" s="2" t="s">
        <v>71</v>
      </c>
      <c r="AF86" s="2" t="s">
        <v>71</v>
      </c>
      <c r="AG86" s="2" t="s">
        <v>77</v>
      </c>
      <c r="AH86" s="2" t="s">
        <v>77</v>
      </c>
      <c r="AI86" s="2" t="s">
        <v>76</v>
      </c>
      <c r="AJ86" s="2" t="s">
        <v>76</v>
      </c>
      <c r="AK86" s="2" t="s">
        <v>71</v>
      </c>
      <c r="AL86" s="2" t="s">
        <v>77</v>
      </c>
      <c r="AM86" s="2" t="s">
        <v>77</v>
      </c>
      <c r="AN86" s="2" t="s">
        <v>77</v>
      </c>
      <c r="AO86" s="2" t="s">
        <v>77</v>
      </c>
      <c r="AP86" s="2" t="s">
        <v>75</v>
      </c>
      <c r="AQ86" s="2" t="s">
        <v>76</v>
      </c>
      <c r="AR86" s="2" t="s">
        <v>76</v>
      </c>
      <c r="AS86" s="2" t="s">
        <v>76</v>
      </c>
      <c r="AT86" s="2" t="s">
        <v>77</v>
      </c>
      <c r="AU86" s="2" t="s">
        <v>77</v>
      </c>
      <c r="AV86" s="2" t="s">
        <v>77</v>
      </c>
      <c r="AW86" s="2" t="s">
        <v>72</v>
      </c>
      <c r="AX86" s="2" t="s">
        <v>72</v>
      </c>
      <c r="AY86" s="2" t="s">
        <v>71</v>
      </c>
      <c r="AZ86" s="2" t="s">
        <v>71</v>
      </c>
      <c r="BA86" s="2" t="s">
        <v>72</v>
      </c>
      <c r="BB86" s="2" t="s">
        <v>72</v>
      </c>
      <c r="BC86" s="2" t="s">
        <v>72</v>
      </c>
      <c r="BD86" s="2" t="s">
        <v>71</v>
      </c>
      <c r="BE86" s="2" t="s">
        <v>72</v>
      </c>
      <c r="BF86" s="2" t="s">
        <v>72</v>
      </c>
      <c r="BG86" s="2" t="s">
        <v>78</v>
      </c>
      <c r="BH86" s="2" t="s">
        <v>71</v>
      </c>
      <c r="BI86" s="2" t="s">
        <v>71</v>
      </c>
      <c r="BJ86" s="2" t="s">
        <v>71</v>
      </c>
      <c r="BK86" s="2" t="s">
        <v>71</v>
      </c>
      <c r="BL86" s="2" t="s">
        <v>71</v>
      </c>
      <c r="BM86" s="2" t="s">
        <v>72</v>
      </c>
      <c r="BN86" s="2" t="s">
        <v>71</v>
      </c>
      <c r="BO86" s="2" t="s">
        <v>71</v>
      </c>
      <c r="BP86" s="2" t="s">
        <v>71</v>
      </c>
    </row>
    <row r="87" spans="1:68" ht="15.75" customHeight="1" x14ac:dyDescent="0.2">
      <c r="A87">
        <v>5210</v>
      </c>
      <c r="B87" s="6">
        <v>43853.743690509262</v>
      </c>
      <c r="C87" s="5" t="s">
        <v>65</v>
      </c>
      <c r="D87" s="1" t="s">
        <v>80</v>
      </c>
      <c r="E87" s="1" t="s">
        <v>67</v>
      </c>
      <c r="F87" s="1" t="s">
        <v>86</v>
      </c>
      <c r="G87" s="1" t="s">
        <v>69</v>
      </c>
      <c r="H87" s="1" t="s">
        <v>70</v>
      </c>
      <c r="I87" s="3">
        <v>30</v>
      </c>
      <c r="J87" s="1" t="s">
        <v>93</v>
      </c>
      <c r="K87" s="1" t="s">
        <v>102</v>
      </c>
      <c r="L87" t="str">
        <f t="shared" si="2"/>
        <v>Potrero</v>
      </c>
      <c r="M87" s="2" t="s">
        <v>71</v>
      </c>
      <c r="N87" s="2" t="s">
        <v>71</v>
      </c>
      <c r="O87" s="2" t="s">
        <v>71</v>
      </c>
      <c r="P87" s="2" t="s">
        <v>71</v>
      </c>
      <c r="Q87" s="2" t="s">
        <v>72</v>
      </c>
      <c r="R87" s="2" t="s">
        <v>73</v>
      </c>
      <c r="S87" s="2" t="s">
        <v>72</v>
      </c>
      <c r="T87" s="2" t="s">
        <v>72</v>
      </c>
      <c r="U87" s="2" t="s">
        <v>72</v>
      </c>
      <c r="V87" s="2" t="s">
        <v>76</v>
      </c>
      <c r="W87" s="2" t="s">
        <v>75</v>
      </c>
      <c r="X87" s="2" t="s">
        <v>74</v>
      </c>
      <c r="Y87" s="2" t="s">
        <v>71</v>
      </c>
      <c r="Z87" s="2" t="s">
        <v>72</v>
      </c>
      <c r="AA87" s="2" t="s">
        <v>76</v>
      </c>
      <c r="AB87" s="2" t="s">
        <v>77</v>
      </c>
      <c r="AC87" s="2" t="s">
        <v>77</v>
      </c>
      <c r="AD87" s="2" t="s">
        <v>71</v>
      </c>
      <c r="AE87" s="2" t="s">
        <v>73</v>
      </c>
      <c r="AF87" s="2" t="s">
        <v>72</v>
      </c>
      <c r="AG87" s="2" t="s">
        <v>75</v>
      </c>
      <c r="AH87" s="2" t="s">
        <v>74</v>
      </c>
      <c r="AI87" s="2" t="s">
        <v>76</v>
      </c>
      <c r="AJ87" s="2" t="s">
        <v>76</v>
      </c>
      <c r="AK87" s="2" t="s">
        <v>71</v>
      </c>
      <c r="AL87" s="2" t="s">
        <v>75</v>
      </c>
      <c r="AM87" s="2" t="s">
        <v>77</v>
      </c>
      <c r="AN87" s="2" t="s">
        <v>77</v>
      </c>
      <c r="AO87" s="2" t="s">
        <v>77</v>
      </c>
      <c r="AP87" s="2" t="s">
        <v>76</v>
      </c>
      <c r="AQ87" s="2" t="s">
        <v>74</v>
      </c>
      <c r="AR87" s="2" t="s">
        <v>76</v>
      </c>
      <c r="AS87" s="2" t="s">
        <v>76</v>
      </c>
      <c r="AT87" s="2" t="s">
        <v>77</v>
      </c>
      <c r="AU87" s="2" t="s">
        <v>77</v>
      </c>
      <c r="AV87" s="2" t="s">
        <v>77</v>
      </c>
      <c r="AW87" s="2" t="s">
        <v>72</v>
      </c>
      <c r="AX87" s="2" t="s">
        <v>72</v>
      </c>
      <c r="AY87" s="2" t="s">
        <v>71</v>
      </c>
      <c r="AZ87" s="2" t="s">
        <v>71</v>
      </c>
      <c r="BA87" s="2" t="s">
        <v>72</v>
      </c>
      <c r="BB87" s="2" t="s">
        <v>72</v>
      </c>
      <c r="BC87" s="2" t="s">
        <v>72</v>
      </c>
      <c r="BD87" s="2" t="s">
        <v>71</v>
      </c>
      <c r="BE87" s="2" t="s">
        <v>72</v>
      </c>
      <c r="BF87" s="2" t="s">
        <v>72</v>
      </c>
      <c r="BG87" s="2" t="s">
        <v>78</v>
      </c>
      <c r="BH87" s="2" t="s">
        <v>71</v>
      </c>
      <c r="BI87" s="2" t="s">
        <v>71</v>
      </c>
      <c r="BJ87" s="2" t="s">
        <v>71</v>
      </c>
      <c r="BK87" s="2" t="s">
        <v>71</v>
      </c>
      <c r="BL87" s="2" t="s">
        <v>71</v>
      </c>
      <c r="BM87" s="2" t="s">
        <v>72</v>
      </c>
      <c r="BN87" s="2" t="s">
        <v>71</v>
      </c>
      <c r="BO87" s="2" t="s">
        <v>71</v>
      </c>
      <c r="BP87" s="2" t="s">
        <v>71</v>
      </c>
    </row>
    <row r="88" spans="1:68" ht="15.75" customHeight="1" x14ac:dyDescent="0.2">
      <c r="A88">
        <v>4325</v>
      </c>
      <c r="B88" s="4">
        <v>43817.680222916664</v>
      </c>
      <c r="C88" s="5" t="s">
        <v>65</v>
      </c>
      <c r="D88" s="1" t="s">
        <v>80</v>
      </c>
      <c r="E88" s="1" t="s">
        <v>67</v>
      </c>
      <c r="F88" s="1" t="s">
        <v>82</v>
      </c>
      <c r="G88" s="1" t="s">
        <v>69</v>
      </c>
      <c r="H88" s="1" t="s">
        <v>70</v>
      </c>
      <c r="I88" s="3">
        <v>30</v>
      </c>
      <c r="J88" s="1" t="s">
        <v>93</v>
      </c>
      <c r="K88" s="1" t="s">
        <v>103</v>
      </c>
      <c r="L88" t="str">
        <f t="shared" si="2"/>
        <v>Poza Rica</v>
      </c>
      <c r="M88" s="2" t="s">
        <v>71</v>
      </c>
      <c r="N88" s="2" t="s">
        <v>72</v>
      </c>
      <c r="O88" s="2" t="s">
        <v>72</v>
      </c>
      <c r="P88" s="2" t="s">
        <v>72</v>
      </c>
      <c r="Q88" s="2" t="s">
        <v>72</v>
      </c>
      <c r="R88" s="2" t="s">
        <v>72</v>
      </c>
      <c r="S88" s="2" t="s">
        <v>72</v>
      </c>
      <c r="T88" s="2" t="s">
        <v>72</v>
      </c>
      <c r="U88" s="2" t="s">
        <v>72</v>
      </c>
      <c r="V88" s="2" t="s">
        <v>75</v>
      </c>
      <c r="W88" s="2" t="s">
        <v>76</v>
      </c>
      <c r="X88" s="2" t="s">
        <v>76</v>
      </c>
      <c r="Y88" s="2" t="s">
        <v>72</v>
      </c>
      <c r="Z88" s="2" t="s">
        <v>72</v>
      </c>
      <c r="AA88" s="2" t="s">
        <v>76</v>
      </c>
      <c r="AB88" s="2" t="s">
        <v>75</v>
      </c>
      <c r="AC88" s="2" t="s">
        <v>76</v>
      </c>
      <c r="AD88" s="2" t="s">
        <v>72</v>
      </c>
      <c r="AE88" s="2" t="s">
        <v>72</v>
      </c>
      <c r="AF88" s="2" t="s">
        <v>72</v>
      </c>
      <c r="AG88" s="2" t="s">
        <v>77</v>
      </c>
      <c r="AH88" s="2" t="s">
        <v>77</v>
      </c>
      <c r="AI88" s="2" t="s">
        <v>76</v>
      </c>
      <c r="AJ88" s="2" t="s">
        <v>76</v>
      </c>
      <c r="AK88" s="2" t="s">
        <v>71</v>
      </c>
      <c r="AL88" s="2" t="s">
        <v>75</v>
      </c>
      <c r="AM88" s="2" t="s">
        <v>74</v>
      </c>
      <c r="AN88" s="2" t="s">
        <v>74</v>
      </c>
      <c r="AO88" s="2" t="s">
        <v>75</v>
      </c>
      <c r="AP88" s="2" t="s">
        <v>75</v>
      </c>
      <c r="AQ88" s="2" t="s">
        <v>74</v>
      </c>
      <c r="AR88" s="2" t="s">
        <v>76</v>
      </c>
      <c r="AS88" s="2" t="s">
        <v>76</v>
      </c>
      <c r="AT88" s="2" t="s">
        <v>74</v>
      </c>
      <c r="AU88" s="2" t="s">
        <v>74</v>
      </c>
      <c r="AV88" s="2" t="s">
        <v>74</v>
      </c>
      <c r="AW88" s="2" t="s">
        <v>72</v>
      </c>
      <c r="AX88" s="2" t="s">
        <v>72</v>
      </c>
      <c r="AY88" s="2" t="s">
        <v>72</v>
      </c>
      <c r="AZ88" s="2" t="s">
        <v>71</v>
      </c>
      <c r="BA88" s="2" t="s">
        <v>72</v>
      </c>
      <c r="BB88" s="2" t="s">
        <v>72</v>
      </c>
      <c r="BC88" s="2" t="s">
        <v>72</v>
      </c>
      <c r="BD88" s="2" t="s">
        <v>72</v>
      </c>
      <c r="BE88" s="2" t="s">
        <v>72</v>
      </c>
      <c r="BF88" s="2" t="s">
        <v>72</v>
      </c>
      <c r="BG88" s="2" t="s">
        <v>78</v>
      </c>
      <c r="BH88" s="2" t="s">
        <v>72</v>
      </c>
      <c r="BI88" s="2" t="s">
        <v>71</v>
      </c>
      <c r="BJ88" s="2" t="s">
        <v>72</v>
      </c>
      <c r="BK88" s="2" t="s">
        <v>73</v>
      </c>
      <c r="BL88" s="2" t="s">
        <v>71</v>
      </c>
      <c r="BM88" s="2" t="s">
        <v>72</v>
      </c>
      <c r="BN88" s="2" t="s">
        <v>71</v>
      </c>
      <c r="BO88" s="2" t="s">
        <v>71</v>
      </c>
      <c r="BP88" s="2" t="s">
        <v>71</v>
      </c>
    </row>
    <row r="89" spans="1:68" ht="15.75" customHeight="1" x14ac:dyDescent="0.2">
      <c r="A89">
        <v>4327</v>
      </c>
      <c r="B89" s="4">
        <v>43817.686255497683</v>
      </c>
      <c r="C89" s="5" t="s">
        <v>65</v>
      </c>
      <c r="D89" s="1" t="s">
        <v>85</v>
      </c>
      <c r="E89" s="1" t="s">
        <v>87</v>
      </c>
      <c r="F89" s="1" t="s">
        <v>68</v>
      </c>
      <c r="G89" s="1" t="s">
        <v>69</v>
      </c>
      <c r="H89" s="1" t="s">
        <v>70</v>
      </c>
      <c r="I89" s="3">
        <v>30</v>
      </c>
      <c r="J89" s="1" t="s">
        <v>93</v>
      </c>
      <c r="K89" s="1" t="s">
        <v>103</v>
      </c>
      <c r="L89" t="str">
        <f t="shared" si="2"/>
        <v>Poza Rica</v>
      </c>
      <c r="M89" s="2" t="s">
        <v>73</v>
      </c>
      <c r="N89" s="2" t="s">
        <v>73</v>
      </c>
      <c r="O89" s="2" t="s">
        <v>73</v>
      </c>
      <c r="P89" s="2" t="s">
        <v>71</v>
      </c>
      <c r="Q89" s="2" t="s">
        <v>72</v>
      </c>
      <c r="R89" s="2" t="s">
        <v>72</v>
      </c>
      <c r="S89" s="2" t="s">
        <v>72</v>
      </c>
      <c r="T89" s="2" t="s">
        <v>72</v>
      </c>
      <c r="U89" s="2" t="s">
        <v>72</v>
      </c>
      <c r="V89" s="2" t="s">
        <v>76</v>
      </c>
      <c r="W89" s="2" t="s">
        <v>76</v>
      </c>
      <c r="X89" s="2" t="s">
        <v>74</v>
      </c>
      <c r="Y89" s="2" t="s">
        <v>71</v>
      </c>
      <c r="Z89" s="2" t="s">
        <v>71</v>
      </c>
      <c r="AA89" s="2" t="s">
        <v>76</v>
      </c>
      <c r="AB89" s="2" t="s">
        <v>75</v>
      </c>
      <c r="AC89" s="2" t="s">
        <v>77</v>
      </c>
      <c r="AD89" s="2" t="s">
        <v>72</v>
      </c>
      <c r="AE89" s="2" t="s">
        <v>72</v>
      </c>
      <c r="AF89" s="2" t="s">
        <v>71</v>
      </c>
      <c r="AG89" s="2" t="s">
        <v>77</v>
      </c>
      <c r="AH89" s="2" t="s">
        <v>77</v>
      </c>
      <c r="AI89" s="2" t="s">
        <v>77</v>
      </c>
      <c r="AJ89" s="2" t="s">
        <v>77</v>
      </c>
      <c r="AK89" s="2" t="s">
        <v>73</v>
      </c>
      <c r="AL89" s="2" t="s">
        <v>77</v>
      </c>
      <c r="AM89" s="2" t="s">
        <v>74</v>
      </c>
      <c r="AN89" s="2" t="s">
        <v>77</v>
      </c>
      <c r="AO89" s="2" t="s">
        <v>77</v>
      </c>
      <c r="AP89" s="2" t="s">
        <v>77</v>
      </c>
      <c r="AQ89" s="2" t="s">
        <v>77</v>
      </c>
      <c r="AR89" s="2" t="s">
        <v>75</v>
      </c>
      <c r="AS89" s="2" t="s">
        <v>76</v>
      </c>
      <c r="AT89" s="2" t="s">
        <v>77</v>
      </c>
      <c r="AU89" s="2" t="s">
        <v>77</v>
      </c>
      <c r="AV89" s="2" t="s">
        <v>77</v>
      </c>
      <c r="AW89" s="2" t="s">
        <v>73</v>
      </c>
      <c r="AX89" s="2" t="s">
        <v>72</v>
      </c>
      <c r="AY89" s="2" t="s">
        <v>72</v>
      </c>
      <c r="AZ89" s="2" t="s">
        <v>71</v>
      </c>
      <c r="BA89" s="2" t="s">
        <v>72</v>
      </c>
      <c r="BB89" s="2" t="s">
        <v>72</v>
      </c>
      <c r="BC89" s="2" t="s">
        <v>72</v>
      </c>
      <c r="BD89" s="2" t="s">
        <v>72</v>
      </c>
      <c r="BE89" s="2" t="s">
        <v>72</v>
      </c>
      <c r="BF89" s="2" t="s">
        <v>72</v>
      </c>
      <c r="BG89" s="2" t="s">
        <v>72</v>
      </c>
      <c r="BH89" s="2" t="s">
        <v>71</v>
      </c>
      <c r="BI89" s="2" t="s">
        <v>71</v>
      </c>
      <c r="BJ89" s="2" t="s">
        <v>71</v>
      </c>
      <c r="BK89" s="2" t="s">
        <v>71</v>
      </c>
      <c r="BL89" s="2" t="s">
        <v>71</v>
      </c>
      <c r="BM89" s="2" t="s">
        <v>72</v>
      </c>
      <c r="BN89" s="2" t="s">
        <v>71</v>
      </c>
      <c r="BO89" s="2" t="s">
        <v>71</v>
      </c>
      <c r="BP89" s="2" t="s">
        <v>73</v>
      </c>
    </row>
    <row r="90" spans="1:68" ht="15.75" customHeight="1" x14ac:dyDescent="0.2">
      <c r="A90">
        <v>4333</v>
      </c>
      <c r="B90" s="4">
        <v>43817.690765949075</v>
      </c>
      <c r="C90" s="5" t="s">
        <v>65</v>
      </c>
      <c r="D90" s="1" t="s">
        <v>80</v>
      </c>
      <c r="E90" s="1" t="s">
        <v>87</v>
      </c>
      <c r="F90" s="1" t="s">
        <v>68</v>
      </c>
      <c r="G90" s="1" t="s">
        <v>69</v>
      </c>
      <c r="H90" s="1" t="s">
        <v>70</v>
      </c>
      <c r="I90" s="3">
        <v>30</v>
      </c>
      <c r="J90" s="1" t="s">
        <v>93</v>
      </c>
      <c r="K90" s="1" t="s">
        <v>103</v>
      </c>
      <c r="L90" t="str">
        <f t="shared" si="2"/>
        <v>Poza Rica</v>
      </c>
      <c r="M90" s="2" t="s">
        <v>73</v>
      </c>
      <c r="N90" s="2" t="s">
        <v>71</v>
      </c>
      <c r="O90" s="2" t="s">
        <v>73</v>
      </c>
      <c r="P90" s="2" t="s">
        <v>73</v>
      </c>
      <c r="Q90" s="2" t="s">
        <v>72</v>
      </c>
      <c r="R90" s="2" t="s">
        <v>72</v>
      </c>
      <c r="S90" s="2" t="s">
        <v>72</v>
      </c>
      <c r="T90" s="2" t="s">
        <v>72</v>
      </c>
      <c r="U90" s="2" t="s">
        <v>72</v>
      </c>
      <c r="V90" s="2" t="s">
        <v>75</v>
      </c>
      <c r="W90" s="2" t="s">
        <v>77</v>
      </c>
      <c r="X90" s="2" t="s">
        <v>77</v>
      </c>
      <c r="Y90" s="2" t="s">
        <v>72</v>
      </c>
      <c r="Z90" s="2" t="s">
        <v>72</v>
      </c>
      <c r="AA90" s="2" t="s">
        <v>77</v>
      </c>
      <c r="AB90" s="2" t="s">
        <v>77</v>
      </c>
      <c r="AC90" s="2" t="s">
        <v>77</v>
      </c>
      <c r="AD90" s="2" t="s">
        <v>72</v>
      </c>
      <c r="AE90" s="2" t="s">
        <v>72</v>
      </c>
      <c r="AF90" s="2" t="s">
        <v>72</v>
      </c>
      <c r="AG90" s="2" t="s">
        <v>77</v>
      </c>
      <c r="AH90" s="2" t="s">
        <v>77</v>
      </c>
      <c r="AI90" s="2" t="s">
        <v>75</v>
      </c>
      <c r="AJ90" s="2" t="s">
        <v>76</v>
      </c>
      <c r="AK90" s="2" t="s">
        <v>71</v>
      </c>
      <c r="AL90" s="2" t="s">
        <v>77</v>
      </c>
      <c r="AM90" s="2" t="s">
        <v>75</v>
      </c>
      <c r="AN90" s="2" t="s">
        <v>75</v>
      </c>
      <c r="AO90" s="2" t="s">
        <v>77</v>
      </c>
      <c r="AP90" s="2" t="s">
        <v>75</v>
      </c>
      <c r="AQ90" s="2" t="s">
        <v>75</v>
      </c>
      <c r="AR90" s="2" t="s">
        <v>75</v>
      </c>
      <c r="AS90" s="2" t="s">
        <v>75</v>
      </c>
      <c r="AT90" s="2" t="s">
        <v>75</v>
      </c>
      <c r="AU90" s="2" t="s">
        <v>77</v>
      </c>
      <c r="AV90" s="2" t="s">
        <v>77</v>
      </c>
      <c r="AW90" s="2" t="s">
        <v>73</v>
      </c>
      <c r="AX90" s="2" t="s">
        <v>72</v>
      </c>
      <c r="AY90" s="2" t="s">
        <v>73</v>
      </c>
      <c r="AZ90" s="2" t="s">
        <v>73</v>
      </c>
      <c r="BA90" s="2" t="s">
        <v>72</v>
      </c>
      <c r="BB90" s="2" t="s">
        <v>72</v>
      </c>
      <c r="BC90" s="2" t="s">
        <v>72</v>
      </c>
      <c r="BD90" s="2" t="s">
        <v>71</v>
      </c>
      <c r="BE90" s="2" t="s">
        <v>72</v>
      </c>
      <c r="BF90" s="2" t="s">
        <v>72</v>
      </c>
      <c r="BG90" s="2" t="s">
        <v>78</v>
      </c>
      <c r="BH90" s="2" t="s">
        <v>71</v>
      </c>
      <c r="BI90" s="2" t="s">
        <v>71</v>
      </c>
      <c r="BJ90" s="2" t="s">
        <v>72</v>
      </c>
      <c r="BK90" s="2" t="s">
        <v>71</v>
      </c>
      <c r="BL90" s="2" t="s">
        <v>71</v>
      </c>
      <c r="BM90" s="2" t="s">
        <v>72</v>
      </c>
      <c r="BN90" s="2" t="s">
        <v>71</v>
      </c>
      <c r="BO90" s="2" t="s">
        <v>73</v>
      </c>
      <c r="BP90" s="2" t="s">
        <v>73</v>
      </c>
    </row>
    <row r="91" spans="1:68" ht="15.75" customHeight="1" x14ac:dyDescent="0.2">
      <c r="A91">
        <v>4334</v>
      </c>
      <c r="B91" s="4">
        <v>43817.692197222219</v>
      </c>
      <c r="C91" s="5" t="s">
        <v>65</v>
      </c>
      <c r="D91" s="1" t="s">
        <v>79</v>
      </c>
      <c r="E91" s="1" t="s">
        <v>67</v>
      </c>
      <c r="F91" s="1" t="s">
        <v>68</v>
      </c>
      <c r="G91" s="1" t="s">
        <v>69</v>
      </c>
      <c r="H91" s="1" t="s">
        <v>70</v>
      </c>
      <c r="I91" s="3">
        <v>30</v>
      </c>
      <c r="J91" s="1" t="s">
        <v>93</v>
      </c>
      <c r="K91" s="1" t="s">
        <v>103</v>
      </c>
      <c r="L91" t="str">
        <f t="shared" si="2"/>
        <v>Poza Rica</v>
      </c>
      <c r="M91" s="2" t="s">
        <v>72</v>
      </c>
      <c r="N91" s="2" t="s">
        <v>71</v>
      </c>
      <c r="O91" s="2" t="s">
        <v>72</v>
      </c>
      <c r="P91" s="2" t="s">
        <v>72</v>
      </c>
      <c r="Q91" s="2" t="s">
        <v>72</v>
      </c>
      <c r="R91" s="2" t="s">
        <v>72</v>
      </c>
      <c r="S91" s="2" t="s">
        <v>72</v>
      </c>
      <c r="T91" s="2" t="s">
        <v>72</v>
      </c>
      <c r="U91" s="2" t="s">
        <v>72</v>
      </c>
      <c r="V91" s="2" t="s">
        <v>75</v>
      </c>
      <c r="W91" s="2" t="s">
        <v>76</v>
      </c>
      <c r="X91" s="2" t="s">
        <v>76</v>
      </c>
      <c r="Y91" s="2" t="s">
        <v>72</v>
      </c>
      <c r="Z91" s="2" t="s">
        <v>72</v>
      </c>
      <c r="AA91" s="2" t="s">
        <v>75</v>
      </c>
      <c r="AB91" s="2" t="s">
        <v>76</v>
      </c>
      <c r="AC91" s="2" t="s">
        <v>76</v>
      </c>
      <c r="AD91" s="2" t="s">
        <v>72</v>
      </c>
      <c r="AE91" s="2" t="s">
        <v>71</v>
      </c>
      <c r="AF91" s="2" t="s">
        <v>71</v>
      </c>
      <c r="AG91" s="2" t="s">
        <v>74</v>
      </c>
      <c r="AH91" s="2" t="s">
        <v>75</v>
      </c>
      <c r="AI91" s="2" t="s">
        <v>76</v>
      </c>
      <c r="AJ91" s="2" t="s">
        <v>76</v>
      </c>
      <c r="AK91" s="2" t="s">
        <v>71</v>
      </c>
      <c r="AL91" s="2" t="s">
        <v>74</v>
      </c>
      <c r="AM91" s="2" t="s">
        <v>74</v>
      </c>
      <c r="AN91" s="2" t="s">
        <v>75</v>
      </c>
      <c r="AO91" s="2" t="s">
        <v>74</v>
      </c>
      <c r="AP91" s="2" t="s">
        <v>74</v>
      </c>
      <c r="AQ91" s="2" t="s">
        <v>75</v>
      </c>
      <c r="AR91" s="2" t="s">
        <v>75</v>
      </c>
      <c r="AS91" s="2" t="s">
        <v>74</v>
      </c>
      <c r="AT91" s="2" t="s">
        <v>76</v>
      </c>
      <c r="AU91" s="2" t="s">
        <v>75</v>
      </c>
      <c r="AV91" s="2" t="s">
        <v>74</v>
      </c>
      <c r="AW91" s="2" t="s">
        <v>71</v>
      </c>
      <c r="AX91" s="2" t="s">
        <v>71</v>
      </c>
      <c r="AY91" s="2" t="s">
        <v>71</v>
      </c>
      <c r="AZ91" s="2" t="s">
        <v>71</v>
      </c>
      <c r="BA91" s="2" t="s">
        <v>72</v>
      </c>
      <c r="BB91" s="2" t="s">
        <v>71</v>
      </c>
      <c r="BC91" s="2" t="s">
        <v>72</v>
      </c>
      <c r="BD91" s="2" t="s">
        <v>72</v>
      </c>
      <c r="BE91" s="2" t="s">
        <v>72</v>
      </c>
      <c r="BF91" s="2" t="s">
        <v>73</v>
      </c>
      <c r="BG91" s="2" t="s">
        <v>78</v>
      </c>
      <c r="BH91" s="2" t="s">
        <v>72</v>
      </c>
      <c r="BI91" s="2" t="s">
        <v>72</v>
      </c>
      <c r="BJ91" s="2" t="s">
        <v>72</v>
      </c>
      <c r="BK91" s="2" t="s">
        <v>72</v>
      </c>
      <c r="BL91" s="2" t="s">
        <v>73</v>
      </c>
      <c r="BM91" s="2" t="s">
        <v>72</v>
      </c>
      <c r="BN91" s="2" t="s">
        <v>71</v>
      </c>
      <c r="BO91" s="2" t="s">
        <v>72</v>
      </c>
      <c r="BP91" s="2" t="s">
        <v>73</v>
      </c>
    </row>
    <row r="92" spans="1:68" ht="15.75" customHeight="1" x14ac:dyDescent="0.2">
      <c r="A92">
        <v>4353</v>
      </c>
      <c r="B92" s="4">
        <v>43817.772161793982</v>
      </c>
      <c r="C92" s="5" t="s">
        <v>65</v>
      </c>
      <c r="D92" s="1" t="s">
        <v>66</v>
      </c>
      <c r="E92" s="1" t="s">
        <v>67</v>
      </c>
      <c r="F92" s="1" t="s">
        <v>68</v>
      </c>
      <c r="G92" s="1" t="s">
        <v>69</v>
      </c>
      <c r="H92" s="1" t="s">
        <v>70</v>
      </c>
      <c r="I92" s="3">
        <v>30</v>
      </c>
      <c r="J92" s="1" t="s">
        <v>93</v>
      </c>
      <c r="K92" s="1" t="s">
        <v>103</v>
      </c>
      <c r="L92" t="str">
        <f t="shared" si="2"/>
        <v>Poza Rica</v>
      </c>
      <c r="M92" s="2" t="s">
        <v>71</v>
      </c>
      <c r="N92" s="2" t="s">
        <v>71</v>
      </c>
      <c r="O92" s="2" t="s">
        <v>73</v>
      </c>
      <c r="P92" s="2" t="s">
        <v>73</v>
      </c>
      <c r="Q92" s="2" t="s">
        <v>72</v>
      </c>
      <c r="R92" s="2" t="s">
        <v>72</v>
      </c>
      <c r="S92" s="2" t="s">
        <v>72</v>
      </c>
      <c r="T92" s="2" t="s">
        <v>72</v>
      </c>
      <c r="U92" s="2" t="s">
        <v>72</v>
      </c>
      <c r="V92" s="2" t="s">
        <v>76</v>
      </c>
      <c r="W92" s="2" t="s">
        <v>77</v>
      </c>
      <c r="X92" s="2" t="s">
        <v>77</v>
      </c>
      <c r="Y92" s="2" t="s">
        <v>72</v>
      </c>
      <c r="Z92" s="2" t="s">
        <v>72</v>
      </c>
      <c r="AA92" s="2" t="s">
        <v>76</v>
      </c>
      <c r="AB92" s="2" t="s">
        <v>77</v>
      </c>
      <c r="AC92" s="2" t="s">
        <v>77</v>
      </c>
      <c r="AD92" s="2" t="s">
        <v>72</v>
      </c>
      <c r="AE92" s="2" t="s">
        <v>71</v>
      </c>
      <c r="AF92" s="2" t="s">
        <v>71</v>
      </c>
      <c r="AG92" s="2" t="s">
        <v>77</v>
      </c>
      <c r="AH92" s="2" t="s">
        <v>77</v>
      </c>
      <c r="AI92" s="2" t="s">
        <v>76</v>
      </c>
      <c r="AJ92" s="2" t="s">
        <v>76</v>
      </c>
      <c r="AK92" s="2" t="s">
        <v>71</v>
      </c>
      <c r="AL92" s="2" t="s">
        <v>77</v>
      </c>
      <c r="AM92" s="2" t="s">
        <v>77</v>
      </c>
      <c r="AN92" s="2" t="s">
        <v>77</v>
      </c>
      <c r="AO92" s="2" t="s">
        <v>77</v>
      </c>
      <c r="AP92" s="2" t="s">
        <v>76</v>
      </c>
      <c r="AQ92" s="2" t="s">
        <v>77</v>
      </c>
      <c r="AR92" s="2" t="s">
        <v>76</v>
      </c>
      <c r="AS92" s="2" t="s">
        <v>76</v>
      </c>
      <c r="AT92" s="2" t="s">
        <v>77</v>
      </c>
      <c r="AU92" s="2" t="s">
        <v>74</v>
      </c>
      <c r="AV92" s="2" t="s">
        <v>77</v>
      </c>
      <c r="AW92" s="2" t="s">
        <v>71</v>
      </c>
      <c r="AX92" s="2" t="s">
        <v>71</v>
      </c>
      <c r="AY92" s="2" t="s">
        <v>73</v>
      </c>
      <c r="AZ92" s="2" t="s">
        <v>71</v>
      </c>
      <c r="BA92" s="2" t="s">
        <v>72</v>
      </c>
      <c r="BB92" s="2" t="s">
        <v>72</v>
      </c>
      <c r="BC92" s="2" t="s">
        <v>72</v>
      </c>
      <c r="BD92" s="2" t="s">
        <v>71</v>
      </c>
      <c r="BE92" s="2" t="s">
        <v>72</v>
      </c>
      <c r="BF92" s="2" t="s">
        <v>72</v>
      </c>
      <c r="BG92" s="2" t="s">
        <v>78</v>
      </c>
      <c r="BH92" s="2" t="s">
        <v>72</v>
      </c>
      <c r="BI92" s="2" t="s">
        <v>72</v>
      </c>
      <c r="BJ92" s="2" t="s">
        <v>72</v>
      </c>
      <c r="BK92" s="2" t="s">
        <v>72</v>
      </c>
      <c r="BL92" s="2" t="s">
        <v>71</v>
      </c>
      <c r="BM92" s="2" t="s">
        <v>72</v>
      </c>
      <c r="BN92" s="2" t="s">
        <v>71</v>
      </c>
      <c r="BO92" s="2" t="s">
        <v>71</v>
      </c>
      <c r="BP92" s="2" t="s">
        <v>72</v>
      </c>
    </row>
    <row r="93" spans="1:68" ht="15.75" customHeight="1" x14ac:dyDescent="0.2">
      <c r="A93">
        <v>4356</v>
      </c>
      <c r="B93" s="4">
        <v>43817.782576782411</v>
      </c>
      <c r="C93" s="5" t="s">
        <v>65</v>
      </c>
      <c r="D93" s="1" t="s">
        <v>89</v>
      </c>
      <c r="E93" s="1" t="s">
        <v>67</v>
      </c>
      <c r="F93" s="1" t="s">
        <v>68</v>
      </c>
      <c r="G93" s="1" t="s">
        <v>69</v>
      </c>
      <c r="H93" s="1" t="s">
        <v>70</v>
      </c>
      <c r="I93" s="3">
        <v>30</v>
      </c>
      <c r="J93" s="1" t="s">
        <v>93</v>
      </c>
      <c r="K93" s="1" t="s">
        <v>103</v>
      </c>
      <c r="L93" t="str">
        <f t="shared" si="2"/>
        <v>Poza Rica</v>
      </c>
      <c r="M93" s="2" t="s">
        <v>71</v>
      </c>
      <c r="N93" s="2" t="s">
        <v>71</v>
      </c>
      <c r="O93" s="2" t="s">
        <v>73</v>
      </c>
      <c r="P93" s="2" t="s">
        <v>73</v>
      </c>
      <c r="Q93" s="2" t="s">
        <v>72</v>
      </c>
      <c r="R93" s="2" t="s">
        <v>72</v>
      </c>
      <c r="S93" s="2" t="s">
        <v>72</v>
      </c>
      <c r="T93" s="2" t="s">
        <v>72</v>
      </c>
      <c r="U93" s="2" t="s">
        <v>72</v>
      </c>
      <c r="V93" s="2" t="s">
        <v>76</v>
      </c>
      <c r="W93" s="2" t="s">
        <v>77</v>
      </c>
      <c r="X93" s="2" t="s">
        <v>77</v>
      </c>
      <c r="Y93" s="2" t="s">
        <v>73</v>
      </c>
      <c r="Z93" s="2" t="s">
        <v>72</v>
      </c>
      <c r="AA93" s="2" t="s">
        <v>75</v>
      </c>
      <c r="AB93" s="2" t="s">
        <v>74</v>
      </c>
      <c r="AC93" s="2" t="s">
        <v>77</v>
      </c>
      <c r="AD93" s="2" t="s">
        <v>73</v>
      </c>
      <c r="AE93" s="2" t="s">
        <v>71</v>
      </c>
      <c r="AF93" s="2" t="s">
        <v>71</v>
      </c>
      <c r="AG93" s="2" t="s">
        <v>77</v>
      </c>
      <c r="AH93" s="2" t="s">
        <v>77</v>
      </c>
      <c r="AI93" s="2" t="s">
        <v>76</v>
      </c>
      <c r="AJ93" s="2" t="s">
        <v>76</v>
      </c>
      <c r="AK93" s="2" t="s">
        <v>73</v>
      </c>
      <c r="AL93" s="2" t="s">
        <v>77</v>
      </c>
      <c r="AM93" s="2" t="s">
        <v>77</v>
      </c>
      <c r="AN93" s="2" t="s">
        <v>77</v>
      </c>
      <c r="AO93" s="2" t="s">
        <v>77</v>
      </c>
      <c r="AP93" s="2" t="s">
        <v>76</v>
      </c>
      <c r="AQ93" s="2" t="s">
        <v>77</v>
      </c>
      <c r="AR93" s="2" t="s">
        <v>76</v>
      </c>
      <c r="AS93" s="2" t="s">
        <v>76</v>
      </c>
      <c r="AT93" s="2" t="s">
        <v>77</v>
      </c>
      <c r="AU93" s="2" t="s">
        <v>77</v>
      </c>
      <c r="AV93" s="2" t="s">
        <v>77</v>
      </c>
      <c r="AW93" s="2" t="s">
        <v>73</v>
      </c>
      <c r="AX93" s="2" t="s">
        <v>72</v>
      </c>
      <c r="AY93" s="2" t="s">
        <v>71</v>
      </c>
      <c r="AZ93" s="2" t="s">
        <v>71</v>
      </c>
      <c r="BA93" s="2" t="s">
        <v>72</v>
      </c>
      <c r="BB93" s="2" t="s">
        <v>72</v>
      </c>
      <c r="BC93" s="2" t="s">
        <v>72</v>
      </c>
      <c r="BD93" s="2" t="s">
        <v>71</v>
      </c>
      <c r="BE93" s="2" t="s">
        <v>72</v>
      </c>
      <c r="BF93" s="2" t="s">
        <v>72</v>
      </c>
      <c r="BG93" s="2" t="s">
        <v>78</v>
      </c>
      <c r="BH93" s="2" t="s">
        <v>72</v>
      </c>
      <c r="BI93" s="2" t="s">
        <v>71</v>
      </c>
      <c r="BJ93" s="2" t="s">
        <v>71</v>
      </c>
      <c r="BK93" s="2" t="s">
        <v>73</v>
      </c>
      <c r="BL93" s="2" t="s">
        <v>71</v>
      </c>
      <c r="BM93" s="2" t="s">
        <v>72</v>
      </c>
      <c r="BN93" s="2" t="s">
        <v>71</v>
      </c>
      <c r="BO93" s="2" t="s">
        <v>71</v>
      </c>
      <c r="BP93" s="2" t="s">
        <v>71</v>
      </c>
    </row>
    <row r="94" spans="1:68" ht="15.75" customHeight="1" x14ac:dyDescent="0.2">
      <c r="A94">
        <v>4379</v>
      </c>
      <c r="B94" s="4">
        <v>43818.323577824078</v>
      </c>
      <c r="C94" s="5" t="s">
        <v>65</v>
      </c>
      <c r="D94" s="1" t="s">
        <v>79</v>
      </c>
      <c r="E94" s="1" t="s">
        <v>67</v>
      </c>
      <c r="F94" s="1" t="s">
        <v>82</v>
      </c>
      <c r="G94" s="1" t="s">
        <v>69</v>
      </c>
      <c r="H94" s="1" t="s">
        <v>70</v>
      </c>
      <c r="I94" s="3">
        <v>30</v>
      </c>
      <c r="J94" s="1" t="s">
        <v>93</v>
      </c>
      <c r="K94" s="1" t="s">
        <v>103</v>
      </c>
      <c r="L94" t="str">
        <f t="shared" si="2"/>
        <v>Poza Rica</v>
      </c>
      <c r="M94" s="2" t="s">
        <v>71</v>
      </c>
      <c r="N94" s="2" t="s">
        <v>71</v>
      </c>
      <c r="O94" s="2" t="s">
        <v>72</v>
      </c>
      <c r="P94" s="2" t="s">
        <v>71</v>
      </c>
      <c r="Q94" s="2" t="s">
        <v>72</v>
      </c>
      <c r="R94" s="2" t="s">
        <v>72</v>
      </c>
      <c r="S94" s="2" t="s">
        <v>72</v>
      </c>
      <c r="T94" s="2" t="s">
        <v>72</v>
      </c>
      <c r="U94" s="2" t="s">
        <v>72</v>
      </c>
      <c r="V94" s="2" t="s">
        <v>76</v>
      </c>
      <c r="W94" s="2" t="s">
        <v>77</v>
      </c>
      <c r="X94" s="2" t="s">
        <v>77</v>
      </c>
      <c r="Y94" s="2" t="s">
        <v>71</v>
      </c>
      <c r="Z94" s="2" t="s">
        <v>71</v>
      </c>
      <c r="AA94" s="2" t="s">
        <v>76</v>
      </c>
      <c r="AB94" s="2" t="s">
        <v>77</v>
      </c>
      <c r="AC94" s="2" t="s">
        <v>77</v>
      </c>
      <c r="AD94" s="2" t="s">
        <v>72</v>
      </c>
      <c r="AE94" s="2" t="s">
        <v>72</v>
      </c>
      <c r="AF94" s="2" t="s">
        <v>72</v>
      </c>
      <c r="AG94" s="2" t="s">
        <v>77</v>
      </c>
      <c r="AH94" s="2" t="s">
        <v>77</v>
      </c>
      <c r="AI94" s="2" t="s">
        <v>76</v>
      </c>
      <c r="AJ94" s="2" t="s">
        <v>76</v>
      </c>
      <c r="AK94" s="2" t="s">
        <v>71</v>
      </c>
      <c r="AL94" s="2" t="s">
        <v>77</v>
      </c>
      <c r="AM94" s="2" t="s">
        <v>77</v>
      </c>
      <c r="AN94" s="2" t="s">
        <v>77</v>
      </c>
      <c r="AO94" s="2" t="s">
        <v>75</v>
      </c>
      <c r="AP94" s="2" t="s">
        <v>74</v>
      </c>
      <c r="AQ94" s="2" t="s">
        <v>74</v>
      </c>
      <c r="AR94" s="2" t="s">
        <v>76</v>
      </c>
      <c r="AS94" s="2" t="s">
        <v>75</v>
      </c>
      <c r="AT94" s="2" t="s">
        <v>77</v>
      </c>
      <c r="AU94" s="2" t="s">
        <v>77</v>
      </c>
      <c r="AV94" s="2" t="s">
        <v>77</v>
      </c>
      <c r="AW94" s="2" t="s">
        <v>72</v>
      </c>
      <c r="AX94" s="2" t="s">
        <v>72</v>
      </c>
      <c r="AY94" s="2" t="s">
        <v>71</v>
      </c>
      <c r="AZ94" s="2" t="s">
        <v>73</v>
      </c>
      <c r="BA94" s="2" t="s">
        <v>72</v>
      </c>
      <c r="BB94" s="2" t="s">
        <v>72</v>
      </c>
      <c r="BC94" s="2" t="s">
        <v>72</v>
      </c>
      <c r="BD94" s="2" t="s">
        <v>71</v>
      </c>
      <c r="BE94" s="2" t="s">
        <v>72</v>
      </c>
      <c r="BF94" s="2" t="s">
        <v>72</v>
      </c>
      <c r="BG94" s="2" t="s">
        <v>78</v>
      </c>
      <c r="BH94" s="2" t="s">
        <v>72</v>
      </c>
      <c r="BI94" s="2" t="s">
        <v>72</v>
      </c>
      <c r="BJ94" s="2" t="s">
        <v>72</v>
      </c>
      <c r="BK94" s="2" t="s">
        <v>72</v>
      </c>
      <c r="BL94" s="2" t="s">
        <v>71</v>
      </c>
      <c r="BM94" s="2" t="s">
        <v>72</v>
      </c>
      <c r="BN94" s="2" t="s">
        <v>71</v>
      </c>
      <c r="BO94" s="2" t="s">
        <v>71</v>
      </c>
      <c r="BP94" s="2" t="s">
        <v>71</v>
      </c>
    </row>
    <row r="95" spans="1:68" ht="15.75" customHeight="1" x14ac:dyDescent="0.2">
      <c r="A95">
        <v>4392</v>
      </c>
      <c r="B95" s="4">
        <v>43818.417234837965</v>
      </c>
      <c r="C95" s="5" t="s">
        <v>65</v>
      </c>
      <c r="D95" s="1" t="s">
        <v>85</v>
      </c>
      <c r="E95" s="1" t="s">
        <v>87</v>
      </c>
      <c r="F95" s="1" t="s">
        <v>68</v>
      </c>
      <c r="G95" s="1" t="s">
        <v>69</v>
      </c>
      <c r="H95" s="1" t="s">
        <v>70</v>
      </c>
      <c r="I95" s="3">
        <v>30</v>
      </c>
      <c r="J95" s="1" t="s">
        <v>93</v>
      </c>
      <c r="K95" s="1" t="s">
        <v>103</v>
      </c>
      <c r="L95" t="str">
        <f t="shared" si="2"/>
        <v>Poza Rica</v>
      </c>
      <c r="M95" s="2" t="s">
        <v>71</v>
      </c>
      <c r="N95" s="2" t="s">
        <v>71</v>
      </c>
      <c r="O95" s="2" t="s">
        <v>72</v>
      </c>
      <c r="P95" s="2" t="s">
        <v>72</v>
      </c>
      <c r="Q95" s="2" t="s">
        <v>72</v>
      </c>
      <c r="R95" s="2" t="s">
        <v>72</v>
      </c>
      <c r="S95" s="2" t="s">
        <v>72</v>
      </c>
      <c r="T95" s="2" t="s">
        <v>72</v>
      </c>
      <c r="U95" s="2" t="s">
        <v>72</v>
      </c>
      <c r="V95" s="2" t="s">
        <v>75</v>
      </c>
      <c r="W95" s="2" t="s">
        <v>76</v>
      </c>
      <c r="X95" s="2" t="s">
        <v>76</v>
      </c>
      <c r="Y95" s="2" t="s">
        <v>71</v>
      </c>
      <c r="Z95" s="2" t="s">
        <v>72</v>
      </c>
      <c r="AA95" s="2" t="s">
        <v>75</v>
      </c>
      <c r="AB95" s="2" t="s">
        <v>75</v>
      </c>
      <c r="AC95" s="2" t="s">
        <v>76</v>
      </c>
      <c r="AD95" s="2" t="s">
        <v>72</v>
      </c>
      <c r="AE95" s="2" t="s">
        <v>71</v>
      </c>
      <c r="AF95" s="2" t="s">
        <v>72</v>
      </c>
      <c r="AG95" s="2" t="s">
        <v>77</v>
      </c>
      <c r="AH95" s="2" t="s">
        <v>77</v>
      </c>
      <c r="AI95" s="2" t="s">
        <v>77</v>
      </c>
      <c r="AJ95" s="2" t="s">
        <v>77</v>
      </c>
      <c r="AK95" s="2" t="s">
        <v>71</v>
      </c>
      <c r="AL95" s="2" t="s">
        <v>77</v>
      </c>
      <c r="AM95" s="2" t="s">
        <v>77</v>
      </c>
      <c r="AN95" s="2" t="s">
        <v>77</v>
      </c>
      <c r="AO95" s="2" t="s">
        <v>77</v>
      </c>
      <c r="AP95" s="2" t="s">
        <v>77</v>
      </c>
      <c r="AQ95" s="2" t="s">
        <v>77</v>
      </c>
      <c r="AR95" s="2" t="s">
        <v>77</v>
      </c>
      <c r="AS95" s="2" t="s">
        <v>77</v>
      </c>
      <c r="AT95" s="2" t="s">
        <v>77</v>
      </c>
      <c r="AU95" s="2" t="s">
        <v>77</v>
      </c>
      <c r="AV95" s="2" t="s">
        <v>77</v>
      </c>
      <c r="AW95" s="2" t="s">
        <v>71</v>
      </c>
      <c r="AX95" s="2" t="s">
        <v>71</v>
      </c>
      <c r="AY95" s="2" t="s">
        <v>71</v>
      </c>
      <c r="AZ95" s="2" t="s">
        <v>71</v>
      </c>
      <c r="BA95" s="2" t="s">
        <v>71</v>
      </c>
      <c r="BB95" s="2" t="s">
        <v>72</v>
      </c>
      <c r="BC95" s="2" t="s">
        <v>72</v>
      </c>
      <c r="BD95" s="2" t="s">
        <v>72</v>
      </c>
      <c r="BE95" s="2" t="s">
        <v>72</v>
      </c>
      <c r="BF95" s="2" t="s">
        <v>72</v>
      </c>
      <c r="BG95" s="2" t="s">
        <v>72</v>
      </c>
      <c r="BH95" s="2" t="s">
        <v>72</v>
      </c>
      <c r="BI95" s="2" t="s">
        <v>71</v>
      </c>
      <c r="BJ95" s="2" t="s">
        <v>72</v>
      </c>
      <c r="BK95" s="2" t="s">
        <v>72</v>
      </c>
      <c r="BL95" s="2" t="s">
        <v>71</v>
      </c>
      <c r="BM95" s="2" t="s">
        <v>72</v>
      </c>
      <c r="BN95" s="2" t="s">
        <v>71</v>
      </c>
      <c r="BO95" s="2" t="s">
        <v>71</v>
      </c>
      <c r="BP95" s="2" t="s">
        <v>71</v>
      </c>
    </row>
    <row r="96" spans="1:68" ht="15.75" customHeight="1" x14ac:dyDescent="0.2">
      <c r="A96">
        <v>4393</v>
      </c>
      <c r="B96" s="4">
        <v>43818.42108594907</v>
      </c>
      <c r="C96" s="5" t="s">
        <v>65</v>
      </c>
      <c r="D96" s="1" t="s">
        <v>80</v>
      </c>
      <c r="E96" s="1" t="s">
        <v>87</v>
      </c>
      <c r="F96" s="1" t="s">
        <v>82</v>
      </c>
      <c r="G96" s="1" t="s">
        <v>69</v>
      </c>
      <c r="H96" s="1" t="s">
        <v>70</v>
      </c>
      <c r="I96" s="3">
        <v>30</v>
      </c>
      <c r="J96" s="1" t="s">
        <v>93</v>
      </c>
      <c r="K96" s="1" t="s">
        <v>103</v>
      </c>
      <c r="L96" t="str">
        <f t="shared" si="2"/>
        <v>Poza Rica</v>
      </c>
      <c r="M96" s="2" t="s">
        <v>71</v>
      </c>
      <c r="N96" s="2" t="s">
        <v>71</v>
      </c>
      <c r="O96" s="2" t="s">
        <v>72</v>
      </c>
      <c r="P96" s="2" t="s">
        <v>71</v>
      </c>
      <c r="Q96" s="2" t="s">
        <v>72</v>
      </c>
      <c r="R96" s="2" t="s">
        <v>72</v>
      </c>
      <c r="S96" s="2" t="s">
        <v>72</v>
      </c>
      <c r="T96" s="2" t="s">
        <v>72</v>
      </c>
      <c r="U96" s="2" t="s">
        <v>72</v>
      </c>
      <c r="V96" s="2" t="s">
        <v>75</v>
      </c>
      <c r="W96" s="2" t="s">
        <v>77</v>
      </c>
      <c r="X96" s="2" t="s">
        <v>77</v>
      </c>
      <c r="Y96" s="2" t="s">
        <v>73</v>
      </c>
      <c r="Z96" s="2" t="s">
        <v>72</v>
      </c>
      <c r="AA96" s="2" t="s">
        <v>76</v>
      </c>
      <c r="AB96" s="2" t="s">
        <v>77</v>
      </c>
      <c r="AC96" s="2" t="s">
        <v>77</v>
      </c>
      <c r="AD96" s="2" t="s">
        <v>72</v>
      </c>
      <c r="AE96" s="2" t="s">
        <v>72</v>
      </c>
      <c r="AF96" s="2" t="s">
        <v>71</v>
      </c>
      <c r="AG96" s="2" t="s">
        <v>77</v>
      </c>
      <c r="AH96" s="2" t="s">
        <v>77</v>
      </c>
      <c r="AI96" s="2" t="s">
        <v>77</v>
      </c>
      <c r="AJ96" s="2" t="s">
        <v>76</v>
      </c>
      <c r="AK96" s="2" t="s">
        <v>71</v>
      </c>
      <c r="AL96" s="2" t="s">
        <v>77</v>
      </c>
      <c r="AM96" s="2" t="s">
        <v>74</v>
      </c>
      <c r="AN96" s="2" t="s">
        <v>74</v>
      </c>
      <c r="AO96" s="2" t="s">
        <v>77</v>
      </c>
      <c r="AP96" s="2" t="s">
        <v>77</v>
      </c>
      <c r="AQ96" s="2" t="s">
        <v>77</v>
      </c>
      <c r="AR96" s="2" t="s">
        <v>75</v>
      </c>
      <c r="AS96" s="2" t="s">
        <v>76</v>
      </c>
      <c r="AT96" s="2" t="s">
        <v>75</v>
      </c>
      <c r="AU96" s="2" t="s">
        <v>75</v>
      </c>
      <c r="AV96" s="2" t="s">
        <v>77</v>
      </c>
      <c r="AW96" s="2" t="s">
        <v>72</v>
      </c>
      <c r="AX96" s="2" t="s">
        <v>72</v>
      </c>
      <c r="AY96" s="2" t="s">
        <v>72</v>
      </c>
      <c r="AZ96" s="2" t="s">
        <v>72</v>
      </c>
      <c r="BA96" s="2" t="s">
        <v>71</v>
      </c>
      <c r="BB96" s="2" t="s">
        <v>72</v>
      </c>
      <c r="BC96" s="2" t="s">
        <v>72</v>
      </c>
      <c r="BD96" s="2" t="s">
        <v>71</v>
      </c>
      <c r="BE96" s="2" t="s">
        <v>72</v>
      </c>
      <c r="BF96" s="2" t="s">
        <v>72</v>
      </c>
      <c r="BG96" s="2" t="s">
        <v>78</v>
      </c>
      <c r="BH96" s="2" t="s">
        <v>72</v>
      </c>
      <c r="BI96" s="2" t="s">
        <v>72</v>
      </c>
      <c r="BJ96" s="2" t="s">
        <v>72</v>
      </c>
      <c r="BK96" s="2" t="s">
        <v>72</v>
      </c>
      <c r="BL96" s="2" t="s">
        <v>71</v>
      </c>
      <c r="BM96" s="2" t="s">
        <v>72</v>
      </c>
      <c r="BN96" s="2" t="s">
        <v>71</v>
      </c>
      <c r="BO96" s="2" t="s">
        <v>71</v>
      </c>
      <c r="BP96" s="2" t="s">
        <v>71</v>
      </c>
    </row>
    <row r="97" spans="1:68" ht="15.75" customHeight="1" x14ac:dyDescent="0.2">
      <c r="A97">
        <v>4400</v>
      </c>
      <c r="B97" s="4">
        <v>43818.432952361109</v>
      </c>
      <c r="C97" s="5" t="s">
        <v>65</v>
      </c>
      <c r="D97" s="1" t="s">
        <v>80</v>
      </c>
      <c r="E97" s="1" t="s">
        <v>67</v>
      </c>
      <c r="F97" s="1" t="s">
        <v>68</v>
      </c>
      <c r="G97" s="1" t="s">
        <v>69</v>
      </c>
      <c r="H97" s="1" t="s">
        <v>70</v>
      </c>
      <c r="I97" s="3">
        <v>30</v>
      </c>
      <c r="J97" s="1" t="s">
        <v>93</v>
      </c>
      <c r="K97" s="1" t="s">
        <v>103</v>
      </c>
      <c r="L97" t="str">
        <f t="shared" si="2"/>
        <v>Poza Rica</v>
      </c>
      <c r="M97" s="2" t="s">
        <v>71</v>
      </c>
      <c r="N97" s="2" t="s">
        <v>71</v>
      </c>
      <c r="O97" s="2" t="s">
        <v>72</v>
      </c>
      <c r="P97" s="2" t="s">
        <v>72</v>
      </c>
      <c r="Q97" s="2" t="s">
        <v>72</v>
      </c>
      <c r="R97" s="2" t="s">
        <v>72</v>
      </c>
      <c r="S97" s="2" t="s">
        <v>72</v>
      </c>
      <c r="T97" s="2" t="s">
        <v>72</v>
      </c>
      <c r="U97" s="2" t="s">
        <v>72</v>
      </c>
      <c r="V97" s="2" t="s">
        <v>77</v>
      </c>
      <c r="W97" s="2" t="s">
        <v>76</v>
      </c>
      <c r="X97" s="2" t="s">
        <v>77</v>
      </c>
      <c r="Y97" s="2" t="s">
        <v>73</v>
      </c>
      <c r="Z97" s="2" t="s">
        <v>72</v>
      </c>
      <c r="AA97" s="2" t="s">
        <v>77</v>
      </c>
      <c r="AB97" s="2" t="s">
        <v>76</v>
      </c>
      <c r="AC97" s="2" t="s">
        <v>74</v>
      </c>
      <c r="AD97" s="2" t="s">
        <v>72</v>
      </c>
      <c r="AE97" s="2" t="s">
        <v>71</v>
      </c>
      <c r="AF97" s="2" t="s">
        <v>71</v>
      </c>
      <c r="AG97" s="2" t="s">
        <v>77</v>
      </c>
      <c r="AH97" s="2" t="s">
        <v>77</v>
      </c>
      <c r="AI97" s="2" t="s">
        <v>74</v>
      </c>
      <c r="AJ97" s="2" t="s">
        <v>76</v>
      </c>
      <c r="AK97" s="2" t="s">
        <v>73</v>
      </c>
      <c r="AL97" s="2" t="s">
        <v>74</v>
      </c>
      <c r="AM97" s="2" t="s">
        <v>75</v>
      </c>
      <c r="AN97" s="2" t="s">
        <v>75</v>
      </c>
      <c r="AO97" s="2" t="s">
        <v>75</v>
      </c>
      <c r="AP97" s="2" t="s">
        <v>75</v>
      </c>
      <c r="AQ97" s="2" t="s">
        <v>75</v>
      </c>
      <c r="AR97" s="2" t="s">
        <v>75</v>
      </c>
      <c r="AS97" s="2" t="s">
        <v>75</v>
      </c>
      <c r="AT97" s="2" t="s">
        <v>75</v>
      </c>
      <c r="AU97" s="2" t="s">
        <v>75</v>
      </c>
      <c r="AV97" s="2" t="s">
        <v>75</v>
      </c>
      <c r="AW97" s="2" t="s">
        <v>71</v>
      </c>
      <c r="AX97" s="2" t="s">
        <v>71</v>
      </c>
      <c r="AY97" s="2" t="s">
        <v>73</v>
      </c>
      <c r="AZ97" s="2" t="s">
        <v>72</v>
      </c>
      <c r="BA97" s="2" t="s">
        <v>71</v>
      </c>
      <c r="BB97" s="2" t="s">
        <v>72</v>
      </c>
      <c r="BC97" s="2" t="s">
        <v>72</v>
      </c>
      <c r="BD97" s="2" t="s">
        <v>72</v>
      </c>
      <c r="BE97" s="2" t="s">
        <v>72</v>
      </c>
      <c r="BF97" s="2" t="s">
        <v>72</v>
      </c>
      <c r="BG97" s="2" t="s">
        <v>78</v>
      </c>
      <c r="BH97" s="2" t="s">
        <v>72</v>
      </c>
      <c r="BI97" s="2" t="s">
        <v>71</v>
      </c>
      <c r="BJ97" s="2" t="s">
        <v>73</v>
      </c>
      <c r="BK97" s="2" t="s">
        <v>73</v>
      </c>
      <c r="BL97" s="2" t="s">
        <v>73</v>
      </c>
      <c r="BM97" s="2" t="s">
        <v>71</v>
      </c>
      <c r="BN97" s="2" t="s">
        <v>71</v>
      </c>
      <c r="BO97" s="2" t="s">
        <v>73</v>
      </c>
      <c r="BP97" s="2" t="s">
        <v>73</v>
      </c>
    </row>
    <row r="98" spans="1:68" ht="15.75" customHeight="1" x14ac:dyDescent="0.2">
      <c r="A98">
        <v>4207</v>
      </c>
      <c r="B98" s="4">
        <v>43817.49567394676</v>
      </c>
      <c r="C98" s="5" t="s">
        <v>65</v>
      </c>
      <c r="D98" s="1" t="s">
        <v>79</v>
      </c>
      <c r="E98" s="1" t="s">
        <v>81</v>
      </c>
      <c r="F98" s="1" t="s">
        <v>68</v>
      </c>
      <c r="G98" s="1" t="s">
        <v>69</v>
      </c>
      <c r="H98" s="1" t="s">
        <v>70</v>
      </c>
      <c r="I98" s="3">
        <v>30</v>
      </c>
      <c r="J98" s="1" t="s">
        <v>93</v>
      </c>
      <c r="K98" s="1" t="s">
        <v>104</v>
      </c>
      <c r="L98" t="str">
        <f t="shared" si="2"/>
        <v>Vega de Alatorre</v>
      </c>
      <c r="M98" s="2" t="s">
        <v>71</v>
      </c>
      <c r="N98" s="2" t="s">
        <v>71</v>
      </c>
      <c r="O98" s="2" t="s">
        <v>71</v>
      </c>
      <c r="P98" s="2" t="s">
        <v>71</v>
      </c>
      <c r="Q98" s="2" t="s">
        <v>72</v>
      </c>
      <c r="R98" s="2" t="s">
        <v>72</v>
      </c>
      <c r="S98" s="2" t="s">
        <v>72</v>
      </c>
      <c r="T98" s="2" t="s">
        <v>72</v>
      </c>
      <c r="U98" s="2" t="s">
        <v>72</v>
      </c>
      <c r="V98" s="2" t="s">
        <v>76</v>
      </c>
      <c r="W98" s="2" t="s">
        <v>74</v>
      </c>
      <c r="X98" s="2" t="s">
        <v>74</v>
      </c>
      <c r="Y98" s="2" t="s">
        <v>71</v>
      </c>
      <c r="Z98" s="2" t="s">
        <v>72</v>
      </c>
      <c r="AA98" s="2" t="s">
        <v>76</v>
      </c>
      <c r="AB98" s="2" t="s">
        <v>74</v>
      </c>
      <c r="AC98" s="2" t="s">
        <v>74</v>
      </c>
      <c r="AD98" s="2" t="s">
        <v>72</v>
      </c>
      <c r="AE98" s="2" t="s">
        <v>71</v>
      </c>
      <c r="AF98" s="2" t="s">
        <v>72</v>
      </c>
      <c r="AG98" s="2" t="s">
        <v>74</v>
      </c>
      <c r="AH98" s="2" t="s">
        <v>74</v>
      </c>
      <c r="AI98" s="2" t="s">
        <v>76</v>
      </c>
      <c r="AJ98" s="2" t="s">
        <v>76</v>
      </c>
      <c r="AK98" s="2" t="s">
        <v>71</v>
      </c>
      <c r="AL98" s="2" t="s">
        <v>74</v>
      </c>
      <c r="AM98" s="2" t="s">
        <v>74</v>
      </c>
      <c r="AN98" s="2" t="s">
        <v>74</v>
      </c>
      <c r="AO98" s="2" t="s">
        <v>74</v>
      </c>
      <c r="AP98" s="2" t="s">
        <v>76</v>
      </c>
      <c r="AQ98" s="2" t="s">
        <v>74</v>
      </c>
      <c r="AR98" s="2" t="s">
        <v>76</v>
      </c>
      <c r="AS98" s="2" t="s">
        <v>76</v>
      </c>
      <c r="AT98" s="2" t="s">
        <v>74</v>
      </c>
      <c r="AU98" s="2" t="s">
        <v>74</v>
      </c>
      <c r="AV98" s="2" t="s">
        <v>76</v>
      </c>
      <c r="AW98" s="2" t="s">
        <v>72</v>
      </c>
      <c r="AX98" s="2" t="s">
        <v>72</v>
      </c>
      <c r="AY98" s="2" t="s">
        <v>71</v>
      </c>
      <c r="AZ98" s="2" t="s">
        <v>71</v>
      </c>
      <c r="BA98" s="2" t="s">
        <v>72</v>
      </c>
      <c r="BB98" s="2" t="s">
        <v>72</v>
      </c>
      <c r="BC98" s="2" t="s">
        <v>72</v>
      </c>
      <c r="BD98" s="2" t="s">
        <v>71</v>
      </c>
      <c r="BE98" s="2" t="s">
        <v>72</v>
      </c>
      <c r="BF98" s="2" t="s">
        <v>72</v>
      </c>
      <c r="BG98" s="2" t="s">
        <v>78</v>
      </c>
      <c r="BH98" s="2" t="s">
        <v>72</v>
      </c>
      <c r="BI98" s="2" t="s">
        <v>72</v>
      </c>
      <c r="BJ98" s="2" t="s">
        <v>72</v>
      </c>
      <c r="BK98" s="2" t="s">
        <v>72</v>
      </c>
      <c r="BL98" s="2" t="s">
        <v>71</v>
      </c>
      <c r="BM98" s="2" t="s">
        <v>72</v>
      </c>
      <c r="BN98" s="2" t="s">
        <v>71</v>
      </c>
      <c r="BO98" s="2" t="s">
        <v>71</v>
      </c>
      <c r="BP98" s="2" t="s">
        <v>71</v>
      </c>
    </row>
    <row r="99" spans="1:68" ht="15.75" customHeight="1" x14ac:dyDescent="0.2">
      <c r="A99">
        <v>4208</v>
      </c>
      <c r="B99" s="4">
        <v>43817.498893368058</v>
      </c>
      <c r="C99" s="5" t="s">
        <v>65</v>
      </c>
      <c r="D99" s="1" t="s">
        <v>80</v>
      </c>
      <c r="E99" s="1" t="s">
        <v>91</v>
      </c>
      <c r="F99" s="1" t="s">
        <v>68</v>
      </c>
      <c r="G99" s="1" t="s">
        <v>69</v>
      </c>
      <c r="H99" s="1" t="s">
        <v>70</v>
      </c>
      <c r="I99" s="3">
        <v>30</v>
      </c>
      <c r="J99" s="1" t="s">
        <v>93</v>
      </c>
      <c r="K99" s="1" t="s">
        <v>104</v>
      </c>
      <c r="L99" t="str">
        <f t="shared" si="2"/>
        <v>Vega de Alatorre</v>
      </c>
      <c r="M99" s="2" t="s">
        <v>71</v>
      </c>
      <c r="N99" s="2" t="s">
        <v>71</v>
      </c>
      <c r="O99" s="2" t="s">
        <v>71</v>
      </c>
      <c r="P99" s="2" t="s">
        <v>71</v>
      </c>
      <c r="Q99" s="2" t="s">
        <v>72</v>
      </c>
      <c r="R99" s="2" t="s">
        <v>72</v>
      </c>
      <c r="S99" s="2" t="s">
        <v>72</v>
      </c>
      <c r="T99" s="2" t="s">
        <v>72</v>
      </c>
      <c r="U99" s="2" t="s">
        <v>72</v>
      </c>
      <c r="V99" s="2" t="s">
        <v>76</v>
      </c>
      <c r="W99" s="2" t="s">
        <v>77</v>
      </c>
      <c r="X99" s="2" t="s">
        <v>77</v>
      </c>
      <c r="Y99" s="2" t="s">
        <v>71</v>
      </c>
      <c r="Z99" s="2" t="s">
        <v>71</v>
      </c>
      <c r="AA99" s="2" t="s">
        <v>76</v>
      </c>
      <c r="AB99" s="2" t="s">
        <v>77</v>
      </c>
      <c r="AC99" s="2" t="s">
        <v>77</v>
      </c>
      <c r="AD99" s="2" t="s">
        <v>72</v>
      </c>
      <c r="AE99" s="2" t="s">
        <v>71</v>
      </c>
      <c r="AF99" s="2" t="s">
        <v>71</v>
      </c>
      <c r="AG99" s="2" t="s">
        <v>76</v>
      </c>
      <c r="AH99" s="2" t="s">
        <v>75</v>
      </c>
      <c r="AI99" s="2" t="s">
        <v>75</v>
      </c>
      <c r="AJ99" s="2" t="s">
        <v>76</v>
      </c>
      <c r="AK99" s="2" t="s">
        <v>72</v>
      </c>
      <c r="AL99" s="2" t="s">
        <v>77</v>
      </c>
      <c r="AM99" s="2" t="s">
        <v>77</v>
      </c>
      <c r="AN99" s="2" t="s">
        <v>77</v>
      </c>
      <c r="AO99" s="2" t="s">
        <v>75</v>
      </c>
      <c r="AP99" s="2" t="s">
        <v>76</v>
      </c>
      <c r="AQ99" s="2" t="s">
        <v>77</v>
      </c>
      <c r="AR99" s="2" t="s">
        <v>76</v>
      </c>
      <c r="AS99" s="2" t="s">
        <v>76</v>
      </c>
      <c r="AT99" s="2" t="s">
        <v>77</v>
      </c>
      <c r="AU99" s="2" t="s">
        <v>74</v>
      </c>
      <c r="AV99" s="2" t="s">
        <v>77</v>
      </c>
      <c r="AW99" s="2" t="s">
        <v>72</v>
      </c>
      <c r="AX99" s="2" t="s">
        <v>72</v>
      </c>
      <c r="AY99" s="2" t="s">
        <v>71</v>
      </c>
      <c r="AZ99" s="2" t="s">
        <v>71</v>
      </c>
      <c r="BA99" s="2" t="s">
        <v>72</v>
      </c>
      <c r="BB99" s="2" t="s">
        <v>72</v>
      </c>
      <c r="BC99" s="2" t="s">
        <v>72</v>
      </c>
      <c r="BD99" s="2" t="s">
        <v>71</v>
      </c>
      <c r="BE99" s="2" t="s">
        <v>72</v>
      </c>
      <c r="BF99" s="2" t="s">
        <v>72</v>
      </c>
      <c r="BG99" s="2" t="s">
        <v>71</v>
      </c>
      <c r="BH99" s="2" t="s">
        <v>72</v>
      </c>
      <c r="BI99" s="2" t="s">
        <v>72</v>
      </c>
      <c r="BJ99" s="2" t="s">
        <v>72</v>
      </c>
      <c r="BK99" s="2" t="s">
        <v>71</v>
      </c>
      <c r="BL99" s="2" t="s">
        <v>71</v>
      </c>
      <c r="BM99" s="2" t="s">
        <v>72</v>
      </c>
      <c r="BN99" s="2" t="s">
        <v>71</v>
      </c>
      <c r="BO99" s="2" t="s">
        <v>71</v>
      </c>
      <c r="BP99" s="2" t="s">
        <v>71</v>
      </c>
    </row>
    <row r="100" spans="1:68" ht="15.75" customHeight="1" x14ac:dyDescent="0.2">
      <c r="A100">
        <v>4215</v>
      </c>
      <c r="B100" s="4">
        <v>43817.515123923615</v>
      </c>
      <c r="C100" s="5" t="s">
        <v>65</v>
      </c>
      <c r="D100" s="1" t="s">
        <v>79</v>
      </c>
      <c r="E100" s="1" t="s">
        <v>91</v>
      </c>
      <c r="F100" s="1" t="s">
        <v>68</v>
      </c>
      <c r="G100" s="1" t="s">
        <v>69</v>
      </c>
      <c r="H100" s="1" t="s">
        <v>88</v>
      </c>
      <c r="I100" s="3">
        <v>30</v>
      </c>
      <c r="J100" s="1" t="s">
        <v>93</v>
      </c>
      <c r="K100" s="1" t="s">
        <v>104</v>
      </c>
      <c r="L100" t="str">
        <f t="shared" si="2"/>
        <v>Vega de Alatorre</v>
      </c>
      <c r="M100" s="2" t="s">
        <v>71</v>
      </c>
      <c r="N100" s="2" t="s">
        <v>71</v>
      </c>
      <c r="O100" s="2" t="s">
        <v>71</v>
      </c>
      <c r="P100" s="2" t="s">
        <v>71</v>
      </c>
      <c r="Q100" s="2" t="s">
        <v>72</v>
      </c>
      <c r="R100" s="2" t="s">
        <v>72</v>
      </c>
      <c r="S100" s="2" t="s">
        <v>72</v>
      </c>
      <c r="T100" s="2" t="s">
        <v>72</v>
      </c>
      <c r="U100" s="2" t="s">
        <v>72</v>
      </c>
      <c r="V100" s="2" t="s">
        <v>76</v>
      </c>
      <c r="W100" s="2" t="s">
        <v>77</v>
      </c>
      <c r="X100" s="2" t="s">
        <v>77</v>
      </c>
      <c r="Y100" s="2" t="s">
        <v>71</v>
      </c>
      <c r="Z100" s="2" t="s">
        <v>72</v>
      </c>
      <c r="AA100" s="2" t="s">
        <v>76</v>
      </c>
      <c r="AB100" s="2" t="s">
        <v>77</v>
      </c>
      <c r="AC100" s="2" t="s">
        <v>77</v>
      </c>
      <c r="AD100" s="2" t="s">
        <v>72</v>
      </c>
      <c r="AE100" s="2" t="s">
        <v>71</v>
      </c>
      <c r="AF100" s="2" t="s">
        <v>72</v>
      </c>
      <c r="AG100" s="2" t="s">
        <v>77</v>
      </c>
      <c r="AH100" s="2" t="s">
        <v>77</v>
      </c>
      <c r="AI100" s="2" t="s">
        <v>76</v>
      </c>
      <c r="AJ100" s="2" t="s">
        <v>76</v>
      </c>
      <c r="AK100" s="2" t="s">
        <v>71</v>
      </c>
      <c r="AL100" s="2" t="s">
        <v>77</v>
      </c>
      <c r="AM100" s="2" t="s">
        <v>77</v>
      </c>
      <c r="AN100" s="2" t="s">
        <v>77</v>
      </c>
      <c r="AO100" s="2" t="s">
        <v>77</v>
      </c>
      <c r="AP100" s="2" t="s">
        <v>76</v>
      </c>
      <c r="AQ100" s="2" t="s">
        <v>77</v>
      </c>
      <c r="AR100" s="2" t="s">
        <v>76</v>
      </c>
      <c r="AS100" s="2" t="s">
        <v>76</v>
      </c>
      <c r="AT100" s="2" t="s">
        <v>77</v>
      </c>
      <c r="AU100" s="2" t="s">
        <v>75</v>
      </c>
      <c r="AV100" s="2" t="s">
        <v>77</v>
      </c>
      <c r="AW100" s="2" t="s">
        <v>72</v>
      </c>
      <c r="AX100" s="2" t="s">
        <v>72</v>
      </c>
      <c r="AY100" s="2" t="s">
        <v>71</v>
      </c>
      <c r="AZ100" s="2" t="s">
        <v>71</v>
      </c>
      <c r="BA100" s="2" t="s">
        <v>72</v>
      </c>
      <c r="BB100" s="2" t="s">
        <v>72</v>
      </c>
      <c r="BC100" s="2" t="s">
        <v>72</v>
      </c>
      <c r="BD100" s="2" t="s">
        <v>72</v>
      </c>
      <c r="BE100" s="2" t="s">
        <v>72</v>
      </c>
      <c r="BF100" s="2" t="s">
        <v>72</v>
      </c>
      <c r="BG100" s="2" t="s">
        <v>78</v>
      </c>
      <c r="BH100" s="2" t="s">
        <v>72</v>
      </c>
      <c r="BI100" s="2" t="s">
        <v>72</v>
      </c>
      <c r="BJ100" s="2" t="s">
        <v>72</v>
      </c>
      <c r="BK100" s="2" t="s">
        <v>71</v>
      </c>
      <c r="BL100" s="2" t="s">
        <v>71</v>
      </c>
      <c r="BM100" s="2" t="s">
        <v>72</v>
      </c>
      <c r="BN100" s="2" t="s">
        <v>71</v>
      </c>
      <c r="BO100" s="2" t="s">
        <v>71</v>
      </c>
      <c r="BP100" s="2" t="s">
        <v>71</v>
      </c>
    </row>
    <row r="101" spans="1:68" ht="15.75" customHeight="1" x14ac:dyDescent="0.2">
      <c r="A101">
        <v>4267</v>
      </c>
      <c r="B101" s="4">
        <v>43817.59309065972</v>
      </c>
      <c r="C101" s="5" t="s">
        <v>65</v>
      </c>
      <c r="D101" s="1" t="s">
        <v>85</v>
      </c>
      <c r="E101" s="1" t="s">
        <v>87</v>
      </c>
      <c r="F101" s="1" t="s">
        <v>68</v>
      </c>
      <c r="G101" s="1" t="s">
        <v>69</v>
      </c>
      <c r="H101" s="1" t="s">
        <v>70</v>
      </c>
      <c r="I101" s="3">
        <v>30</v>
      </c>
      <c r="J101" s="1" t="s">
        <v>93</v>
      </c>
      <c r="K101" s="1" t="s">
        <v>104</v>
      </c>
      <c r="L101" t="str">
        <f t="shared" si="2"/>
        <v>Vega de Alatorre</v>
      </c>
      <c r="M101" s="2" t="s">
        <v>71</v>
      </c>
      <c r="N101" s="2" t="s">
        <v>71</v>
      </c>
      <c r="O101" s="2" t="s">
        <v>71</v>
      </c>
      <c r="P101" s="2" t="s">
        <v>71</v>
      </c>
      <c r="Q101" s="2" t="s">
        <v>72</v>
      </c>
      <c r="R101" s="2" t="s">
        <v>72</v>
      </c>
      <c r="S101" s="2" t="s">
        <v>72</v>
      </c>
      <c r="T101" s="2" t="s">
        <v>72</v>
      </c>
      <c r="U101" s="2" t="s">
        <v>72</v>
      </c>
      <c r="V101" s="2" t="s">
        <v>76</v>
      </c>
      <c r="W101" s="2" t="s">
        <v>77</v>
      </c>
      <c r="X101" s="2" t="s">
        <v>77</v>
      </c>
      <c r="Y101" s="2" t="s">
        <v>72</v>
      </c>
      <c r="Z101" s="2" t="s">
        <v>72</v>
      </c>
      <c r="AA101" s="2" t="s">
        <v>75</v>
      </c>
      <c r="AB101" s="2" t="s">
        <v>75</v>
      </c>
      <c r="AC101" s="2" t="s">
        <v>75</v>
      </c>
      <c r="AD101" s="2" t="s">
        <v>72</v>
      </c>
      <c r="AE101" s="2" t="s">
        <v>71</v>
      </c>
      <c r="AF101" s="2" t="s">
        <v>71</v>
      </c>
      <c r="AG101" s="2" t="s">
        <v>75</v>
      </c>
      <c r="AH101" s="2" t="s">
        <v>75</v>
      </c>
      <c r="AI101" s="2" t="s">
        <v>75</v>
      </c>
      <c r="AJ101" s="2" t="s">
        <v>76</v>
      </c>
      <c r="AK101" s="2" t="s">
        <v>73</v>
      </c>
      <c r="AL101" s="2" t="s">
        <v>76</v>
      </c>
      <c r="AM101" s="2" t="s">
        <v>74</v>
      </c>
      <c r="AN101" s="2" t="s">
        <v>74</v>
      </c>
      <c r="AO101" s="2" t="s">
        <v>74</v>
      </c>
      <c r="AP101" s="2" t="s">
        <v>74</v>
      </c>
      <c r="AQ101" s="2" t="s">
        <v>75</v>
      </c>
      <c r="AR101" s="2" t="s">
        <v>76</v>
      </c>
      <c r="AS101" s="2" t="s">
        <v>75</v>
      </c>
      <c r="AT101" s="2" t="s">
        <v>74</v>
      </c>
      <c r="AU101" s="2" t="s">
        <v>74</v>
      </c>
      <c r="AV101" s="2" t="s">
        <v>77</v>
      </c>
      <c r="AW101" s="2" t="s">
        <v>72</v>
      </c>
      <c r="AX101" s="2" t="s">
        <v>72</v>
      </c>
      <c r="AY101" s="2" t="s">
        <v>72</v>
      </c>
      <c r="AZ101" s="2" t="s">
        <v>71</v>
      </c>
      <c r="BA101" s="2" t="s">
        <v>72</v>
      </c>
      <c r="BB101" s="2" t="s">
        <v>72</v>
      </c>
      <c r="BC101" s="2" t="s">
        <v>72</v>
      </c>
      <c r="BD101" s="2" t="s">
        <v>71</v>
      </c>
      <c r="BE101" s="2" t="s">
        <v>72</v>
      </c>
      <c r="BF101" s="2" t="s">
        <v>72</v>
      </c>
      <c r="BG101" s="2" t="s">
        <v>78</v>
      </c>
      <c r="BH101" s="2" t="s">
        <v>72</v>
      </c>
      <c r="BI101" s="2" t="s">
        <v>71</v>
      </c>
      <c r="BJ101" s="2" t="s">
        <v>72</v>
      </c>
      <c r="BK101" s="2" t="s">
        <v>72</v>
      </c>
      <c r="BL101" s="2" t="s">
        <v>71</v>
      </c>
      <c r="BM101" s="2" t="s">
        <v>72</v>
      </c>
      <c r="BN101" s="2" t="s">
        <v>71</v>
      </c>
      <c r="BO101" s="2" t="s">
        <v>72</v>
      </c>
      <c r="BP101" s="2" t="s">
        <v>72</v>
      </c>
    </row>
    <row r="102" spans="1:68" ht="15.75" customHeight="1" x14ac:dyDescent="0.2">
      <c r="A102">
        <v>4212</v>
      </c>
      <c r="B102" s="4">
        <v>43817.510402476852</v>
      </c>
      <c r="C102" s="5" t="s">
        <v>65</v>
      </c>
      <c r="D102" s="1" t="s">
        <v>85</v>
      </c>
      <c r="E102" s="1" t="s">
        <v>87</v>
      </c>
      <c r="F102" s="1" t="s">
        <v>82</v>
      </c>
      <c r="G102" s="1" t="s">
        <v>69</v>
      </c>
      <c r="H102" s="1" t="s">
        <v>70</v>
      </c>
      <c r="I102" s="3">
        <v>30</v>
      </c>
      <c r="J102" s="1" t="s">
        <v>93</v>
      </c>
      <c r="K102" s="1" t="s">
        <v>105</v>
      </c>
      <c r="L102" t="str">
        <f t="shared" si="2"/>
        <v>Veracruz I</v>
      </c>
      <c r="M102" s="2" t="s">
        <v>72</v>
      </c>
      <c r="N102" s="2" t="s">
        <v>71</v>
      </c>
      <c r="O102" s="2" t="s">
        <v>72</v>
      </c>
      <c r="P102" s="2" t="s">
        <v>72</v>
      </c>
      <c r="Q102" s="2" t="s">
        <v>73</v>
      </c>
      <c r="R102" s="2" t="s">
        <v>71</v>
      </c>
      <c r="S102" s="2" t="s">
        <v>73</v>
      </c>
      <c r="T102" s="2" t="s">
        <v>72</v>
      </c>
      <c r="U102" s="2" t="s">
        <v>72</v>
      </c>
      <c r="V102" s="2" t="s">
        <v>76</v>
      </c>
      <c r="W102" s="2" t="s">
        <v>75</v>
      </c>
      <c r="X102" s="2" t="s">
        <v>75</v>
      </c>
      <c r="Y102" s="2" t="s">
        <v>72</v>
      </c>
      <c r="Z102" s="2" t="s">
        <v>72</v>
      </c>
      <c r="AA102" s="2" t="s">
        <v>74</v>
      </c>
      <c r="AB102" s="2" t="s">
        <v>76</v>
      </c>
      <c r="AC102" s="2" t="s">
        <v>75</v>
      </c>
      <c r="AD102" s="2" t="s">
        <v>72</v>
      </c>
      <c r="AE102" s="2" t="s">
        <v>72</v>
      </c>
      <c r="AF102" s="2" t="s">
        <v>72</v>
      </c>
      <c r="AG102" s="2" t="s">
        <v>77</v>
      </c>
      <c r="AH102" s="2" t="s">
        <v>77</v>
      </c>
      <c r="AI102" s="2" t="s">
        <v>75</v>
      </c>
      <c r="AJ102" s="2" t="s">
        <v>75</v>
      </c>
      <c r="AK102" s="2" t="s">
        <v>73</v>
      </c>
      <c r="AL102" s="2" t="s">
        <v>75</v>
      </c>
      <c r="AM102" s="2" t="s">
        <v>75</v>
      </c>
      <c r="AN102" s="2" t="s">
        <v>75</v>
      </c>
      <c r="AO102" s="2" t="s">
        <v>76</v>
      </c>
      <c r="AP102" s="2" t="s">
        <v>74</v>
      </c>
      <c r="AQ102" s="2" t="s">
        <v>75</v>
      </c>
      <c r="AR102" s="2" t="s">
        <v>77</v>
      </c>
      <c r="AS102" s="2" t="s">
        <v>75</v>
      </c>
      <c r="AT102" s="2" t="s">
        <v>75</v>
      </c>
      <c r="AU102" s="2" t="s">
        <v>75</v>
      </c>
      <c r="AV102" s="2" t="s">
        <v>75</v>
      </c>
      <c r="AW102" s="2" t="s">
        <v>71</v>
      </c>
      <c r="AX102" s="2" t="s">
        <v>71</v>
      </c>
      <c r="AY102" s="2" t="s">
        <v>72</v>
      </c>
      <c r="AZ102" s="2" t="s">
        <v>72</v>
      </c>
      <c r="BA102" s="2" t="s">
        <v>72</v>
      </c>
      <c r="BB102" s="2" t="s">
        <v>72</v>
      </c>
      <c r="BC102" s="2" t="s">
        <v>72</v>
      </c>
      <c r="BD102" s="2" t="s">
        <v>72</v>
      </c>
      <c r="BE102" s="2" t="s">
        <v>72</v>
      </c>
      <c r="BF102" s="2" t="s">
        <v>73</v>
      </c>
      <c r="BG102" s="2" t="s">
        <v>78</v>
      </c>
      <c r="BH102" s="2" t="s">
        <v>71</v>
      </c>
      <c r="BI102" s="2" t="s">
        <v>71</v>
      </c>
      <c r="BJ102" s="2" t="s">
        <v>71</v>
      </c>
      <c r="BK102" s="2" t="s">
        <v>71</v>
      </c>
      <c r="BL102" s="2" t="s">
        <v>72</v>
      </c>
      <c r="BM102" s="2" t="s">
        <v>71</v>
      </c>
      <c r="BN102" s="2" t="s">
        <v>71</v>
      </c>
      <c r="BO102" s="2" t="s">
        <v>72</v>
      </c>
      <c r="BP102" s="2" t="s">
        <v>73</v>
      </c>
    </row>
    <row r="103" spans="1:68" ht="15.75" customHeight="1" x14ac:dyDescent="0.2">
      <c r="A103">
        <v>4343</v>
      </c>
      <c r="B103" s="4">
        <v>43817.734366249999</v>
      </c>
      <c r="C103" s="5" t="s">
        <v>65</v>
      </c>
      <c r="D103" s="1" t="s">
        <v>66</v>
      </c>
      <c r="E103" s="1" t="s">
        <v>90</v>
      </c>
      <c r="F103" s="1" t="s">
        <v>83</v>
      </c>
      <c r="G103" s="1" t="s">
        <v>69</v>
      </c>
      <c r="H103" s="1" t="s">
        <v>70</v>
      </c>
      <c r="I103" s="3">
        <v>30</v>
      </c>
      <c r="J103" s="1" t="s">
        <v>93</v>
      </c>
      <c r="K103" s="1" t="s">
        <v>105</v>
      </c>
      <c r="L103" t="str">
        <f t="shared" si="2"/>
        <v>Veracruz I</v>
      </c>
      <c r="M103" s="2" t="s">
        <v>71</v>
      </c>
      <c r="N103" s="2" t="s">
        <v>71</v>
      </c>
      <c r="O103" s="2" t="s">
        <v>71</v>
      </c>
      <c r="P103" s="2" t="s">
        <v>71</v>
      </c>
      <c r="Q103" s="2" t="s">
        <v>72</v>
      </c>
      <c r="R103" s="2" t="s">
        <v>72</v>
      </c>
      <c r="S103" s="2" t="s">
        <v>72</v>
      </c>
      <c r="T103" s="2" t="s">
        <v>72</v>
      </c>
      <c r="U103" s="2" t="s">
        <v>72</v>
      </c>
      <c r="V103" s="2" t="s">
        <v>76</v>
      </c>
      <c r="W103" s="2" t="s">
        <v>77</v>
      </c>
      <c r="X103" s="2" t="s">
        <v>77</v>
      </c>
      <c r="Y103" s="2" t="s">
        <v>71</v>
      </c>
      <c r="Z103" s="2" t="s">
        <v>71</v>
      </c>
      <c r="AA103" s="2" t="s">
        <v>76</v>
      </c>
      <c r="AB103" s="2" t="s">
        <v>77</v>
      </c>
      <c r="AC103" s="2" t="s">
        <v>77</v>
      </c>
      <c r="AD103" s="2" t="s">
        <v>72</v>
      </c>
      <c r="AE103" s="2" t="s">
        <v>71</v>
      </c>
      <c r="AF103" s="2" t="s">
        <v>71</v>
      </c>
      <c r="AG103" s="2" t="s">
        <v>77</v>
      </c>
      <c r="AH103" s="2" t="s">
        <v>77</v>
      </c>
      <c r="AI103" s="2" t="s">
        <v>76</v>
      </c>
      <c r="AJ103" s="2" t="s">
        <v>76</v>
      </c>
      <c r="AK103" s="2" t="s">
        <v>71</v>
      </c>
      <c r="AL103" s="2" t="s">
        <v>77</v>
      </c>
      <c r="AM103" s="2" t="s">
        <v>77</v>
      </c>
      <c r="AN103" s="2" t="s">
        <v>77</v>
      </c>
      <c r="AO103" s="2" t="s">
        <v>77</v>
      </c>
      <c r="AP103" s="2" t="s">
        <v>76</v>
      </c>
      <c r="AQ103" s="2" t="s">
        <v>77</v>
      </c>
      <c r="AR103" s="2" t="s">
        <v>76</v>
      </c>
      <c r="AS103" s="2" t="s">
        <v>76</v>
      </c>
      <c r="AT103" s="2" t="s">
        <v>77</v>
      </c>
      <c r="AU103" s="2" t="s">
        <v>77</v>
      </c>
      <c r="AV103" s="2" t="s">
        <v>77</v>
      </c>
      <c r="AW103" s="2" t="s">
        <v>72</v>
      </c>
      <c r="AX103" s="2" t="s">
        <v>72</v>
      </c>
      <c r="AY103" s="2" t="s">
        <v>71</v>
      </c>
      <c r="AZ103" s="2" t="s">
        <v>71</v>
      </c>
      <c r="BA103" s="2" t="s">
        <v>72</v>
      </c>
      <c r="BB103" s="2" t="s">
        <v>72</v>
      </c>
      <c r="BC103" s="2" t="s">
        <v>72</v>
      </c>
      <c r="BD103" s="2" t="s">
        <v>71</v>
      </c>
      <c r="BE103" s="2" t="s">
        <v>72</v>
      </c>
      <c r="BF103" s="2" t="s">
        <v>72</v>
      </c>
      <c r="BG103" s="2" t="s">
        <v>78</v>
      </c>
      <c r="BH103" s="2" t="s">
        <v>71</v>
      </c>
      <c r="BI103" s="2" t="s">
        <v>72</v>
      </c>
      <c r="BJ103" s="2" t="s">
        <v>72</v>
      </c>
      <c r="BK103" s="2" t="s">
        <v>71</v>
      </c>
      <c r="BL103" s="2" t="s">
        <v>71</v>
      </c>
      <c r="BM103" s="2" t="s">
        <v>72</v>
      </c>
      <c r="BN103" s="2" t="s">
        <v>71</v>
      </c>
      <c r="BO103" s="2" t="s">
        <v>71</v>
      </c>
      <c r="BP103" s="2" t="s">
        <v>71</v>
      </c>
    </row>
    <row r="104" spans="1:68" ht="15.75" customHeight="1" x14ac:dyDescent="0.2">
      <c r="A104">
        <v>4345</v>
      </c>
      <c r="B104" s="4">
        <v>43817.740744027775</v>
      </c>
      <c r="C104" s="5" t="s">
        <v>65</v>
      </c>
      <c r="D104" s="1" t="s">
        <v>80</v>
      </c>
      <c r="E104" s="1" t="s">
        <v>87</v>
      </c>
      <c r="F104" s="1" t="s">
        <v>83</v>
      </c>
      <c r="G104" s="1" t="s">
        <v>69</v>
      </c>
      <c r="H104" s="1" t="s">
        <v>70</v>
      </c>
      <c r="I104" s="3">
        <v>30</v>
      </c>
      <c r="J104" s="1" t="s">
        <v>93</v>
      </c>
      <c r="K104" s="1" t="s">
        <v>105</v>
      </c>
      <c r="L104" t="str">
        <f t="shared" si="2"/>
        <v>Veracruz I</v>
      </c>
      <c r="M104" s="2" t="s">
        <v>73</v>
      </c>
      <c r="N104" s="2" t="s">
        <v>71</v>
      </c>
      <c r="O104" s="2" t="s">
        <v>73</v>
      </c>
      <c r="P104" s="2" t="s">
        <v>73</v>
      </c>
      <c r="Q104" s="2" t="s">
        <v>72</v>
      </c>
      <c r="R104" s="2" t="s">
        <v>72</v>
      </c>
      <c r="S104" s="2" t="s">
        <v>72</v>
      </c>
      <c r="T104" s="2" t="s">
        <v>72</v>
      </c>
      <c r="U104" s="2" t="s">
        <v>72</v>
      </c>
      <c r="V104" s="2" t="s">
        <v>75</v>
      </c>
      <c r="W104" s="2" t="s">
        <v>74</v>
      </c>
      <c r="X104" s="2" t="s">
        <v>74</v>
      </c>
      <c r="Y104" s="2" t="s">
        <v>73</v>
      </c>
      <c r="Z104" s="2" t="s">
        <v>72</v>
      </c>
      <c r="AA104" s="2" t="s">
        <v>74</v>
      </c>
      <c r="AB104" s="2" t="s">
        <v>75</v>
      </c>
      <c r="AC104" s="2" t="s">
        <v>74</v>
      </c>
      <c r="AD104" s="2" t="s">
        <v>72</v>
      </c>
      <c r="AE104" s="2" t="s">
        <v>72</v>
      </c>
      <c r="AF104" s="2" t="s">
        <v>72</v>
      </c>
      <c r="AG104" s="2" t="s">
        <v>77</v>
      </c>
      <c r="AH104" s="2" t="s">
        <v>77</v>
      </c>
      <c r="AI104" s="2" t="s">
        <v>76</v>
      </c>
      <c r="AJ104" s="2" t="s">
        <v>76</v>
      </c>
      <c r="AK104" s="2" t="s">
        <v>73</v>
      </c>
      <c r="AL104" s="2" t="s">
        <v>77</v>
      </c>
      <c r="AM104" s="2" t="s">
        <v>77</v>
      </c>
      <c r="AN104" s="2" t="s">
        <v>77</v>
      </c>
      <c r="AO104" s="2" t="s">
        <v>75</v>
      </c>
      <c r="AP104" s="2" t="s">
        <v>76</v>
      </c>
      <c r="AQ104" s="2" t="s">
        <v>77</v>
      </c>
      <c r="AR104" s="2" t="s">
        <v>76</v>
      </c>
      <c r="AS104" s="2" t="s">
        <v>75</v>
      </c>
      <c r="AT104" s="2" t="s">
        <v>74</v>
      </c>
      <c r="AU104" s="2" t="s">
        <v>75</v>
      </c>
      <c r="AV104" s="2" t="s">
        <v>74</v>
      </c>
      <c r="AW104" s="2" t="s">
        <v>71</v>
      </c>
      <c r="AX104" s="2" t="s">
        <v>72</v>
      </c>
      <c r="AY104" s="2" t="s">
        <v>73</v>
      </c>
      <c r="AZ104" s="2" t="s">
        <v>73</v>
      </c>
      <c r="BA104" s="2" t="s">
        <v>72</v>
      </c>
      <c r="BB104" s="2" t="s">
        <v>72</v>
      </c>
      <c r="BC104" s="2" t="s">
        <v>72</v>
      </c>
      <c r="BD104" s="2" t="s">
        <v>71</v>
      </c>
      <c r="BE104" s="2" t="s">
        <v>72</v>
      </c>
      <c r="BF104" s="2" t="s">
        <v>73</v>
      </c>
      <c r="BG104" s="2" t="s">
        <v>78</v>
      </c>
      <c r="BH104" s="2" t="s">
        <v>73</v>
      </c>
      <c r="BI104" s="2" t="s">
        <v>72</v>
      </c>
      <c r="BJ104" s="2" t="s">
        <v>73</v>
      </c>
      <c r="BK104" s="2" t="s">
        <v>73</v>
      </c>
      <c r="BL104" s="2" t="s">
        <v>71</v>
      </c>
      <c r="BM104" s="2" t="s">
        <v>72</v>
      </c>
      <c r="BN104" s="2" t="s">
        <v>71</v>
      </c>
      <c r="BO104" s="2" t="s">
        <v>73</v>
      </c>
      <c r="BP104" s="2" t="s">
        <v>73</v>
      </c>
    </row>
    <row r="105" spans="1:68" ht="15.75" customHeight="1" x14ac:dyDescent="0.2">
      <c r="A105">
        <v>4357</v>
      </c>
      <c r="B105" s="4">
        <v>43817.790989976857</v>
      </c>
      <c r="C105" s="5" t="s">
        <v>65</v>
      </c>
      <c r="D105" s="1" t="s">
        <v>80</v>
      </c>
      <c r="E105" s="1" t="s">
        <v>67</v>
      </c>
      <c r="F105" s="1" t="s">
        <v>68</v>
      </c>
      <c r="G105" s="1" t="s">
        <v>69</v>
      </c>
      <c r="H105" s="1" t="s">
        <v>70</v>
      </c>
      <c r="I105" s="3">
        <v>30</v>
      </c>
      <c r="J105" s="1" t="s">
        <v>93</v>
      </c>
      <c r="K105" s="1" t="s">
        <v>105</v>
      </c>
      <c r="L105" t="str">
        <f t="shared" si="2"/>
        <v>Veracruz I</v>
      </c>
      <c r="M105" s="2" t="s">
        <v>71</v>
      </c>
      <c r="N105" s="2" t="s">
        <v>71</v>
      </c>
      <c r="O105" s="2" t="s">
        <v>72</v>
      </c>
      <c r="P105" s="2" t="s">
        <v>71</v>
      </c>
      <c r="Q105" s="2" t="s">
        <v>72</v>
      </c>
      <c r="R105" s="2" t="s">
        <v>72</v>
      </c>
      <c r="S105" s="2" t="s">
        <v>72</v>
      </c>
      <c r="T105" s="2" t="s">
        <v>72</v>
      </c>
      <c r="U105" s="2" t="s">
        <v>72</v>
      </c>
      <c r="V105" s="2" t="s">
        <v>76</v>
      </c>
      <c r="W105" s="2" t="s">
        <v>74</v>
      </c>
      <c r="X105" s="2" t="s">
        <v>74</v>
      </c>
      <c r="Y105" s="2" t="s">
        <v>72</v>
      </c>
      <c r="Z105" s="2" t="s">
        <v>72</v>
      </c>
      <c r="AA105" s="2" t="s">
        <v>75</v>
      </c>
      <c r="AB105" s="2" t="s">
        <v>75</v>
      </c>
      <c r="AC105" s="2" t="s">
        <v>74</v>
      </c>
      <c r="AD105" s="2" t="s">
        <v>72</v>
      </c>
      <c r="AE105" s="2" t="s">
        <v>71</v>
      </c>
      <c r="AF105" s="2" t="s">
        <v>72</v>
      </c>
      <c r="AG105" s="2" t="s">
        <v>74</v>
      </c>
      <c r="AH105" s="2" t="s">
        <v>74</v>
      </c>
      <c r="AI105" s="2" t="s">
        <v>76</v>
      </c>
      <c r="AJ105" s="2" t="s">
        <v>76</v>
      </c>
      <c r="AK105" s="2" t="s">
        <v>71</v>
      </c>
      <c r="AL105" s="2" t="s">
        <v>74</v>
      </c>
      <c r="AM105" s="2" t="s">
        <v>77</v>
      </c>
      <c r="AN105" s="2" t="s">
        <v>77</v>
      </c>
      <c r="AO105" s="2" t="s">
        <v>74</v>
      </c>
      <c r="AP105" s="2" t="s">
        <v>76</v>
      </c>
      <c r="AQ105" s="2" t="s">
        <v>77</v>
      </c>
      <c r="AR105" s="2" t="s">
        <v>76</v>
      </c>
      <c r="AS105" s="2" t="s">
        <v>76</v>
      </c>
      <c r="AT105" s="2" t="s">
        <v>74</v>
      </c>
      <c r="AU105" s="2" t="s">
        <v>77</v>
      </c>
      <c r="AV105" s="2" t="s">
        <v>77</v>
      </c>
      <c r="AW105" s="2" t="s">
        <v>71</v>
      </c>
      <c r="AX105" s="2" t="s">
        <v>72</v>
      </c>
      <c r="AY105" s="2" t="s">
        <v>72</v>
      </c>
      <c r="AZ105" s="2" t="s">
        <v>71</v>
      </c>
      <c r="BA105" s="2" t="s">
        <v>72</v>
      </c>
      <c r="BB105" s="2" t="s">
        <v>72</v>
      </c>
      <c r="BC105" s="2" t="s">
        <v>72</v>
      </c>
      <c r="BD105" s="2" t="s">
        <v>71</v>
      </c>
      <c r="BE105" s="2" t="s">
        <v>72</v>
      </c>
      <c r="BF105" s="2" t="s">
        <v>72</v>
      </c>
      <c r="BG105" s="2" t="s">
        <v>78</v>
      </c>
      <c r="BH105" s="2" t="s">
        <v>72</v>
      </c>
      <c r="BI105" s="2" t="s">
        <v>72</v>
      </c>
      <c r="BJ105" s="2" t="s">
        <v>72</v>
      </c>
      <c r="BK105" s="2" t="s">
        <v>72</v>
      </c>
      <c r="BL105" s="2" t="s">
        <v>71</v>
      </c>
      <c r="BM105" s="2" t="s">
        <v>72</v>
      </c>
      <c r="BN105" s="2" t="s">
        <v>71</v>
      </c>
      <c r="BO105" s="2" t="s">
        <v>71</v>
      </c>
      <c r="BP105" s="2" t="s">
        <v>71</v>
      </c>
    </row>
    <row r="106" spans="1:68" ht="15.75" customHeight="1" x14ac:dyDescent="0.2">
      <c r="A106">
        <v>4364</v>
      </c>
      <c r="B106" s="4">
        <v>43817.819397384257</v>
      </c>
      <c r="C106" s="5" t="s">
        <v>65</v>
      </c>
      <c r="D106" s="1" t="s">
        <v>79</v>
      </c>
      <c r="E106" s="1" t="s">
        <v>91</v>
      </c>
      <c r="F106" s="1" t="s">
        <v>86</v>
      </c>
      <c r="G106" s="1" t="s">
        <v>69</v>
      </c>
      <c r="H106" s="1" t="s">
        <v>70</v>
      </c>
      <c r="I106" s="3">
        <v>30</v>
      </c>
      <c r="J106" s="1" t="s">
        <v>93</v>
      </c>
      <c r="K106" s="1" t="s">
        <v>105</v>
      </c>
      <c r="L106" t="str">
        <f t="shared" si="2"/>
        <v>Veracruz I</v>
      </c>
      <c r="M106" s="2" t="s">
        <v>71</v>
      </c>
      <c r="N106" s="2" t="s">
        <v>71</v>
      </c>
      <c r="O106" s="2" t="s">
        <v>71</v>
      </c>
      <c r="P106" s="2" t="s">
        <v>71</v>
      </c>
      <c r="Q106" s="2" t="s">
        <v>72</v>
      </c>
      <c r="R106" s="2" t="s">
        <v>73</v>
      </c>
      <c r="S106" s="2" t="s">
        <v>73</v>
      </c>
      <c r="T106" s="2" t="s">
        <v>73</v>
      </c>
      <c r="U106" s="2" t="s">
        <v>73</v>
      </c>
      <c r="V106" s="2" t="s">
        <v>75</v>
      </c>
      <c r="W106" s="2" t="s">
        <v>75</v>
      </c>
      <c r="X106" s="2" t="s">
        <v>76</v>
      </c>
      <c r="Y106" s="2" t="s">
        <v>71</v>
      </c>
      <c r="Z106" s="2" t="s">
        <v>71</v>
      </c>
      <c r="AA106" s="2" t="s">
        <v>75</v>
      </c>
      <c r="AB106" s="2" t="s">
        <v>76</v>
      </c>
      <c r="AC106" s="2" t="s">
        <v>75</v>
      </c>
      <c r="AD106" s="2" t="s">
        <v>72</v>
      </c>
      <c r="AE106" s="2" t="s">
        <v>72</v>
      </c>
      <c r="AF106" s="2" t="s">
        <v>72</v>
      </c>
      <c r="AG106" s="2" t="s">
        <v>75</v>
      </c>
      <c r="AH106" s="2" t="s">
        <v>76</v>
      </c>
      <c r="AI106" s="2" t="s">
        <v>75</v>
      </c>
      <c r="AJ106" s="2" t="s">
        <v>76</v>
      </c>
      <c r="AK106" s="2" t="s">
        <v>71</v>
      </c>
      <c r="AL106" s="2" t="s">
        <v>76</v>
      </c>
      <c r="AM106" s="2" t="s">
        <v>75</v>
      </c>
      <c r="AN106" s="2" t="s">
        <v>75</v>
      </c>
      <c r="AO106" s="2" t="s">
        <v>75</v>
      </c>
      <c r="AP106" s="2" t="s">
        <v>75</v>
      </c>
      <c r="AQ106" s="2" t="s">
        <v>75</v>
      </c>
      <c r="AR106" s="2" t="s">
        <v>75</v>
      </c>
      <c r="AS106" s="2" t="s">
        <v>75</v>
      </c>
      <c r="AT106" s="2" t="s">
        <v>75</v>
      </c>
      <c r="AU106" s="2" t="s">
        <v>75</v>
      </c>
      <c r="AV106" s="2" t="s">
        <v>75</v>
      </c>
      <c r="AW106" s="2" t="s">
        <v>72</v>
      </c>
      <c r="AX106" s="2" t="s">
        <v>72</v>
      </c>
      <c r="AY106" s="2" t="s">
        <v>72</v>
      </c>
      <c r="AZ106" s="2" t="s">
        <v>72</v>
      </c>
      <c r="BA106" s="2" t="s">
        <v>72</v>
      </c>
      <c r="BB106" s="2" t="s">
        <v>72</v>
      </c>
      <c r="BC106" s="2" t="s">
        <v>72</v>
      </c>
      <c r="BD106" s="2" t="s">
        <v>72</v>
      </c>
      <c r="BE106" s="2" t="s">
        <v>72</v>
      </c>
      <c r="BF106" s="2" t="s">
        <v>72</v>
      </c>
      <c r="BG106" s="2" t="s">
        <v>72</v>
      </c>
      <c r="BH106" s="2" t="s">
        <v>72</v>
      </c>
      <c r="BI106" s="2" t="s">
        <v>72</v>
      </c>
      <c r="BJ106" s="2" t="s">
        <v>72</v>
      </c>
      <c r="BK106" s="2" t="s">
        <v>72</v>
      </c>
      <c r="BL106" s="2" t="s">
        <v>73</v>
      </c>
      <c r="BM106" s="2" t="s">
        <v>72</v>
      </c>
      <c r="BN106" s="2" t="s">
        <v>71</v>
      </c>
      <c r="BO106" s="2" t="s">
        <v>71</v>
      </c>
      <c r="BP106" s="2" t="s">
        <v>71</v>
      </c>
    </row>
    <row r="107" spans="1:68" ht="15.75" customHeight="1" x14ac:dyDescent="0.2">
      <c r="A107">
        <v>4365</v>
      </c>
      <c r="B107" s="4">
        <v>43817.831235949074</v>
      </c>
      <c r="C107" s="5" t="s">
        <v>65</v>
      </c>
      <c r="D107" s="1" t="s">
        <v>80</v>
      </c>
      <c r="E107" s="1" t="s">
        <v>67</v>
      </c>
      <c r="F107" s="1" t="s">
        <v>68</v>
      </c>
      <c r="G107" s="1" t="s">
        <v>69</v>
      </c>
      <c r="H107" s="1" t="s">
        <v>70</v>
      </c>
      <c r="I107" s="3">
        <v>30</v>
      </c>
      <c r="J107" s="1" t="s">
        <v>93</v>
      </c>
      <c r="K107" s="1" t="s">
        <v>105</v>
      </c>
      <c r="L107" t="str">
        <f t="shared" si="2"/>
        <v>Veracruz I</v>
      </c>
      <c r="M107" s="2" t="s">
        <v>73</v>
      </c>
      <c r="N107" s="2" t="s">
        <v>71</v>
      </c>
      <c r="O107" s="2" t="s">
        <v>72</v>
      </c>
      <c r="P107" s="2" t="s">
        <v>72</v>
      </c>
      <c r="Q107" s="2" t="s">
        <v>72</v>
      </c>
      <c r="R107" s="2" t="s">
        <v>72</v>
      </c>
      <c r="S107" s="2" t="s">
        <v>72</v>
      </c>
      <c r="T107" s="2" t="s">
        <v>72</v>
      </c>
      <c r="U107" s="2" t="s">
        <v>72</v>
      </c>
      <c r="V107" s="2" t="s">
        <v>75</v>
      </c>
      <c r="W107" s="2" t="s">
        <v>74</v>
      </c>
      <c r="X107" s="2" t="s">
        <v>74</v>
      </c>
      <c r="Y107" s="2" t="s">
        <v>71</v>
      </c>
      <c r="Z107" s="2" t="s">
        <v>71</v>
      </c>
      <c r="AA107" s="2" t="s">
        <v>76</v>
      </c>
      <c r="AB107" s="2" t="s">
        <v>74</v>
      </c>
      <c r="AC107" s="2" t="s">
        <v>77</v>
      </c>
      <c r="AD107" s="2" t="s">
        <v>72</v>
      </c>
      <c r="AE107" s="2" t="s">
        <v>73</v>
      </c>
      <c r="AF107" s="2" t="s">
        <v>72</v>
      </c>
      <c r="AG107" s="2" t="s">
        <v>77</v>
      </c>
      <c r="AH107" s="2" t="s">
        <v>77</v>
      </c>
      <c r="AI107" s="2" t="s">
        <v>76</v>
      </c>
      <c r="AJ107" s="2" t="s">
        <v>76</v>
      </c>
      <c r="AK107" s="2" t="s">
        <v>71</v>
      </c>
      <c r="AL107" s="2" t="s">
        <v>77</v>
      </c>
      <c r="AM107" s="2" t="s">
        <v>77</v>
      </c>
      <c r="AN107" s="2" t="s">
        <v>77</v>
      </c>
      <c r="AO107" s="2" t="s">
        <v>77</v>
      </c>
      <c r="AP107" s="2" t="s">
        <v>74</v>
      </c>
      <c r="AQ107" s="2" t="s">
        <v>74</v>
      </c>
      <c r="AR107" s="2" t="s">
        <v>76</v>
      </c>
      <c r="AS107" s="2" t="s">
        <v>76</v>
      </c>
      <c r="AT107" s="2" t="s">
        <v>74</v>
      </c>
      <c r="AU107" s="2" t="s">
        <v>74</v>
      </c>
      <c r="AV107" s="2" t="s">
        <v>77</v>
      </c>
      <c r="AW107" s="2" t="s">
        <v>73</v>
      </c>
      <c r="AX107" s="2" t="s">
        <v>72</v>
      </c>
      <c r="AY107" s="2" t="s">
        <v>73</v>
      </c>
      <c r="AZ107" s="2" t="s">
        <v>73</v>
      </c>
      <c r="BA107" s="2" t="s">
        <v>72</v>
      </c>
      <c r="BB107" s="2" t="s">
        <v>72</v>
      </c>
      <c r="BC107" s="2" t="s">
        <v>72</v>
      </c>
      <c r="BD107" s="2" t="s">
        <v>71</v>
      </c>
      <c r="BE107" s="2" t="s">
        <v>72</v>
      </c>
      <c r="BF107" s="2" t="s">
        <v>72</v>
      </c>
      <c r="BG107" s="2" t="s">
        <v>78</v>
      </c>
      <c r="BH107" s="2" t="s">
        <v>71</v>
      </c>
      <c r="BI107" s="2" t="s">
        <v>71</v>
      </c>
      <c r="BJ107" s="2" t="s">
        <v>73</v>
      </c>
      <c r="BK107" s="2" t="s">
        <v>73</v>
      </c>
      <c r="BL107" s="2" t="s">
        <v>71</v>
      </c>
      <c r="BM107" s="2" t="s">
        <v>72</v>
      </c>
      <c r="BN107" s="2" t="s">
        <v>71</v>
      </c>
      <c r="BO107" s="2" t="s">
        <v>71</v>
      </c>
      <c r="BP107" s="2" t="s">
        <v>73</v>
      </c>
    </row>
    <row r="108" spans="1:68" ht="15.75" customHeight="1" x14ac:dyDescent="0.2">
      <c r="A108">
        <v>5064</v>
      </c>
      <c r="B108" s="4">
        <v>43851.613536423611</v>
      </c>
      <c r="C108" s="5" t="s">
        <v>65</v>
      </c>
      <c r="D108" s="1" t="s">
        <v>79</v>
      </c>
      <c r="E108" s="1" t="s">
        <v>67</v>
      </c>
      <c r="F108" s="1" t="s">
        <v>68</v>
      </c>
      <c r="G108" s="1" t="s">
        <v>69</v>
      </c>
      <c r="H108" s="1" t="s">
        <v>70</v>
      </c>
      <c r="I108" s="3">
        <v>30</v>
      </c>
      <c r="J108" s="1" t="s">
        <v>93</v>
      </c>
      <c r="K108" s="1" t="s">
        <v>105</v>
      </c>
      <c r="L108" t="str">
        <f t="shared" si="2"/>
        <v>Veracruz I</v>
      </c>
      <c r="M108" s="2" t="s">
        <v>71</v>
      </c>
      <c r="N108" s="2" t="s">
        <v>71</v>
      </c>
      <c r="O108" s="2" t="s">
        <v>71</v>
      </c>
      <c r="P108" s="2" t="s">
        <v>72</v>
      </c>
      <c r="Q108" s="2" t="s">
        <v>72</v>
      </c>
      <c r="R108" s="2" t="s">
        <v>71</v>
      </c>
      <c r="S108" s="2" t="s">
        <v>72</v>
      </c>
      <c r="T108" s="2" t="s">
        <v>72</v>
      </c>
      <c r="U108" s="2" t="s">
        <v>72</v>
      </c>
      <c r="V108" s="2" t="s">
        <v>74</v>
      </c>
      <c r="W108" s="2" t="s">
        <v>77</v>
      </c>
      <c r="X108" s="2" t="s">
        <v>77</v>
      </c>
      <c r="Y108" s="2" t="s">
        <v>71</v>
      </c>
      <c r="Z108" s="2" t="s">
        <v>71</v>
      </c>
      <c r="AA108" s="2" t="s">
        <v>76</v>
      </c>
      <c r="AB108" s="2" t="s">
        <v>76</v>
      </c>
      <c r="AC108" s="2" t="s">
        <v>77</v>
      </c>
      <c r="AD108" s="2" t="s">
        <v>72</v>
      </c>
      <c r="AE108" s="2" t="s">
        <v>71</v>
      </c>
      <c r="AF108" s="2" t="s">
        <v>72</v>
      </c>
      <c r="AG108" s="2" t="s">
        <v>74</v>
      </c>
      <c r="AH108" s="2" t="s">
        <v>74</v>
      </c>
      <c r="AI108" s="2" t="s">
        <v>76</v>
      </c>
      <c r="AJ108" s="2" t="s">
        <v>76</v>
      </c>
      <c r="AK108" s="2" t="s">
        <v>72</v>
      </c>
      <c r="AL108" s="2" t="s">
        <v>77</v>
      </c>
      <c r="AM108" s="2" t="s">
        <v>77</v>
      </c>
      <c r="AN108" s="2" t="s">
        <v>75</v>
      </c>
      <c r="AO108" s="2" t="s">
        <v>75</v>
      </c>
      <c r="AP108" s="2" t="s">
        <v>74</v>
      </c>
      <c r="AQ108" s="2" t="s">
        <v>75</v>
      </c>
      <c r="AR108" s="2" t="s">
        <v>77</v>
      </c>
      <c r="AS108" s="2" t="s">
        <v>75</v>
      </c>
      <c r="AT108" s="2" t="s">
        <v>77</v>
      </c>
      <c r="AU108" s="2" t="s">
        <v>74</v>
      </c>
      <c r="AV108" s="2" t="s">
        <v>76</v>
      </c>
      <c r="AW108" s="2" t="s">
        <v>72</v>
      </c>
      <c r="AX108" s="2" t="s">
        <v>72</v>
      </c>
      <c r="AY108" s="2" t="s">
        <v>72</v>
      </c>
      <c r="AZ108" s="2" t="s">
        <v>72</v>
      </c>
      <c r="BA108" s="2" t="s">
        <v>71</v>
      </c>
      <c r="BB108" s="2" t="s">
        <v>71</v>
      </c>
      <c r="BC108" s="2" t="s">
        <v>72</v>
      </c>
      <c r="BD108" s="2" t="s">
        <v>71</v>
      </c>
      <c r="BE108" s="2" t="s">
        <v>72</v>
      </c>
      <c r="BF108" s="2" t="s">
        <v>72</v>
      </c>
      <c r="BG108" s="2" t="s">
        <v>72</v>
      </c>
      <c r="BH108" s="2" t="s">
        <v>71</v>
      </c>
      <c r="BI108" s="2" t="s">
        <v>71</v>
      </c>
      <c r="BJ108" s="2" t="s">
        <v>72</v>
      </c>
      <c r="BK108" s="2" t="s">
        <v>72</v>
      </c>
      <c r="BL108" s="2" t="s">
        <v>71</v>
      </c>
      <c r="BM108" s="2" t="s">
        <v>72</v>
      </c>
      <c r="BN108" s="2" t="s">
        <v>71</v>
      </c>
      <c r="BO108" s="2" t="s">
        <v>71</v>
      </c>
      <c r="BP108" s="2" t="s">
        <v>73</v>
      </c>
    </row>
    <row r="109" spans="1:68" ht="15.75" customHeight="1" x14ac:dyDescent="0.2">
      <c r="A109">
        <v>5079</v>
      </c>
      <c r="B109" s="4">
        <v>43851.792220138886</v>
      </c>
      <c r="C109" s="5" t="s">
        <v>65</v>
      </c>
      <c r="D109" s="1" t="s">
        <v>79</v>
      </c>
      <c r="E109" s="1" t="s">
        <v>67</v>
      </c>
      <c r="F109" s="1" t="s">
        <v>82</v>
      </c>
      <c r="G109" s="1" t="s">
        <v>69</v>
      </c>
      <c r="H109" s="1" t="s">
        <v>70</v>
      </c>
      <c r="I109" s="3">
        <v>30</v>
      </c>
      <c r="J109" s="1" t="s">
        <v>93</v>
      </c>
      <c r="K109" s="1" t="s">
        <v>105</v>
      </c>
      <c r="L109" t="str">
        <f t="shared" si="2"/>
        <v>Veracruz I</v>
      </c>
      <c r="M109" s="2" t="s">
        <v>71</v>
      </c>
      <c r="N109" s="2" t="s">
        <v>71</v>
      </c>
      <c r="O109" s="2" t="s">
        <v>73</v>
      </c>
      <c r="P109" s="2" t="s">
        <v>71</v>
      </c>
      <c r="Q109" s="2" t="s">
        <v>72</v>
      </c>
      <c r="R109" s="2" t="s">
        <v>72</v>
      </c>
      <c r="S109" s="2" t="s">
        <v>72</v>
      </c>
      <c r="T109" s="2" t="s">
        <v>72</v>
      </c>
      <c r="U109" s="2" t="s">
        <v>72</v>
      </c>
      <c r="V109" s="2" t="s">
        <v>76</v>
      </c>
      <c r="W109" s="2" t="s">
        <v>77</v>
      </c>
      <c r="X109" s="2" t="s">
        <v>77</v>
      </c>
      <c r="Y109" s="2" t="s">
        <v>71</v>
      </c>
      <c r="Z109" s="2" t="s">
        <v>71</v>
      </c>
      <c r="AA109" s="2" t="s">
        <v>76</v>
      </c>
      <c r="AB109" s="2" t="s">
        <v>77</v>
      </c>
      <c r="AC109" s="2" t="s">
        <v>77</v>
      </c>
      <c r="AD109" s="2" t="s">
        <v>72</v>
      </c>
      <c r="AE109" s="2" t="s">
        <v>71</v>
      </c>
      <c r="AF109" s="2" t="s">
        <v>73</v>
      </c>
      <c r="AG109" s="2" t="s">
        <v>77</v>
      </c>
      <c r="AH109" s="2" t="s">
        <v>77</v>
      </c>
      <c r="AI109" s="2" t="s">
        <v>76</v>
      </c>
      <c r="AJ109" s="2" t="s">
        <v>76</v>
      </c>
      <c r="AK109" s="2" t="s">
        <v>71</v>
      </c>
      <c r="AL109" s="2" t="s">
        <v>77</v>
      </c>
      <c r="AM109" s="2" t="s">
        <v>77</v>
      </c>
      <c r="AN109" s="2" t="s">
        <v>77</v>
      </c>
      <c r="AO109" s="2" t="s">
        <v>76</v>
      </c>
      <c r="AP109" s="2" t="s">
        <v>76</v>
      </c>
      <c r="AQ109" s="2" t="s">
        <v>77</v>
      </c>
      <c r="AR109" s="2" t="s">
        <v>76</v>
      </c>
      <c r="AS109" s="2" t="s">
        <v>76</v>
      </c>
      <c r="AT109" s="2" t="s">
        <v>77</v>
      </c>
      <c r="AU109" s="2" t="s">
        <v>77</v>
      </c>
      <c r="AV109" s="2" t="s">
        <v>76</v>
      </c>
      <c r="AW109" s="2" t="s">
        <v>72</v>
      </c>
      <c r="AX109" s="2" t="s">
        <v>72</v>
      </c>
      <c r="AY109" s="2" t="s">
        <v>71</v>
      </c>
      <c r="AZ109" s="2" t="s">
        <v>71</v>
      </c>
      <c r="BA109" s="2" t="s">
        <v>72</v>
      </c>
      <c r="BB109" s="2" t="s">
        <v>72</v>
      </c>
      <c r="BC109" s="2" t="s">
        <v>72</v>
      </c>
      <c r="BD109" s="2" t="s">
        <v>72</v>
      </c>
      <c r="BE109" s="2" t="s">
        <v>72</v>
      </c>
      <c r="BF109" s="2" t="s">
        <v>72</v>
      </c>
      <c r="BG109" s="2" t="s">
        <v>72</v>
      </c>
      <c r="BH109" s="2" t="s">
        <v>71</v>
      </c>
      <c r="BI109" s="2" t="s">
        <v>71</v>
      </c>
      <c r="BJ109" s="2" t="s">
        <v>73</v>
      </c>
      <c r="BK109" s="2" t="s">
        <v>73</v>
      </c>
      <c r="BL109" s="2" t="s">
        <v>71</v>
      </c>
      <c r="BM109" s="2" t="s">
        <v>72</v>
      </c>
      <c r="BN109" s="2" t="s">
        <v>71</v>
      </c>
      <c r="BO109" s="2" t="s">
        <v>71</v>
      </c>
      <c r="BP109" s="2" t="s">
        <v>71</v>
      </c>
    </row>
    <row r="110" spans="1:68" ht="15.75" customHeight="1" x14ac:dyDescent="0.2">
      <c r="A110">
        <v>4264</v>
      </c>
      <c r="B110" s="4">
        <v>43817.580977847218</v>
      </c>
      <c r="C110" s="5" t="s">
        <v>65</v>
      </c>
      <c r="D110" s="1" t="s">
        <v>79</v>
      </c>
      <c r="E110" s="1" t="s">
        <v>67</v>
      </c>
      <c r="F110" s="1" t="s">
        <v>83</v>
      </c>
      <c r="G110" s="1" t="s">
        <v>69</v>
      </c>
      <c r="H110" s="1" t="s">
        <v>70</v>
      </c>
      <c r="I110" s="3">
        <v>30</v>
      </c>
      <c r="J110" s="1" t="s">
        <v>93</v>
      </c>
      <c r="K110" s="1" t="s">
        <v>106</v>
      </c>
      <c r="L110" t="str">
        <f t="shared" si="2"/>
        <v>Veracruz II</v>
      </c>
      <c r="M110" s="2" t="s">
        <v>71</v>
      </c>
      <c r="N110" s="2" t="s">
        <v>71</v>
      </c>
      <c r="O110" s="2" t="s">
        <v>71</v>
      </c>
      <c r="P110" s="2" t="s">
        <v>71</v>
      </c>
      <c r="Q110" s="2" t="s">
        <v>72</v>
      </c>
      <c r="R110" s="2" t="s">
        <v>72</v>
      </c>
      <c r="S110" s="2" t="s">
        <v>72</v>
      </c>
      <c r="T110" s="2" t="s">
        <v>72</v>
      </c>
      <c r="U110" s="2" t="s">
        <v>72</v>
      </c>
      <c r="V110" s="2" t="s">
        <v>76</v>
      </c>
      <c r="W110" s="2" t="s">
        <v>77</v>
      </c>
      <c r="X110" s="2" t="s">
        <v>77</v>
      </c>
      <c r="Y110" s="2" t="s">
        <v>71</v>
      </c>
      <c r="Z110" s="2" t="s">
        <v>71</v>
      </c>
      <c r="AA110" s="2" t="s">
        <v>76</v>
      </c>
      <c r="AB110" s="2" t="s">
        <v>77</v>
      </c>
      <c r="AC110" s="2" t="s">
        <v>77</v>
      </c>
      <c r="AD110" s="2" t="s">
        <v>72</v>
      </c>
      <c r="AE110" s="2" t="s">
        <v>71</v>
      </c>
      <c r="AF110" s="2" t="s">
        <v>71</v>
      </c>
      <c r="AG110" s="2" t="s">
        <v>77</v>
      </c>
      <c r="AH110" s="2" t="s">
        <v>74</v>
      </c>
      <c r="AI110" s="2" t="s">
        <v>76</v>
      </c>
      <c r="AJ110" s="2" t="s">
        <v>76</v>
      </c>
      <c r="AK110" s="2" t="s">
        <v>71</v>
      </c>
      <c r="AL110" s="2" t="s">
        <v>77</v>
      </c>
      <c r="AM110" s="2" t="s">
        <v>77</v>
      </c>
      <c r="AN110" s="2" t="s">
        <v>77</v>
      </c>
      <c r="AO110" s="2" t="s">
        <v>77</v>
      </c>
      <c r="AP110" s="2" t="s">
        <v>76</v>
      </c>
      <c r="AQ110" s="2" t="s">
        <v>77</v>
      </c>
      <c r="AR110" s="2" t="s">
        <v>76</v>
      </c>
      <c r="AS110" s="2" t="s">
        <v>76</v>
      </c>
      <c r="AT110" s="2" t="s">
        <v>74</v>
      </c>
      <c r="AU110" s="2" t="s">
        <v>74</v>
      </c>
      <c r="AV110" s="2" t="s">
        <v>77</v>
      </c>
      <c r="AW110" s="2" t="s">
        <v>72</v>
      </c>
      <c r="AX110" s="2" t="s">
        <v>72</v>
      </c>
      <c r="AY110" s="2" t="s">
        <v>71</v>
      </c>
      <c r="AZ110" s="2" t="s">
        <v>71</v>
      </c>
      <c r="BA110" s="2" t="s">
        <v>72</v>
      </c>
      <c r="BB110" s="2" t="s">
        <v>72</v>
      </c>
      <c r="BC110" s="2" t="s">
        <v>72</v>
      </c>
      <c r="BD110" s="2" t="s">
        <v>71</v>
      </c>
      <c r="BE110" s="2" t="s">
        <v>72</v>
      </c>
      <c r="BF110" s="2" t="s">
        <v>72</v>
      </c>
      <c r="BG110" s="2" t="s">
        <v>78</v>
      </c>
      <c r="BH110" s="2" t="s">
        <v>72</v>
      </c>
      <c r="BI110" s="2" t="s">
        <v>72</v>
      </c>
      <c r="BJ110" s="2" t="s">
        <v>71</v>
      </c>
      <c r="BK110" s="2" t="s">
        <v>73</v>
      </c>
      <c r="BL110" s="2" t="s">
        <v>71</v>
      </c>
      <c r="BM110" s="2" t="s">
        <v>72</v>
      </c>
      <c r="BN110" s="2" t="s">
        <v>71</v>
      </c>
      <c r="BO110" s="2" t="s">
        <v>71</v>
      </c>
      <c r="BP110" s="2" t="s">
        <v>71</v>
      </c>
    </row>
    <row r="111" spans="1:68" ht="15.75" customHeight="1" x14ac:dyDescent="0.2">
      <c r="A111">
        <v>4234</v>
      </c>
      <c r="B111" s="4">
        <v>43817.536089907408</v>
      </c>
      <c r="C111" s="9" t="s">
        <v>107</v>
      </c>
      <c r="D111" s="1" t="s">
        <v>80</v>
      </c>
      <c r="E111" s="1" t="s">
        <v>87</v>
      </c>
      <c r="F111" s="1" t="s">
        <v>68</v>
      </c>
      <c r="G111" s="1" t="s">
        <v>69</v>
      </c>
      <c r="H111" s="1" t="s">
        <v>70</v>
      </c>
      <c r="I111" s="3">
        <v>30</v>
      </c>
      <c r="J111" s="1" t="s">
        <v>93</v>
      </c>
      <c r="K111" s="1" t="s">
        <v>94</v>
      </c>
      <c r="L111" t="str">
        <f t="shared" ref="L111:L133" si="3">K111</f>
        <v>Don Juan Osorio López</v>
      </c>
      <c r="M111" s="2" t="s">
        <v>71</v>
      </c>
      <c r="N111" s="2" t="s">
        <v>71</v>
      </c>
      <c r="O111" s="2" t="s">
        <v>71</v>
      </c>
      <c r="P111" s="2" t="s">
        <v>71</v>
      </c>
      <c r="Q111" s="2" t="s">
        <v>72</v>
      </c>
      <c r="R111" s="2" t="s">
        <v>72</v>
      </c>
      <c r="S111" s="2" t="s">
        <v>72</v>
      </c>
      <c r="T111" s="2" t="s">
        <v>72</v>
      </c>
      <c r="U111" s="2" t="s">
        <v>72</v>
      </c>
      <c r="V111" s="2" t="s">
        <v>76</v>
      </c>
      <c r="W111" s="2" t="s">
        <v>77</v>
      </c>
      <c r="X111" s="2" t="s">
        <v>77</v>
      </c>
      <c r="Y111" s="2" t="s">
        <v>71</v>
      </c>
      <c r="Z111" s="2" t="s">
        <v>71</v>
      </c>
      <c r="AA111" s="2" t="s">
        <v>76</v>
      </c>
      <c r="AB111" s="2" t="s">
        <v>77</v>
      </c>
      <c r="AC111" s="2" t="s">
        <v>77</v>
      </c>
      <c r="AD111" s="2" t="s">
        <v>72</v>
      </c>
      <c r="AE111" s="2" t="s">
        <v>71</v>
      </c>
      <c r="AF111" s="2" t="s">
        <v>72</v>
      </c>
      <c r="AG111" s="2" t="s">
        <v>77</v>
      </c>
      <c r="AH111" s="2" t="s">
        <v>77</v>
      </c>
      <c r="AI111" s="2" t="s">
        <v>76</v>
      </c>
      <c r="AJ111" s="2" t="s">
        <v>76</v>
      </c>
      <c r="AK111" s="2" t="s">
        <v>71</v>
      </c>
      <c r="AL111" s="2" t="s">
        <v>77</v>
      </c>
      <c r="AM111" s="2" t="s">
        <v>77</v>
      </c>
      <c r="AN111" s="2" t="s">
        <v>77</v>
      </c>
      <c r="AO111" s="2" t="s">
        <v>77</v>
      </c>
      <c r="AP111" s="2" t="s">
        <v>76</v>
      </c>
      <c r="AQ111" s="2" t="s">
        <v>77</v>
      </c>
      <c r="AR111" s="2" t="s">
        <v>76</v>
      </c>
      <c r="AS111" s="2" t="s">
        <v>76</v>
      </c>
      <c r="AT111" s="2" t="s">
        <v>77</v>
      </c>
      <c r="AU111" s="2" t="s">
        <v>77</v>
      </c>
      <c r="AV111" s="2" t="s">
        <v>77</v>
      </c>
      <c r="AW111" s="2" t="s">
        <v>71</v>
      </c>
      <c r="AX111" s="2" t="s">
        <v>72</v>
      </c>
      <c r="AY111" s="2" t="s">
        <v>71</v>
      </c>
      <c r="AZ111" s="2" t="s">
        <v>71</v>
      </c>
      <c r="BA111" s="2" t="s">
        <v>72</v>
      </c>
      <c r="BB111" s="2" t="s">
        <v>72</v>
      </c>
      <c r="BC111" s="2" t="s">
        <v>72</v>
      </c>
      <c r="BD111" s="2" t="s">
        <v>72</v>
      </c>
      <c r="BE111" s="2" t="s">
        <v>72</v>
      </c>
      <c r="BF111" s="2" t="s">
        <v>72</v>
      </c>
      <c r="BG111" s="2" t="s">
        <v>78</v>
      </c>
      <c r="BH111" s="2" t="s">
        <v>72</v>
      </c>
      <c r="BI111" s="2" t="s">
        <v>71</v>
      </c>
      <c r="BJ111" s="2" t="s">
        <v>72</v>
      </c>
      <c r="BK111" s="2" t="s">
        <v>71</v>
      </c>
      <c r="BL111" s="2" t="s">
        <v>71</v>
      </c>
      <c r="BM111" s="2" t="s">
        <v>72</v>
      </c>
      <c r="BN111" s="2" t="s">
        <v>71</v>
      </c>
      <c r="BO111" s="2" t="s">
        <v>71</v>
      </c>
      <c r="BP111" s="2" t="s">
        <v>71</v>
      </c>
    </row>
    <row r="112" spans="1:68" ht="15.75" customHeight="1" x14ac:dyDescent="0.2">
      <c r="A112">
        <v>4370</v>
      </c>
      <c r="B112" s="4">
        <v>43817.992528449075</v>
      </c>
      <c r="C112" s="9" t="s">
        <v>107</v>
      </c>
      <c r="D112" s="1" t="s">
        <v>85</v>
      </c>
      <c r="E112" s="1" t="s">
        <v>67</v>
      </c>
      <c r="F112" s="1" t="s">
        <v>68</v>
      </c>
      <c r="G112" s="1" t="s">
        <v>69</v>
      </c>
      <c r="H112" s="1" t="s">
        <v>70</v>
      </c>
      <c r="I112" s="3">
        <v>30</v>
      </c>
      <c r="J112" s="1" t="s">
        <v>93</v>
      </c>
      <c r="K112" s="1" t="s">
        <v>94</v>
      </c>
      <c r="L112" t="str">
        <f t="shared" si="3"/>
        <v>Don Juan Osorio López</v>
      </c>
      <c r="M112" s="2" t="s">
        <v>71</v>
      </c>
      <c r="N112" s="2" t="s">
        <v>71</v>
      </c>
      <c r="O112" s="2" t="s">
        <v>71</v>
      </c>
      <c r="P112" s="2" t="s">
        <v>71</v>
      </c>
      <c r="Q112" s="2" t="s">
        <v>72</v>
      </c>
      <c r="R112" s="2" t="s">
        <v>72</v>
      </c>
      <c r="S112" s="2" t="s">
        <v>72</v>
      </c>
      <c r="T112" s="2" t="s">
        <v>72</v>
      </c>
      <c r="U112" s="2" t="s">
        <v>72</v>
      </c>
      <c r="V112" s="2" t="s">
        <v>76</v>
      </c>
      <c r="W112" s="2" t="s">
        <v>74</v>
      </c>
      <c r="X112" s="2" t="s">
        <v>74</v>
      </c>
      <c r="Y112" s="2" t="s">
        <v>71</v>
      </c>
      <c r="Z112" s="2" t="s">
        <v>71</v>
      </c>
      <c r="AA112" s="2" t="s">
        <v>76</v>
      </c>
      <c r="AB112" s="2" t="s">
        <v>75</v>
      </c>
      <c r="AC112" s="2" t="s">
        <v>75</v>
      </c>
      <c r="AD112" s="2" t="s">
        <v>72</v>
      </c>
      <c r="AE112" s="2" t="s">
        <v>71</v>
      </c>
      <c r="AF112" s="2" t="s">
        <v>71</v>
      </c>
      <c r="AG112" s="2" t="s">
        <v>75</v>
      </c>
      <c r="AH112" s="2" t="s">
        <v>74</v>
      </c>
      <c r="AI112" s="2" t="s">
        <v>76</v>
      </c>
      <c r="AJ112" s="2" t="s">
        <v>76</v>
      </c>
      <c r="AK112" s="2" t="s">
        <v>71</v>
      </c>
      <c r="AL112" s="2" t="s">
        <v>74</v>
      </c>
      <c r="AM112" s="2" t="s">
        <v>74</v>
      </c>
      <c r="AN112" s="2" t="s">
        <v>74</v>
      </c>
      <c r="AO112" s="2" t="s">
        <v>75</v>
      </c>
      <c r="AP112" s="2" t="s">
        <v>75</v>
      </c>
      <c r="AQ112" s="2" t="s">
        <v>74</v>
      </c>
      <c r="AR112" s="2" t="s">
        <v>76</v>
      </c>
      <c r="AS112" s="2" t="s">
        <v>76</v>
      </c>
      <c r="AT112" s="2" t="s">
        <v>75</v>
      </c>
      <c r="AU112" s="2" t="s">
        <v>75</v>
      </c>
      <c r="AV112" s="2" t="s">
        <v>74</v>
      </c>
      <c r="AW112" s="2" t="s">
        <v>71</v>
      </c>
      <c r="AX112" s="2" t="s">
        <v>72</v>
      </c>
      <c r="AY112" s="2" t="s">
        <v>71</v>
      </c>
      <c r="AZ112" s="2" t="s">
        <v>71</v>
      </c>
      <c r="BA112" s="2" t="s">
        <v>72</v>
      </c>
      <c r="BB112" s="2" t="s">
        <v>72</v>
      </c>
      <c r="BC112" s="2" t="s">
        <v>72</v>
      </c>
      <c r="BD112" s="2" t="s">
        <v>71</v>
      </c>
      <c r="BE112" s="2" t="s">
        <v>72</v>
      </c>
      <c r="BF112" s="2" t="s">
        <v>72</v>
      </c>
      <c r="BG112" s="2" t="s">
        <v>71</v>
      </c>
      <c r="BH112" s="2" t="s">
        <v>71</v>
      </c>
      <c r="BI112" s="2" t="s">
        <v>71</v>
      </c>
      <c r="BJ112" s="2" t="s">
        <v>71</v>
      </c>
      <c r="BK112" s="2" t="s">
        <v>71</v>
      </c>
      <c r="BL112" s="2" t="s">
        <v>71</v>
      </c>
      <c r="BM112" s="2" t="s">
        <v>72</v>
      </c>
      <c r="BN112" s="2" t="s">
        <v>71</v>
      </c>
      <c r="BO112" s="2" t="s">
        <v>71</v>
      </c>
      <c r="BP112" s="2" t="s">
        <v>71</v>
      </c>
    </row>
    <row r="113" spans="1:68" ht="15.75" customHeight="1" x14ac:dyDescent="0.2">
      <c r="A113">
        <v>4371</v>
      </c>
      <c r="B113" s="4">
        <v>43817.997329432867</v>
      </c>
      <c r="C113" s="9" t="s">
        <v>107</v>
      </c>
      <c r="D113" s="1" t="s">
        <v>80</v>
      </c>
      <c r="E113" s="1" t="s">
        <v>87</v>
      </c>
      <c r="F113" s="1" t="s">
        <v>68</v>
      </c>
      <c r="G113" s="1" t="s">
        <v>69</v>
      </c>
      <c r="H113" s="1" t="s">
        <v>70</v>
      </c>
      <c r="I113" s="3">
        <v>30</v>
      </c>
      <c r="J113" s="1" t="s">
        <v>93</v>
      </c>
      <c r="K113" s="1" t="s">
        <v>94</v>
      </c>
      <c r="L113" t="str">
        <f t="shared" si="3"/>
        <v>Don Juan Osorio López</v>
      </c>
      <c r="M113" s="2" t="s">
        <v>71</v>
      </c>
      <c r="N113" s="2" t="s">
        <v>71</v>
      </c>
      <c r="O113" s="2" t="s">
        <v>72</v>
      </c>
      <c r="P113" s="2" t="s">
        <v>72</v>
      </c>
      <c r="Q113" s="2" t="s">
        <v>72</v>
      </c>
      <c r="R113" s="2" t="s">
        <v>72</v>
      </c>
      <c r="S113" s="2" t="s">
        <v>72</v>
      </c>
      <c r="T113" s="2" t="s">
        <v>72</v>
      </c>
      <c r="U113" s="2" t="s">
        <v>72</v>
      </c>
      <c r="V113" s="2" t="s">
        <v>76</v>
      </c>
      <c r="W113" s="2" t="s">
        <v>75</v>
      </c>
      <c r="X113" s="2" t="s">
        <v>77</v>
      </c>
      <c r="Y113" s="2" t="s">
        <v>72</v>
      </c>
      <c r="Z113" s="2" t="s">
        <v>72</v>
      </c>
      <c r="AA113" s="2" t="s">
        <v>77</v>
      </c>
      <c r="AB113" s="2" t="s">
        <v>75</v>
      </c>
      <c r="AC113" s="2" t="s">
        <v>74</v>
      </c>
      <c r="AD113" s="2" t="s">
        <v>72</v>
      </c>
      <c r="AE113" s="2" t="s">
        <v>73</v>
      </c>
      <c r="AF113" s="2" t="s">
        <v>72</v>
      </c>
      <c r="AG113" s="2" t="s">
        <v>77</v>
      </c>
      <c r="AH113" s="2" t="s">
        <v>77</v>
      </c>
      <c r="AI113" s="2" t="s">
        <v>75</v>
      </c>
      <c r="AJ113" s="2" t="s">
        <v>76</v>
      </c>
      <c r="AK113" s="2" t="s">
        <v>71</v>
      </c>
      <c r="AL113" s="2" t="s">
        <v>77</v>
      </c>
      <c r="AM113" s="2" t="s">
        <v>77</v>
      </c>
      <c r="AN113" s="2" t="s">
        <v>77</v>
      </c>
      <c r="AO113" s="2" t="s">
        <v>77</v>
      </c>
      <c r="AP113" s="2" t="s">
        <v>77</v>
      </c>
      <c r="AQ113" s="2" t="s">
        <v>77</v>
      </c>
      <c r="AR113" s="2" t="s">
        <v>76</v>
      </c>
      <c r="AS113" s="2" t="s">
        <v>75</v>
      </c>
      <c r="AT113" s="2" t="s">
        <v>77</v>
      </c>
      <c r="AU113" s="2" t="s">
        <v>77</v>
      </c>
      <c r="AV113" s="2" t="s">
        <v>77</v>
      </c>
      <c r="AW113" s="2" t="s">
        <v>72</v>
      </c>
      <c r="AX113" s="2" t="s">
        <v>72</v>
      </c>
      <c r="AY113" s="2" t="s">
        <v>72</v>
      </c>
      <c r="AZ113" s="2" t="s">
        <v>73</v>
      </c>
      <c r="BA113" s="2" t="s">
        <v>72</v>
      </c>
      <c r="BB113" s="2" t="s">
        <v>72</v>
      </c>
      <c r="BC113" s="2" t="s">
        <v>72</v>
      </c>
      <c r="BD113" s="2" t="s">
        <v>71</v>
      </c>
      <c r="BE113" s="2" t="s">
        <v>72</v>
      </c>
      <c r="BF113" s="2" t="s">
        <v>72</v>
      </c>
      <c r="BG113" s="2" t="s">
        <v>78</v>
      </c>
      <c r="BH113" s="2" t="s">
        <v>72</v>
      </c>
      <c r="BI113" s="2" t="s">
        <v>71</v>
      </c>
      <c r="BJ113" s="2" t="s">
        <v>72</v>
      </c>
      <c r="BK113" s="2" t="s">
        <v>72</v>
      </c>
      <c r="BL113" s="2" t="s">
        <v>71</v>
      </c>
      <c r="BM113" s="2" t="s">
        <v>72</v>
      </c>
      <c r="BN113" s="2" t="s">
        <v>71</v>
      </c>
      <c r="BO113" s="2" t="s">
        <v>71</v>
      </c>
      <c r="BP113" s="2" t="s">
        <v>71</v>
      </c>
    </row>
    <row r="114" spans="1:68" ht="15.75" customHeight="1" x14ac:dyDescent="0.2">
      <c r="A114">
        <v>4372</v>
      </c>
      <c r="B114" s="4">
        <v>43818.005706481483</v>
      </c>
      <c r="C114" s="9" t="s">
        <v>107</v>
      </c>
      <c r="D114" s="1" t="s">
        <v>66</v>
      </c>
      <c r="E114" s="1" t="s">
        <v>67</v>
      </c>
      <c r="F114" s="1" t="s">
        <v>68</v>
      </c>
      <c r="G114" s="1" t="s">
        <v>69</v>
      </c>
      <c r="H114" s="1" t="s">
        <v>70</v>
      </c>
      <c r="I114" s="3">
        <v>30</v>
      </c>
      <c r="J114" s="1" t="s">
        <v>93</v>
      </c>
      <c r="K114" s="1" t="s">
        <v>94</v>
      </c>
      <c r="L114" t="str">
        <f t="shared" si="3"/>
        <v>Don Juan Osorio López</v>
      </c>
      <c r="M114" s="2" t="s">
        <v>71</v>
      </c>
      <c r="N114" s="2" t="s">
        <v>71</v>
      </c>
      <c r="O114" s="2" t="s">
        <v>71</v>
      </c>
      <c r="P114" s="2" t="s">
        <v>71</v>
      </c>
      <c r="Q114" s="2" t="s">
        <v>72</v>
      </c>
      <c r="R114" s="2" t="s">
        <v>72</v>
      </c>
      <c r="S114" s="2" t="s">
        <v>72</v>
      </c>
      <c r="T114" s="2" t="s">
        <v>72</v>
      </c>
      <c r="U114" s="2" t="s">
        <v>72</v>
      </c>
      <c r="V114" s="2" t="s">
        <v>76</v>
      </c>
      <c r="W114" s="2" t="s">
        <v>74</v>
      </c>
      <c r="X114" s="2" t="s">
        <v>74</v>
      </c>
      <c r="Y114" s="2" t="s">
        <v>72</v>
      </c>
      <c r="Z114" s="2" t="s">
        <v>72</v>
      </c>
      <c r="AA114" s="2" t="s">
        <v>75</v>
      </c>
      <c r="AB114" s="2" t="s">
        <v>74</v>
      </c>
      <c r="AC114" s="2" t="s">
        <v>77</v>
      </c>
      <c r="AD114" s="2" t="s">
        <v>72</v>
      </c>
      <c r="AE114" s="2" t="s">
        <v>72</v>
      </c>
      <c r="AF114" s="2" t="s">
        <v>72</v>
      </c>
      <c r="AG114" s="2" t="s">
        <v>77</v>
      </c>
      <c r="AH114" s="2" t="s">
        <v>77</v>
      </c>
      <c r="AI114" s="2" t="s">
        <v>76</v>
      </c>
      <c r="AJ114" s="2" t="s">
        <v>76</v>
      </c>
      <c r="AK114" s="2" t="s">
        <v>71</v>
      </c>
      <c r="AL114" s="2" t="s">
        <v>75</v>
      </c>
      <c r="AM114" s="2" t="s">
        <v>77</v>
      </c>
      <c r="AN114" s="2" t="s">
        <v>77</v>
      </c>
      <c r="AO114" s="2" t="s">
        <v>77</v>
      </c>
      <c r="AP114" s="2" t="s">
        <v>77</v>
      </c>
      <c r="AQ114" s="2" t="s">
        <v>74</v>
      </c>
      <c r="AR114" s="2" t="s">
        <v>76</v>
      </c>
      <c r="AS114" s="2" t="s">
        <v>76</v>
      </c>
      <c r="AT114" s="2" t="s">
        <v>77</v>
      </c>
      <c r="AU114" s="2" t="s">
        <v>77</v>
      </c>
      <c r="AV114" s="2" t="s">
        <v>77</v>
      </c>
      <c r="AW114" s="2" t="s">
        <v>72</v>
      </c>
      <c r="AX114" s="2" t="s">
        <v>72</v>
      </c>
      <c r="AY114" s="2" t="s">
        <v>71</v>
      </c>
      <c r="AZ114" s="2" t="s">
        <v>71</v>
      </c>
      <c r="BA114" s="2" t="s">
        <v>72</v>
      </c>
      <c r="BB114" s="2" t="s">
        <v>72</v>
      </c>
      <c r="BC114" s="2" t="s">
        <v>72</v>
      </c>
      <c r="BD114" s="2" t="s">
        <v>71</v>
      </c>
      <c r="BE114" s="2" t="s">
        <v>72</v>
      </c>
      <c r="BF114" s="2" t="s">
        <v>72</v>
      </c>
      <c r="BG114" s="2" t="s">
        <v>78</v>
      </c>
      <c r="BH114" s="2" t="s">
        <v>72</v>
      </c>
      <c r="BI114" s="2" t="s">
        <v>71</v>
      </c>
      <c r="BJ114" s="2" t="s">
        <v>72</v>
      </c>
      <c r="BK114" s="2" t="s">
        <v>71</v>
      </c>
      <c r="BL114" s="2" t="s">
        <v>71</v>
      </c>
      <c r="BM114" s="2" t="s">
        <v>72</v>
      </c>
      <c r="BN114" s="2" t="s">
        <v>71</v>
      </c>
      <c r="BO114" s="2" t="s">
        <v>71</v>
      </c>
      <c r="BP114" s="2" t="s">
        <v>71</v>
      </c>
    </row>
    <row r="115" spans="1:68" ht="15.75" customHeight="1" x14ac:dyDescent="0.2">
      <c r="A115">
        <v>4373</v>
      </c>
      <c r="B115" s="4">
        <v>43818.180781736111</v>
      </c>
      <c r="C115" s="9" t="s">
        <v>107</v>
      </c>
      <c r="D115" s="1" t="s">
        <v>79</v>
      </c>
      <c r="E115" s="1" t="s">
        <v>87</v>
      </c>
      <c r="F115" s="1" t="s">
        <v>68</v>
      </c>
      <c r="G115" s="1" t="s">
        <v>69</v>
      </c>
      <c r="H115" s="1" t="s">
        <v>70</v>
      </c>
      <c r="I115" s="3">
        <v>30</v>
      </c>
      <c r="J115" s="1" t="s">
        <v>93</v>
      </c>
      <c r="K115" s="1" t="s">
        <v>94</v>
      </c>
      <c r="L115" t="str">
        <f t="shared" si="3"/>
        <v>Don Juan Osorio López</v>
      </c>
      <c r="M115" s="2" t="s">
        <v>71</v>
      </c>
      <c r="N115" s="2" t="s">
        <v>71</v>
      </c>
      <c r="O115" s="2" t="s">
        <v>72</v>
      </c>
      <c r="P115" s="2" t="s">
        <v>72</v>
      </c>
      <c r="Q115" s="2" t="s">
        <v>72</v>
      </c>
      <c r="R115" s="2" t="s">
        <v>72</v>
      </c>
      <c r="S115" s="2" t="s">
        <v>72</v>
      </c>
      <c r="T115" s="2" t="s">
        <v>72</v>
      </c>
      <c r="U115" s="2" t="s">
        <v>72</v>
      </c>
      <c r="V115" s="2" t="s">
        <v>76</v>
      </c>
      <c r="W115" s="2" t="s">
        <v>75</v>
      </c>
      <c r="X115" s="2" t="s">
        <v>74</v>
      </c>
      <c r="Y115" s="2" t="s">
        <v>73</v>
      </c>
      <c r="Z115" s="2" t="s">
        <v>71</v>
      </c>
      <c r="AA115" s="2" t="s">
        <v>75</v>
      </c>
      <c r="AB115" s="2" t="s">
        <v>74</v>
      </c>
      <c r="AC115" s="2" t="s">
        <v>74</v>
      </c>
      <c r="AD115" s="2" t="s">
        <v>72</v>
      </c>
      <c r="AE115" s="2" t="s">
        <v>71</v>
      </c>
      <c r="AF115" s="2" t="s">
        <v>72</v>
      </c>
      <c r="AG115" s="2" t="s">
        <v>75</v>
      </c>
      <c r="AH115" s="2" t="s">
        <v>74</v>
      </c>
      <c r="AI115" s="2" t="s">
        <v>75</v>
      </c>
      <c r="AJ115" s="2" t="s">
        <v>75</v>
      </c>
      <c r="AK115" s="2" t="s">
        <v>71</v>
      </c>
      <c r="AL115" s="2" t="s">
        <v>75</v>
      </c>
      <c r="AM115" s="2" t="s">
        <v>74</v>
      </c>
      <c r="AN115" s="2" t="s">
        <v>74</v>
      </c>
      <c r="AO115" s="2" t="s">
        <v>75</v>
      </c>
      <c r="AP115" s="2" t="s">
        <v>74</v>
      </c>
      <c r="AQ115" s="2" t="s">
        <v>74</v>
      </c>
      <c r="AR115" s="2" t="s">
        <v>74</v>
      </c>
      <c r="AS115" s="2" t="s">
        <v>76</v>
      </c>
      <c r="AT115" s="2" t="s">
        <v>74</v>
      </c>
      <c r="AU115" s="2" t="s">
        <v>74</v>
      </c>
      <c r="AV115" s="2" t="s">
        <v>76</v>
      </c>
      <c r="AW115" s="2" t="s">
        <v>72</v>
      </c>
      <c r="AX115" s="2" t="s">
        <v>72</v>
      </c>
      <c r="AY115" s="2" t="s">
        <v>72</v>
      </c>
      <c r="AZ115" s="2" t="s">
        <v>72</v>
      </c>
      <c r="BA115" s="2" t="s">
        <v>72</v>
      </c>
      <c r="BB115" s="2" t="s">
        <v>72</v>
      </c>
      <c r="BC115" s="2" t="s">
        <v>72</v>
      </c>
      <c r="BD115" s="2" t="s">
        <v>71</v>
      </c>
      <c r="BE115" s="2" t="s">
        <v>72</v>
      </c>
      <c r="BF115" s="2" t="s">
        <v>72</v>
      </c>
      <c r="BG115" s="2" t="s">
        <v>72</v>
      </c>
      <c r="BH115" s="2" t="s">
        <v>71</v>
      </c>
      <c r="BI115" s="2" t="s">
        <v>71</v>
      </c>
      <c r="BJ115" s="2" t="s">
        <v>71</v>
      </c>
      <c r="BK115" s="2" t="s">
        <v>72</v>
      </c>
      <c r="BL115" s="2" t="s">
        <v>71</v>
      </c>
      <c r="BM115" s="2" t="s">
        <v>71</v>
      </c>
      <c r="BN115" s="2" t="s">
        <v>71</v>
      </c>
      <c r="BO115" s="2" t="s">
        <v>72</v>
      </c>
      <c r="BP115" s="2" t="s">
        <v>72</v>
      </c>
    </row>
    <row r="116" spans="1:68" ht="15.75" customHeight="1" x14ac:dyDescent="0.2">
      <c r="A116">
        <v>4374</v>
      </c>
      <c r="B116" s="4">
        <v>43818.198694999999</v>
      </c>
      <c r="C116" s="9" t="s">
        <v>107</v>
      </c>
      <c r="D116" s="1" t="s">
        <v>85</v>
      </c>
      <c r="E116" s="1" t="s">
        <v>87</v>
      </c>
      <c r="F116" s="1" t="s">
        <v>68</v>
      </c>
      <c r="G116" s="1" t="s">
        <v>69</v>
      </c>
      <c r="H116" s="1" t="s">
        <v>70</v>
      </c>
      <c r="I116" s="3">
        <v>30</v>
      </c>
      <c r="J116" s="1" t="s">
        <v>93</v>
      </c>
      <c r="K116" s="1" t="s">
        <v>94</v>
      </c>
      <c r="L116" t="str">
        <f t="shared" si="3"/>
        <v>Don Juan Osorio López</v>
      </c>
      <c r="M116" s="2" t="s">
        <v>71</v>
      </c>
      <c r="N116" s="2" t="s">
        <v>71</v>
      </c>
      <c r="O116" s="2" t="s">
        <v>71</v>
      </c>
      <c r="P116" s="2" t="s">
        <v>71</v>
      </c>
      <c r="Q116" s="2" t="s">
        <v>72</v>
      </c>
      <c r="R116" s="2" t="s">
        <v>72</v>
      </c>
      <c r="S116" s="2" t="s">
        <v>72</v>
      </c>
      <c r="T116" s="2" t="s">
        <v>72</v>
      </c>
      <c r="U116" s="2" t="s">
        <v>72</v>
      </c>
      <c r="V116" s="2" t="s">
        <v>75</v>
      </c>
      <c r="W116" s="2" t="s">
        <v>76</v>
      </c>
      <c r="X116" s="2" t="s">
        <v>76</v>
      </c>
      <c r="Y116" s="2" t="s">
        <v>71</v>
      </c>
      <c r="Z116" s="2" t="s">
        <v>71</v>
      </c>
      <c r="AA116" s="2" t="s">
        <v>76</v>
      </c>
      <c r="AB116" s="2" t="s">
        <v>77</v>
      </c>
      <c r="AC116" s="2" t="s">
        <v>77</v>
      </c>
      <c r="AD116" s="2" t="s">
        <v>72</v>
      </c>
      <c r="AE116" s="2" t="s">
        <v>71</v>
      </c>
      <c r="AF116" s="2" t="s">
        <v>73</v>
      </c>
      <c r="AG116" s="2" t="s">
        <v>75</v>
      </c>
      <c r="AH116" s="2" t="s">
        <v>77</v>
      </c>
      <c r="AI116" s="2" t="s">
        <v>76</v>
      </c>
      <c r="AJ116" s="2" t="s">
        <v>76</v>
      </c>
      <c r="AK116" s="2" t="s">
        <v>71</v>
      </c>
      <c r="AL116" s="2" t="s">
        <v>77</v>
      </c>
      <c r="AM116" s="2" t="s">
        <v>77</v>
      </c>
      <c r="AN116" s="2" t="s">
        <v>77</v>
      </c>
      <c r="AO116" s="2" t="s">
        <v>77</v>
      </c>
      <c r="AP116" s="2" t="s">
        <v>75</v>
      </c>
      <c r="AQ116" s="2" t="s">
        <v>74</v>
      </c>
      <c r="AR116" s="2" t="s">
        <v>76</v>
      </c>
      <c r="AS116" s="2" t="s">
        <v>76</v>
      </c>
      <c r="AT116" s="2" t="s">
        <v>77</v>
      </c>
      <c r="AU116" s="2" t="s">
        <v>74</v>
      </c>
      <c r="AV116" s="2" t="s">
        <v>77</v>
      </c>
      <c r="AW116" s="2" t="s">
        <v>72</v>
      </c>
      <c r="AX116" s="2" t="s">
        <v>72</v>
      </c>
      <c r="AY116" s="2" t="s">
        <v>71</v>
      </c>
      <c r="AZ116" s="2" t="s">
        <v>71</v>
      </c>
      <c r="BA116" s="2" t="s">
        <v>72</v>
      </c>
      <c r="BB116" s="2" t="s">
        <v>72</v>
      </c>
      <c r="BC116" s="2" t="s">
        <v>72</v>
      </c>
      <c r="BD116" s="2" t="s">
        <v>71</v>
      </c>
      <c r="BE116" s="2" t="s">
        <v>72</v>
      </c>
      <c r="BF116" s="2" t="s">
        <v>72</v>
      </c>
      <c r="BG116" s="2" t="s">
        <v>78</v>
      </c>
      <c r="BH116" s="2" t="s">
        <v>71</v>
      </c>
      <c r="BI116" s="2" t="s">
        <v>71</v>
      </c>
      <c r="BJ116" s="2" t="s">
        <v>71</v>
      </c>
      <c r="BK116" s="2" t="s">
        <v>73</v>
      </c>
      <c r="BL116" s="2" t="s">
        <v>71</v>
      </c>
      <c r="BM116" s="2" t="s">
        <v>72</v>
      </c>
      <c r="BN116" s="2" t="s">
        <v>71</v>
      </c>
      <c r="BO116" s="2" t="s">
        <v>71</v>
      </c>
      <c r="BP116" s="2" t="s">
        <v>71</v>
      </c>
    </row>
    <row r="117" spans="1:68" ht="15.75" customHeight="1" x14ac:dyDescent="0.2">
      <c r="A117">
        <v>4375</v>
      </c>
      <c r="B117" s="4">
        <v>43818.207602800925</v>
      </c>
      <c r="C117" s="9" t="s">
        <v>107</v>
      </c>
      <c r="D117" s="1" t="s">
        <v>80</v>
      </c>
      <c r="E117" s="1" t="s">
        <v>91</v>
      </c>
      <c r="F117" s="1" t="s">
        <v>84</v>
      </c>
      <c r="G117" s="1" t="s">
        <v>69</v>
      </c>
      <c r="H117" s="1" t="s">
        <v>70</v>
      </c>
      <c r="I117" s="3">
        <v>30</v>
      </c>
      <c r="J117" s="1" t="s">
        <v>93</v>
      </c>
      <c r="K117" s="1" t="s">
        <v>94</v>
      </c>
      <c r="L117" t="str">
        <f t="shared" si="3"/>
        <v>Don Juan Osorio López</v>
      </c>
      <c r="M117" s="2" t="s">
        <v>71</v>
      </c>
      <c r="N117" s="2" t="s">
        <v>71</v>
      </c>
      <c r="O117" s="2" t="s">
        <v>71</v>
      </c>
      <c r="P117" s="2" t="s">
        <v>71</v>
      </c>
      <c r="Q117" s="2" t="s">
        <v>72</v>
      </c>
      <c r="R117" s="2" t="s">
        <v>72</v>
      </c>
      <c r="S117" s="2" t="s">
        <v>72</v>
      </c>
      <c r="T117" s="2" t="s">
        <v>72</v>
      </c>
      <c r="U117" s="2" t="s">
        <v>72</v>
      </c>
      <c r="V117" s="2" t="s">
        <v>76</v>
      </c>
      <c r="W117" s="2" t="s">
        <v>74</v>
      </c>
      <c r="X117" s="2" t="s">
        <v>74</v>
      </c>
      <c r="Y117" s="2" t="s">
        <v>71</v>
      </c>
      <c r="Z117" s="2" t="s">
        <v>71</v>
      </c>
      <c r="AA117" s="2" t="s">
        <v>76</v>
      </c>
      <c r="AB117" s="2" t="s">
        <v>77</v>
      </c>
      <c r="AC117" s="2" t="s">
        <v>77</v>
      </c>
      <c r="AD117" s="2" t="s">
        <v>72</v>
      </c>
      <c r="AE117" s="2" t="s">
        <v>71</v>
      </c>
      <c r="AF117" s="2" t="s">
        <v>71</v>
      </c>
      <c r="AG117" s="2" t="s">
        <v>77</v>
      </c>
      <c r="AH117" s="2" t="s">
        <v>77</v>
      </c>
      <c r="AI117" s="2" t="s">
        <v>77</v>
      </c>
      <c r="AJ117" s="2" t="s">
        <v>77</v>
      </c>
      <c r="AK117" s="2" t="s">
        <v>71</v>
      </c>
      <c r="AL117" s="2" t="s">
        <v>77</v>
      </c>
      <c r="AM117" s="2" t="s">
        <v>77</v>
      </c>
      <c r="AN117" s="2" t="s">
        <v>77</v>
      </c>
      <c r="AO117" s="2" t="s">
        <v>77</v>
      </c>
      <c r="AP117" s="2" t="s">
        <v>76</v>
      </c>
      <c r="AQ117" s="2" t="s">
        <v>77</v>
      </c>
      <c r="AR117" s="2" t="s">
        <v>76</v>
      </c>
      <c r="AS117" s="2" t="s">
        <v>76</v>
      </c>
      <c r="AT117" s="2" t="s">
        <v>77</v>
      </c>
      <c r="AU117" s="2" t="s">
        <v>77</v>
      </c>
      <c r="AV117" s="2" t="s">
        <v>77</v>
      </c>
      <c r="AW117" s="2" t="s">
        <v>72</v>
      </c>
      <c r="AX117" s="2" t="s">
        <v>72</v>
      </c>
      <c r="AY117" s="2" t="s">
        <v>71</v>
      </c>
      <c r="AZ117" s="2" t="s">
        <v>71</v>
      </c>
      <c r="BA117" s="2" t="s">
        <v>72</v>
      </c>
      <c r="BB117" s="2" t="s">
        <v>72</v>
      </c>
      <c r="BC117" s="2" t="s">
        <v>72</v>
      </c>
      <c r="BD117" s="2" t="s">
        <v>71</v>
      </c>
      <c r="BE117" s="2" t="s">
        <v>72</v>
      </c>
      <c r="BF117" s="2" t="s">
        <v>72</v>
      </c>
      <c r="BG117" s="2" t="s">
        <v>71</v>
      </c>
      <c r="BH117" s="2" t="s">
        <v>71</v>
      </c>
      <c r="BI117" s="2" t="s">
        <v>72</v>
      </c>
      <c r="BJ117" s="2" t="s">
        <v>71</v>
      </c>
      <c r="BK117" s="2" t="s">
        <v>71</v>
      </c>
      <c r="BL117" s="2" t="s">
        <v>71</v>
      </c>
      <c r="BM117" s="2" t="s">
        <v>72</v>
      </c>
      <c r="BN117" s="2" t="s">
        <v>71</v>
      </c>
      <c r="BO117" s="2" t="s">
        <v>71</v>
      </c>
      <c r="BP117" s="2" t="s">
        <v>71</v>
      </c>
    </row>
    <row r="118" spans="1:68" ht="15.75" customHeight="1" x14ac:dyDescent="0.2">
      <c r="A118">
        <v>4381</v>
      </c>
      <c r="B118" s="4">
        <v>43818.34228780093</v>
      </c>
      <c r="C118" s="9" t="s">
        <v>107</v>
      </c>
      <c r="D118" s="1" t="s">
        <v>80</v>
      </c>
      <c r="E118" s="1" t="s">
        <v>67</v>
      </c>
      <c r="F118" s="1" t="s">
        <v>84</v>
      </c>
      <c r="G118" s="1" t="s">
        <v>69</v>
      </c>
      <c r="H118" s="1" t="s">
        <v>70</v>
      </c>
      <c r="I118" s="3">
        <v>30</v>
      </c>
      <c r="J118" s="1" t="s">
        <v>93</v>
      </c>
      <c r="K118" s="1" t="s">
        <v>94</v>
      </c>
      <c r="L118" t="str">
        <f t="shared" si="3"/>
        <v>Don Juan Osorio López</v>
      </c>
      <c r="M118" s="2" t="s">
        <v>72</v>
      </c>
      <c r="N118" s="2" t="s">
        <v>71</v>
      </c>
      <c r="O118" s="2" t="s">
        <v>72</v>
      </c>
      <c r="P118" s="2" t="s">
        <v>72</v>
      </c>
      <c r="Q118" s="2" t="s">
        <v>73</v>
      </c>
      <c r="R118" s="2" t="s">
        <v>73</v>
      </c>
      <c r="S118" s="2" t="s">
        <v>73</v>
      </c>
      <c r="T118" s="2" t="s">
        <v>72</v>
      </c>
      <c r="U118" s="2" t="s">
        <v>73</v>
      </c>
      <c r="V118" s="2" t="s">
        <v>76</v>
      </c>
      <c r="W118" s="2" t="s">
        <v>75</v>
      </c>
      <c r="X118" s="2" t="s">
        <v>76</v>
      </c>
      <c r="Y118" s="2" t="s">
        <v>71</v>
      </c>
      <c r="Z118" s="2" t="s">
        <v>71</v>
      </c>
      <c r="AA118" s="2" t="s">
        <v>75</v>
      </c>
      <c r="AB118" s="2" t="s">
        <v>75</v>
      </c>
      <c r="AC118" s="2" t="s">
        <v>76</v>
      </c>
      <c r="AD118" s="2" t="s">
        <v>72</v>
      </c>
      <c r="AE118" s="2" t="s">
        <v>73</v>
      </c>
      <c r="AF118" s="2" t="s">
        <v>72</v>
      </c>
      <c r="AG118" s="2" t="s">
        <v>75</v>
      </c>
      <c r="AH118" s="2" t="s">
        <v>75</v>
      </c>
      <c r="AI118" s="2" t="s">
        <v>76</v>
      </c>
      <c r="AJ118" s="2" t="s">
        <v>76</v>
      </c>
      <c r="AK118" s="2" t="s">
        <v>71</v>
      </c>
      <c r="AL118" s="2" t="s">
        <v>74</v>
      </c>
      <c r="AM118" s="2" t="s">
        <v>74</v>
      </c>
      <c r="AN118" s="2" t="s">
        <v>74</v>
      </c>
      <c r="AO118" s="2" t="s">
        <v>74</v>
      </c>
      <c r="AP118" s="2" t="s">
        <v>76</v>
      </c>
      <c r="AQ118" s="2" t="s">
        <v>75</v>
      </c>
      <c r="AR118" s="2" t="s">
        <v>76</v>
      </c>
      <c r="AS118" s="2" t="s">
        <v>76</v>
      </c>
      <c r="AT118" s="2" t="s">
        <v>74</v>
      </c>
      <c r="AU118" s="2" t="s">
        <v>74</v>
      </c>
      <c r="AV118" s="2" t="s">
        <v>74</v>
      </c>
      <c r="AW118" s="2" t="s">
        <v>72</v>
      </c>
      <c r="AX118" s="2" t="s">
        <v>72</v>
      </c>
      <c r="AY118" s="2" t="s">
        <v>71</v>
      </c>
      <c r="AZ118" s="2" t="s">
        <v>71</v>
      </c>
      <c r="BA118" s="2" t="s">
        <v>72</v>
      </c>
      <c r="BB118" s="2" t="s">
        <v>72</v>
      </c>
      <c r="BC118" s="2" t="s">
        <v>72</v>
      </c>
      <c r="BD118" s="2" t="s">
        <v>72</v>
      </c>
      <c r="BE118" s="2" t="s">
        <v>72</v>
      </c>
      <c r="BF118" s="2" t="s">
        <v>72</v>
      </c>
      <c r="BG118" s="2" t="s">
        <v>78</v>
      </c>
      <c r="BH118" s="2" t="s">
        <v>73</v>
      </c>
      <c r="BI118" s="2" t="s">
        <v>72</v>
      </c>
      <c r="BJ118" s="2" t="s">
        <v>73</v>
      </c>
      <c r="BK118" s="2" t="s">
        <v>71</v>
      </c>
      <c r="BL118" s="2" t="s">
        <v>71</v>
      </c>
      <c r="BM118" s="2" t="s">
        <v>72</v>
      </c>
      <c r="BN118" s="2" t="s">
        <v>71</v>
      </c>
      <c r="BO118" s="2" t="s">
        <v>71</v>
      </c>
      <c r="BP118" s="2" t="s">
        <v>73</v>
      </c>
    </row>
    <row r="119" spans="1:68" ht="15.75" customHeight="1" x14ac:dyDescent="0.2">
      <c r="A119">
        <v>4383</v>
      </c>
      <c r="B119" s="4">
        <v>43818.362996388889</v>
      </c>
      <c r="C119" s="9" t="s">
        <v>107</v>
      </c>
      <c r="D119" s="1" t="s">
        <v>66</v>
      </c>
      <c r="E119" s="1" t="s">
        <v>81</v>
      </c>
      <c r="F119" s="1" t="s">
        <v>68</v>
      </c>
      <c r="G119" s="1" t="s">
        <v>69</v>
      </c>
      <c r="H119" s="1" t="s">
        <v>70</v>
      </c>
      <c r="I119" s="3">
        <v>30</v>
      </c>
      <c r="J119" s="1" t="s">
        <v>93</v>
      </c>
      <c r="K119" s="1" t="s">
        <v>94</v>
      </c>
      <c r="L119" t="str">
        <f t="shared" si="3"/>
        <v>Don Juan Osorio López</v>
      </c>
      <c r="M119" s="2" t="s">
        <v>72</v>
      </c>
      <c r="N119" s="2" t="s">
        <v>71</v>
      </c>
      <c r="O119" s="2" t="s">
        <v>72</v>
      </c>
      <c r="P119" s="2" t="s">
        <v>72</v>
      </c>
      <c r="Q119" s="2" t="s">
        <v>72</v>
      </c>
      <c r="R119" s="2" t="s">
        <v>72</v>
      </c>
      <c r="S119" s="2" t="s">
        <v>72</v>
      </c>
      <c r="T119" s="2" t="s">
        <v>72</v>
      </c>
      <c r="U119" s="2" t="s">
        <v>72</v>
      </c>
      <c r="V119" s="2" t="s">
        <v>76</v>
      </c>
      <c r="W119" s="2" t="s">
        <v>75</v>
      </c>
      <c r="X119" s="2" t="s">
        <v>77</v>
      </c>
      <c r="Y119" s="2" t="s">
        <v>72</v>
      </c>
      <c r="Z119" s="2" t="s">
        <v>72</v>
      </c>
      <c r="AA119" s="2" t="s">
        <v>75</v>
      </c>
      <c r="AB119" s="2" t="s">
        <v>75</v>
      </c>
      <c r="AC119" s="2" t="s">
        <v>77</v>
      </c>
      <c r="AD119" s="2" t="s">
        <v>72</v>
      </c>
      <c r="AE119" s="2" t="s">
        <v>72</v>
      </c>
      <c r="AF119" s="2" t="s">
        <v>72</v>
      </c>
      <c r="AG119" s="2" t="s">
        <v>75</v>
      </c>
      <c r="AH119" s="2" t="s">
        <v>75</v>
      </c>
      <c r="AI119" s="2" t="s">
        <v>75</v>
      </c>
      <c r="AJ119" s="2" t="s">
        <v>76</v>
      </c>
      <c r="AK119" s="2" t="s">
        <v>71</v>
      </c>
      <c r="AL119" s="2" t="s">
        <v>75</v>
      </c>
      <c r="AM119" s="2" t="s">
        <v>75</v>
      </c>
      <c r="AN119" s="2" t="s">
        <v>75</v>
      </c>
      <c r="AO119" s="2" t="s">
        <v>75</v>
      </c>
      <c r="AP119" s="2" t="s">
        <v>77</v>
      </c>
      <c r="AQ119" s="2" t="s">
        <v>75</v>
      </c>
      <c r="AR119" s="2" t="s">
        <v>75</v>
      </c>
      <c r="AS119" s="2" t="s">
        <v>75</v>
      </c>
      <c r="AT119" s="2" t="s">
        <v>75</v>
      </c>
      <c r="AU119" s="2" t="s">
        <v>75</v>
      </c>
      <c r="AV119" s="2" t="s">
        <v>75</v>
      </c>
      <c r="AW119" s="2" t="s">
        <v>71</v>
      </c>
      <c r="AX119" s="2" t="s">
        <v>71</v>
      </c>
      <c r="AY119" s="2" t="s">
        <v>73</v>
      </c>
      <c r="AZ119" s="2" t="s">
        <v>72</v>
      </c>
      <c r="BA119" s="2" t="s">
        <v>71</v>
      </c>
      <c r="BB119" s="2" t="s">
        <v>71</v>
      </c>
      <c r="BC119" s="2" t="s">
        <v>72</v>
      </c>
      <c r="BD119" s="2" t="s">
        <v>71</v>
      </c>
      <c r="BE119" s="2" t="s">
        <v>71</v>
      </c>
      <c r="BF119" s="2" t="s">
        <v>73</v>
      </c>
      <c r="BG119" s="2" t="s">
        <v>72</v>
      </c>
      <c r="BH119" s="2" t="s">
        <v>71</v>
      </c>
      <c r="BI119" s="2" t="s">
        <v>71</v>
      </c>
      <c r="BJ119" s="2" t="s">
        <v>71</v>
      </c>
      <c r="BK119" s="2" t="s">
        <v>73</v>
      </c>
      <c r="BL119" s="2" t="s">
        <v>73</v>
      </c>
      <c r="BM119" s="2" t="s">
        <v>71</v>
      </c>
      <c r="BN119" s="2" t="s">
        <v>72</v>
      </c>
      <c r="BO119" s="2" t="s">
        <v>72</v>
      </c>
      <c r="BP119" s="2" t="s">
        <v>72</v>
      </c>
    </row>
    <row r="120" spans="1:68" ht="15.75" customHeight="1" x14ac:dyDescent="0.2">
      <c r="A120">
        <v>4386</v>
      </c>
      <c r="B120" s="4">
        <v>43818.384630231478</v>
      </c>
      <c r="C120" s="9" t="s">
        <v>107</v>
      </c>
      <c r="D120" s="1" t="s">
        <v>80</v>
      </c>
      <c r="E120" s="1" t="s">
        <v>67</v>
      </c>
      <c r="F120" s="1" t="s">
        <v>68</v>
      </c>
      <c r="G120" s="1" t="s">
        <v>69</v>
      </c>
      <c r="H120" s="1" t="s">
        <v>70</v>
      </c>
      <c r="I120" s="3">
        <v>30</v>
      </c>
      <c r="J120" s="1" t="s">
        <v>93</v>
      </c>
      <c r="K120" s="1" t="s">
        <v>94</v>
      </c>
      <c r="L120" t="str">
        <f t="shared" si="3"/>
        <v>Don Juan Osorio López</v>
      </c>
      <c r="M120" s="2" t="s">
        <v>71</v>
      </c>
      <c r="N120" s="2" t="s">
        <v>71</v>
      </c>
      <c r="O120" s="2" t="s">
        <v>71</v>
      </c>
      <c r="P120" s="2" t="s">
        <v>71</v>
      </c>
      <c r="Q120" s="2" t="s">
        <v>72</v>
      </c>
      <c r="R120" s="2" t="s">
        <v>72</v>
      </c>
      <c r="S120" s="2" t="s">
        <v>73</v>
      </c>
      <c r="T120" s="2" t="s">
        <v>72</v>
      </c>
      <c r="U120" s="2" t="s">
        <v>72</v>
      </c>
      <c r="V120" s="2" t="s">
        <v>76</v>
      </c>
      <c r="W120" s="2" t="s">
        <v>75</v>
      </c>
      <c r="X120" s="2" t="s">
        <v>74</v>
      </c>
      <c r="Y120" s="2" t="s">
        <v>71</v>
      </c>
      <c r="Z120" s="2" t="s">
        <v>71</v>
      </c>
      <c r="AA120" s="2" t="s">
        <v>76</v>
      </c>
      <c r="AB120" s="2" t="s">
        <v>75</v>
      </c>
      <c r="AC120" s="2" t="s">
        <v>75</v>
      </c>
      <c r="AD120" s="2" t="s">
        <v>72</v>
      </c>
      <c r="AE120" s="2" t="s">
        <v>71</v>
      </c>
      <c r="AF120" s="2" t="s">
        <v>71</v>
      </c>
      <c r="AG120" s="2" t="s">
        <v>74</v>
      </c>
      <c r="AH120" s="2" t="s">
        <v>74</v>
      </c>
      <c r="AI120" s="2" t="s">
        <v>76</v>
      </c>
      <c r="AJ120" s="2" t="s">
        <v>76</v>
      </c>
      <c r="AK120" s="2" t="s">
        <v>71</v>
      </c>
      <c r="AL120" s="2" t="s">
        <v>75</v>
      </c>
      <c r="AM120" s="2" t="s">
        <v>75</v>
      </c>
      <c r="AN120" s="2" t="s">
        <v>75</v>
      </c>
      <c r="AO120" s="2" t="s">
        <v>75</v>
      </c>
      <c r="AP120" s="2" t="s">
        <v>76</v>
      </c>
      <c r="AQ120" s="2" t="s">
        <v>75</v>
      </c>
      <c r="AR120" s="2" t="s">
        <v>75</v>
      </c>
      <c r="AS120" s="2" t="s">
        <v>75</v>
      </c>
      <c r="AT120" s="2" t="s">
        <v>75</v>
      </c>
      <c r="AU120" s="2" t="s">
        <v>75</v>
      </c>
      <c r="AV120" s="2" t="s">
        <v>75</v>
      </c>
      <c r="AW120" s="2" t="s">
        <v>71</v>
      </c>
      <c r="AX120" s="2" t="s">
        <v>72</v>
      </c>
      <c r="AY120" s="2" t="s">
        <v>71</v>
      </c>
      <c r="AZ120" s="2" t="s">
        <v>73</v>
      </c>
      <c r="BA120" s="2" t="s">
        <v>72</v>
      </c>
      <c r="BB120" s="2" t="s">
        <v>72</v>
      </c>
      <c r="BC120" s="2" t="s">
        <v>72</v>
      </c>
      <c r="BD120" s="2" t="s">
        <v>72</v>
      </c>
      <c r="BE120" s="2" t="s">
        <v>72</v>
      </c>
      <c r="BF120" s="2" t="s">
        <v>72</v>
      </c>
      <c r="BG120" s="2" t="s">
        <v>78</v>
      </c>
      <c r="BH120" s="2" t="s">
        <v>72</v>
      </c>
      <c r="BI120" s="2" t="s">
        <v>71</v>
      </c>
      <c r="BJ120" s="2" t="s">
        <v>72</v>
      </c>
      <c r="BK120" s="2" t="s">
        <v>71</v>
      </c>
      <c r="BL120" s="2" t="s">
        <v>71</v>
      </c>
      <c r="BM120" s="2" t="s">
        <v>72</v>
      </c>
      <c r="BN120" s="2" t="s">
        <v>71</v>
      </c>
      <c r="BO120" s="2" t="s">
        <v>71</v>
      </c>
      <c r="BP120" s="2" t="s">
        <v>71</v>
      </c>
    </row>
    <row r="121" spans="1:68" ht="15.75" customHeight="1" x14ac:dyDescent="0.2">
      <c r="A121">
        <v>4387</v>
      </c>
      <c r="B121" s="4">
        <v>43818.389207037035</v>
      </c>
      <c r="C121" s="9" t="s">
        <v>107</v>
      </c>
      <c r="D121" s="1" t="s">
        <v>66</v>
      </c>
      <c r="E121" s="1" t="s">
        <v>87</v>
      </c>
      <c r="F121" s="1" t="s">
        <v>84</v>
      </c>
      <c r="G121" s="1" t="s">
        <v>69</v>
      </c>
      <c r="H121" s="1" t="s">
        <v>70</v>
      </c>
      <c r="I121" s="3">
        <v>30</v>
      </c>
      <c r="J121" s="1" t="s">
        <v>93</v>
      </c>
      <c r="K121" s="1" t="s">
        <v>94</v>
      </c>
      <c r="L121" t="str">
        <f t="shared" si="3"/>
        <v>Don Juan Osorio López</v>
      </c>
      <c r="M121" s="2" t="s">
        <v>71</v>
      </c>
      <c r="N121" s="2" t="s">
        <v>71</v>
      </c>
      <c r="O121" s="2" t="s">
        <v>72</v>
      </c>
      <c r="P121" s="2" t="s">
        <v>71</v>
      </c>
      <c r="Q121" s="2" t="s">
        <v>72</v>
      </c>
      <c r="R121" s="2" t="s">
        <v>71</v>
      </c>
      <c r="S121" s="2" t="s">
        <v>71</v>
      </c>
      <c r="T121" s="2" t="s">
        <v>72</v>
      </c>
      <c r="U121" s="2" t="s">
        <v>72</v>
      </c>
      <c r="V121" s="2" t="s">
        <v>75</v>
      </c>
      <c r="W121" s="2" t="s">
        <v>74</v>
      </c>
      <c r="X121" s="2" t="s">
        <v>74</v>
      </c>
      <c r="Y121" s="2" t="s">
        <v>71</v>
      </c>
      <c r="Z121" s="2" t="s">
        <v>72</v>
      </c>
      <c r="AA121" s="2" t="s">
        <v>75</v>
      </c>
      <c r="AB121" s="2" t="s">
        <v>75</v>
      </c>
      <c r="AC121" s="2" t="s">
        <v>75</v>
      </c>
      <c r="AD121" s="2" t="s">
        <v>72</v>
      </c>
      <c r="AE121" s="2" t="s">
        <v>73</v>
      </c>
      <c r="AF121" s="2" t="s">
        <v>72</v>
      </c>
      <c r="AG121" s="2" t="s">
        <v>77</v>
      </c>
      <c r="AH121" s="2" t="s">
        <v>77</v>
      </c>
      <c r="AI121" s="2" t="s">
        <v>74</v>
      </c>
      <c r="AJ121" s="2" t="s">
        <v>76</v>
      </c>
      <c r="AK121" s="2" t="s">
        <v>73</v>
      </c>
      <c r="AL121" s="2" t="s">
        <v>77</v>
      </c>
      <c r="AM121" s="2" t="s">
        <v>77</v>
      </c>
      <c r="AN121" s="2" t="s">
        <v>77</v>
      </c>
      <c r="AO121" s="2" t="s">
        <v>77</v>
      </c>
      <c r="AP121" s="2" t="s">
        <v>75</v>
      </c>
      <c r="AQ121" s="2" t="s">
        <v>74</v>
      </c>
      <c r="AR121" s="2" t="s">
        <v>76</v>
      </c>
      <c r="AS121" s="2" t="s">
        <v>76</v>
      </c>
      <c r="AT121" s="2" t="s">
        <v>74</v>
      </c>
      <c r="AU121" s="2" t="s">
        <v>77</v>
      </c>
      <c r="AV121" s="2" t="s">
        <v>75</v>
      </c>
      <c r="AW121" s="2" t="s">
        <v>72</v>
      </c>
      <c r="AX121" s="2" t="s">
        <v>72</v>
      </c>
      <c r="AY121" s="2" t="s">
        <v>71</v>
      </c>
      <c r="AZ121" s="2" t="s">
        <v>71</v>
      </c>
      <c r="BA121" s="2" t="s">
        <v>72</v>
      </c>
      <c r="BB121" s="2" t="s">
        <v>72</v>
      </c>
      <c r="BC121" s="2" t="s">
        <v>72</v>
      </c>
      <c r="BD121" s="2" t="s">
        <v>71</v>
      </c>
      <c r="BE121" s="2" t="s">
        <v>72</v>
      </c>
      <c r="BF121" s="2" t="s">
        <v>73</v>
      </c>
      <c r="BG121" s="2" t="s">
        <v>78</v>
      </c>
      <c r="BH121" s="2" t="s">
        <v>71</v>
      </c>
      <c r="BI121" s="2" t="s">
        <v>71</v>
      </c>
      <c r="BJ121" s="2" t="s">
        <v>72</v>
      </c>
      <c r="BK121" s="2" t="s">
        <v>72</v>
      </c>
      <c r="BL121" s="2" t="s">
        <v>71</v>
      </c>
      <c r="BM121" s="2" t="s">
        <v>72</v>
      </c>
      <c r="BN121" s="2" t="s">
        <v>71</v>
      </c>
      <c r="BO121" s="2" t="s">
        <v>71</v>
      </c>
      <c r="BP121" s="2" t="s">
        <v>71</v>
      </c>
    </row>
    <row r="122" spans="1:68" ht="15.75" customHeight="1" x14ac:dyDescent="0.2">
      <c r="A122">
        <v>4447</v>
      </c>
      <c r="B122" s="4">
        <v>43818.525160775462</v>
      </c>
      <c r="C122" s="9" t="s">
        <v>107</v>
      </c>
      <c r="D122" s="1" t="s">
        <v>80</v>
      </c>
      <c r="E122" s="1" t="s">
        <v>67</v>
      </c>
      <c r="F122" s="1" t="s">
        <v>68</v>
      </c>
      <c r="G122" s="1" t="s">
        <v>69</v>
      </c>
      <c r="H122" s="1" t="s">
        <v>70</v>
      </c>
      <c r="I122" s="3">
        <v>30</v>
      </c>
      <c r="J122" s="1" t="s">
        <v>93</v>
      </c>
      <c r="K122" s="1" t="s">
        <v>94</v>
      </c>
      <c r="L122" t="str">
        <f t="shared" si="3"/>
        <v>Don Juan Osorio López</v>
      </c>
      <c r="M122" s="2" t="s">
        <v>72</v>
      </c>
      <c r="N122" s="2" t="s">
        <v>72</v>
      </c>
      <c r="O122" s="2" t="s">
        <v>72</v>
      </c>
      <c r="P122" s="2" t="s">
        <v>72</v>
      </c>
      <c r="Q122" s="2" t="s">
        <v>73</v>
      </c>
      <c r="R122" s="2" t="s">
        <v>71</v>
      </c>
      <c r="S122" s="2" t="s">
        <v>72</v>
      </c>
      <c r="T122" s="2" t="s">
        <v>73</v>
      </c>
      <c r="U122" s="2" t="s">
        <v>72</v>
      </c>
      <c r="V122" s="2" t="s">
        <v>74</v>
      </c>
      <c r="W122" s="2" t="s">
        <v>75</v>
      </c>
      <c r="X122" s="2" t="s">
        <v>75</v>
      </c>
      <c r="Y122" s="2" t="s">
        <v>71</v>
      </c>
      <c r="Z122" s="2" t="s">
        <v>71</v>
      </c>
      <c r="AA122" s="2" t="s">
        <v>77</v>
      </c>
      <c r="AB122" s="2" t="s">
        <v>76</v>
      </c>
      <c r="AC122" s="2" t="s">
        <v>76</v>
      </c>
      <c r="AD122" s="2" t="s">
        <v>73</v>
      </c>
      <c r="AE122" s="2" t="s">
        <v>73</v>
      </c>
      <c r="AF122" s="2" t="s">
        <v>72</v>
      </c>
      <c r="AG122" s="2" t="s">
        <v>74</v>
      </c>
      <c r="AH122" s="2" t="s">
        <v>74</v>
      </c>
      <c r="AI122" s="2" t="s">
        <v>74</v>
      </c>
      <c r="AJ122" s="2" t="s">
        <v>74</v>
      </c>
      <c r="AK122" s="2" t="s">
        <v>71</v>
      </c>
      <c r="AL122" s="2" t="s">
        <v>74</v>
      </c>
      <c r="AM122" s="2" t="s">
        <v>74</v>
      </c>
      <c r="AN122" s="2" t="s">
        <v>74</v>
      </c>
      <c r="AO122" s="2" t="s">
        <v>74</v>
      </c>
      <c r="AP122" s="2" t="s">
        <v>74</v>
      </c>
      <c r="AQ122" s="2" t="s">
        <v>74</v>
      </c>
      <c r="AR122" s="2" t="s">
        <v>74</v>
      </c>
      <c r="AS122" s="2" t="s">
        <v>74</v>
      </c>
      <c r="AT122" s="2" t="s">
        <v>74</v>
      </c>
      <c r="AU122" s="2" t="s">
        <v>74</v>
      </c>
      <c r="AV122" s="2" t="s">
        <v>74</v>
      </c>
      <c r="AW122" s="2" t="s">
        <v>72</v>
      </c>
      <c r="AX122" s="2" t="s">
        <v>73</v>
      </c>
      <c r="AY122" s="2" t="s">
        <v>73</v>
      </c>
      <c r="AZ122" s="2" t="s">
        <v>73</v>
      </c>
      <c r="BA122" s="2" t="s">
        <v>71</v>
      </c>
      <c r="BB122" s="2" t="s">
        <v>71</v>
      </c>
      <c r="BC122" s="2" t="s">
        <v>71</v>
      </c>
      <c r="BD122" s="2" t="s">
        <v>72</v>
      </c>
      <c r="BE122" s="2" t="s">
        <v>72</v>
      </c>
      <c r="BF122" s="2" t="s">
        <v>73</v>
      </c>
      <c r="BG122" s="2" t="s">
        <v>71</v>
      </c>
      <c r="BH122" s="2" t="s">
        <v>72</v>
      </c>
      <c r="BI122" s="2" t="s">
        <v>71</v>
      </c>
      <c r="BJ122" s="2" t="s">
        <v>72</v>
      </c>
      <c r="BK122" s="2" t="s">
        <v>72</v>
      </c>
      <c r="BL122" s="2" t="s">
        <v>73</v>
      </c>
      <c r="BM122" s="2" t="s">
        <v>72</v>
      </c>
      <c r="BN122" s="2" t="s">
        <v>71</v>
      </c>
      <c r="BO122" s="2" t="s">
        <v>71</v>
      </c>
      <c r="BP122" s="2" t="s">
        <v>71</v>
      </c>
    </row>
    <row r="123" spans="1:68" ht="15.75" customHeight="1" x14ac:dyDescent="0.2">
      <c r="A123">
        <v>4590</v>
      </c>
      <c r="B123" s="4">
        <v>43818.662622442134</v>
      </c>
      <c r="C123" s="9" t="s">
        <v>107</v>
      </c>
      <c r="D123" s="1" t="s">
        <v>66</v>
      </c>
      <c r="E123" s="1" t="s">
        <v>91</v>
      </c>
      <c r="F123" s="1" t="s">
        <v>68</v>
      </c>
      <c r="G123" s="1" t="s">
        <v>69</v>
      </c>
      <c r="H123" s="1" t="s">
        <v>70</v>
      </c>
      <c r="I123" s="3">
        <v>30</v>
      </c>
      <c r="J123" s="1" t="s">
        <v>93</v>
      </c>
      <c r="K123" s="1" t="s">
        <v>94</v>
      </c>
      <c r="L123" t="str">
        <f t="shared" si="3"/>
        <v>Don Juan Osorio López</v>
      </c>
      <c r="M123" s="2" t="s">
        <v>73</v>
      </c>
      <c r="N123" s="2" t="s">
        <v>71</v>
      </c>
      <c r="O123" s="2" t="s">
        <v>72</v>
      </c>
      <c r="P123" s="2" t="s">
        <v>72</v>
      </c>
      <c r="Q123" s="2" t="s">
        <v>72</v>
      </c>
      <c r="R123" s="2" t="s">
        <v>71</v>
      </c>
      <c r="S123" s="2" t="s">
        <v>72</v>
      </c>
      <c r="T123" s="2" t="s">
        <v>73</v>
      </c>
      <c r="U123" s="2" t="s">
        <v>72</v>
      </c>
      <c r="V123" s="2" t="s">
        <v>74</v>
      </c>
      <c r="W123" s="2" t="s">
        <v>75</v>
      </c>
      <c r="X123" s="2" t="s">
        <v>74</v>
      </c>
      <c r="Y123" s="2" t="s">
        <v>73</v>
      </c>
      <c r="Z123" s="2" t="s">
        <v>72</v>
      </c>
      <c r="AA123" s="2" t="s">
        <v>74</v>
      </c>
      <c r="AB123" s="2" t="s">
        <v>75</v>
      </c>
      <c r="AC123" s="2" t="s">
        <v>75</v>
      </c>
      <c r="AD123" s="2" t="s">
        <v>72</v>
      </c>
      <c r="AE123" s="2" t="s">
        <v>71</v>
      </c>
      <c r="AF123" s="2" t="s">
        <v>71</v>
      </c>
      <c r="AG123" s="2" t="s">
        <v>74</v>
      </c>
      <c r="AH123" s="2" t="s">
        <v>75</v>
      </c>
      <c r="AI123" s="2" t="s">
        <v>75</v>
      </c>
      <c r="AJ123" s="2" t="s">
        <v>76</v>
      </c>
      <c r="AK123" s="2" t="s">
        <v>71</v>
      </c>
      <c r="AL123" s="2" t="s">
        <v>75</v>
      </c>
      <c r="AM123" s="2" t="s">
        <v>74</v>
      </c>
      <c r="AN123" s="2" t="s">
        <v>74</v>
      </c>
      <c r="AO123" s="2" t="s">
        <v>74</v>
      </c>
      <c r="AP123" s="2" t="s">
        <v>76</v>
      </c>
      <c r="AQ123" s="2" t="s">
        <v>74</v>
      </c>
      <c r="AR123" s="2" t="s">
        <v>76</v>
      </c>
      <c r="AS123" s="2" t="s">
        <v>75</v>
      </c>
      <c r="AT123" s="2" t="s">
        <v>74</v>
      </c>
      <c r="AU123" s="2" t="s">
        <v>75</v>
      </c>
      <c r="AV123" s="2" t="s">
        <v>74</v>
      </c>
      <c r="AW123" s="2" t="s">
        <v>71</v>
      </c>
      <c r="AX123" s="2" t="s">
        <v>72</v>
      </c>
      <c r="AY123" s="2" t="s">
        <v>73</v>
      </c>
      <c r="AZ123" s="2" t="s">
        <v>73</v>
      </c>
      <c r="BA123" s="2" t="s">
        <v>72</v>
      </c>
      <c r="BB123" s="2" t="s">
        <v>72</v>
      </c>
      <c r="BC123" s="2" t="s">
        <v>72</v>
      </c>
      <c r="BD123" s="2" t="s">
        <v>72</v>
      </c>
      <c r="BE123" s="2" t="s">
        <v>72</v>
      </c>
      <c r="BF123" s="2" t="s">
        <v>73</v>
      </c>
      <c r="BG123" s="2" t="s">
        <v>78</v>
      </c>
      <c r="BH123" s="2" t="s">
        <v>72</v>
      </c>
      <c r="BI123" s="2" t="s">
        <v>72</v>
      </c>
      <c r="BJ123" s="2" t="s">
        <v>72</v>
      </c>
      <c r="BK123" s="2" t="s">
        <v>73</v>
      </c>
      <c r="BL123" s="2" t="s">
        <v>71</v>
      </c>
      <c r="BM123" s="2" t="s">
        <v>72</v>
      </c>
      <c r="BN123" s="2" t="s">
        <v>71</v>
      </c>
      <c r="BO123" s="2" t="s">
        <v>73</v>
      </c>
      <c r="BP123" s="2" t="s">
        <v>73</v>
      </c>
    </row>
    <row r="124" spans="1:68" ht="15.75" customHeight="1" x14ac:dyDescent="0.2">
      <c r="A124">
        <v>4222</v>
      </c>
      <c r="B124" s="4">
        <v>43817.523684803236</v>
      </c>
      <c r="C124" s="9" t="s">
        <v>107</v>
      </c>
      <c r="D124" s="1" t="s">
        <v>79</v>
      </c>
      <c r="E124" s="1" t="s">
        <v>87</v>
      </c>
      <c r="F124" s="1" t="s">
        <v>68</v>
      </c>
      <c r="G124" s="1" t="s">
        <v>69</v>
      </c>
      <c r="H124" s="1" t="s">
        <v>70</v>
      </c>
      <c r="I124" s="3">
        <v>30</v>
      </c>
      <c r="J124" s="1" t="s">
        <v>93</v>
      </c>
      <c r="K124" s="1" t="s">
        <v>95</v>
      </c>
      <c r="L124" t="str">
        <f t="shared" si="3"/>
        <v>Dr. Gonzalo Aguirre Beltrán</v>
      </c>
      <c r="M124" s="2" t="s">
        <v>71</v>
      </c>
      <c r="N124" s="2" t="s">
        <v>71</v>
      </c>
      <c r="O124" s="2" t="s">
        <v>71</v>
      </c>
      <c r="P124" s="2" t="s">
        <v>71</v>
      </c>
      <c r="Q124" s="2" t="s">
        <v>72</v>
      </c>
      <c r="R124" s="2" t="s">
        <v>72</v>
      </c>
      <c r="S124" s="2" t="s">
        <v>72</v>
      </c>
      <c r="T124" s="2" t="s">
        <v>72</v>
      </c>
      <c r="U124" s="2" t="s">
        <v>72</v>
      </c>
      <c r="V124" s="2" t="s">
        <v>76</v>
      </c>
      <c r="W124" s="2" t="s">
        <v>74</v>
      </c>
      <c r="X124" s="2" t="s">
        <v>74</v>
      </c>
      <c r="Y124" s="2" t="s">
        <v>71</v>
      </c>
      <c r="Z124" s="2" t="s">
        <v>71</v>
      </c>
      <c r="AA124" s="2" t="s">
        <v>76</v>
      </c>
      <c r="AB124" s="2" t="s">
        <v>77</v>
      </c>
      <c r="AC124" s="2" t="s">
        <v>77</v>
      </c>
      <c r="AD124" s="2" t="s">
        <v>72</v>
      </c>
      <c r="AE124" s="2" t="s">
        <v>71</v>
      </c>
      <c r="AF124" s="2" t="s">
        <v>71</v>
      </c>
      <c r="AG124" s="2" t="s">
        <v>75</v>
      </c>
      <c r="AH124" s="2" t="s">
        <v>77</v>
      </c>
      <c r="AI124" s="2" t="s">
        <v>76</v>
      </c>
      <c r="AJ124" s="2" t="s">
        <v>76</v>
      </c>
      <c r="AK124" s="2" t="s">
        <v>73</v>
      </c>
      <c r="AL124" s="2" t="s">
        <v>77</v>
      </c>
      <c r="AM124" s="2" t="s">
        <v>77</v>
      </c>
      <c r="AN124" s="2" t="s">
        <v>77</v>
      </c>
      <c r="AO124" s="2" t="s">
        <v>77</v>
      </c>
      <c r="AP124" s="2" t="s">
        <v>76</v>
      </c>
      <c r="AQ124" s="2" t="s">
        <v>77</v>
      </c>
      <c r="AR124" s="2" t="s">
        <v>76</v>
      </c>
      <c r="AS124" s="2" t="s">
        <v>76</v>
      </c>
      <c r="AT124" s="2" t="s">
        <v>77</v>
      </c>
      <c r="AU124" s="2" t="s">
        <v>77</v>
      </c>
      <c r="AV124" s="2" t="s">
        <v>77</v>
      </c>
      <c r="AW124" s="2" t="s">
        <v>72</v>
      </c>
      <c r="AX124" s="2" t="s">
        <v>72</v>
      </c>
      <c r="AY124" s="2" t="s">
        <v>71</v>
      </c>
      <c r="AZ124" s="2" t="s">
        <v>71</v>
      </c>
      <c r="BA124" s="2" t="s">
        <v>72</v>
      </c>
      <c r="BB124" s="2" t="s">
        <v>72</v>
      </c>
      <c r="BC124" s="2" t="s">
        <v>72</v>
      </c>
      <c r="BD124" s="2" t="s">
        <v>71</v>
      </c>
      <c r="BE124" s="2" t="s">
        <v>72</v>
      </c>
      <c r="BF124" s="2" t="s">
        <v>72</v>
      </c>
      <c r="BG124" s="2" t="s">
        <v>78</v>
      </c>
      <c r="BH124" s="2" t="s">
        <v>71</v>
      </c>
      <c r="BI124" s="2" t="s">
        <v>71</v>
      </c>
      <c r="BJ124" s="2" t="s">
        <v>71</v>
      </c>
      <c r="BK124" s="2" t="s">
        <v>71</v>
      </c>
      <c r="BL124" s="2" t="s">
        <v>71</v>
      </c>
      <c r="BM124" s="2" t="s">
        <v>72</v>
      </c>
      <c r="BN124" s="2" t="s">
        <v>71</v>
      </c>
      <c r="BO124" s="2" t="s">
        <v>71</v>
      </c>
      <c r="BP124" s="2" t="s">
        <v>71</v>
      </c>
    </row>
    <row r="125" spans="1:68" ht="15.75" customHeight="1" x14ac:dyDescent="0.2">
      <c r="A125">
        <v>4262</v>
      </c>
      <c r="B125" s="4">
        <v>43817.576961481478</v>
      </c>
      <c r="C125" s="9" t="s">
        <v>107</v>
      </c>
      <c r="D125" s="1" t="s">
        <v>85</v>
      </c>
      <c r="E125" s="1" t="s">
        <v>87</v>
      </c>
      <c r="F125" s="1" t="s">
        <v>68</v>
      </c>
      <c r="G125" s="1" t="s">
        <v>69</v>
      </c>
      <c r="H125" s="1" t="s">
        <v>70</v>
      </c>
      <c r="I125" s="3">
        <v>30</v>
      </c>
      <c r="J125" s="1" t="s">
        <v>93</v>
      </c>
      <c r="K125" s="1" t="s">
        <v>95</v>
      </c>
      <c r="L125" t="str">
        <f t="shared" si="3"/>
        <v>Dr. Gonzalo Aguirre Beltrán</v>
      </c>
      <c r="M125" s="2" t="s">
        <v>71</v>
      </c>
      <c r="N125" s="2" t="s">
        <v>71</v>
      </c>
      <c r="O125" s="2" t="s">
        <v>71</v>
      </c>
      <c r="P125" s="2" t="s">
        <v>71</v>
      </c>
      <c r="Q125" s="2" t="s">
        <v>72</v>
      </c>
      <c r="R125" s="2" t="s">
        <v>72</v>
      </c>
      <c r="S125" s="2" t="s">
        <v>72</v>
      </c>
      <c r="T125" s="2" t="s">
        <v>72</v>
      </c>
      <c r="U125" s="2" t="s">
        <v>72</v>
      </c>
      <c r="V125" s="2" t="s">
        <v>75</v>
      </c>
      <c r="W125" s="2" t="s">
        <v>75</v>
      </c>
      <c r="X125" s="2" t="s">
        <v>75</v>
      </c>
      <c r="Y125" s="2" t="s">
        <v>73</v>
      </c>
      <c r="Z125" s="2" t="s">
        <v>72</v>
      </c>
      <c r="AA125" s="2" t="s">
        <v>77</v>
      </c>
      <c r="AB125" s="2" t="s">
        <v>76</v>
      </c>
      <c r="AC125" s="2" t="s">
        <v>75</v>
      </c>
      <c r="AD125" s="2" t="s">
        <v>73</v>
      </c>
      <c r="AE125" s="2" t="s">
        <v>72</v>
      </c>
      <c r="AF125" s="2" t="s">
        <v>73</v>
      </c>
      <c r="AG125" s="2" t="s">
        <v>76</v>
      </c>
      <c r="AH125" s="2" t="s">
        <v>77</v>
      </c>
      <c r="AI125" s="2" t="s">
        <v>75</v>
      </c>
      <c r="AJ125" s="2" t="s">
        <v>74</v>
      </c>
      <c r="AK125" s="2" t="s">
        <v>71</v>
      </c>
      <c r="AL125" s="2" t="s">
        <v>74</v>
      </c>
      <c r="AM125" s="2" t="s">
        <v>74</v>
      </c>
      <c r="AN125" s="2" t="s">
        <v>75</v>
      </c>
      <c r="AO125" s="2" t="s">
        <v>75</v>
      </c>
      <c r="AP125" s="2" t="s">
        <v>75</v>
      </c>
      <c r="AQ125" s="2" t="s">
        <v>75</v>
      </c>
      <c r="AR125" s="2" t="s">
        <v>75</v>
      </c>
      <c r="AS125" s="2" t="s">
        <v>75</v>
      </c>
      <c r="AT125" s="2" t="s">
        <v>75</v>
      </c>
      <c r="AU125" s="2" t="s">
        <v>75</v>
      </c>
      <c r="AV125" s="2" t="s">
        <v>75</v>
      </c>
      <c r="AW125" s="2" t="s">
        <v>71</v>
      </c>
      <c r="AX125" s="2" t="s">
        <v>71</v>
      </c>
      <c r="AY125" s="2" t="s">
        <v>73</v>
      </c>
      <c r="AZ125" s="2" t="s">
        <v>73</v>
      </c>
      <c r="BA125" s="2" t="s">
        <v>72</v>
      </c>
      <c r="BB125" s="2" t="s">
        <v>72</v>
      </c>
      <c r="BC125" s="2" t="s">
        <v>72</v>
      </c>
      <c r="BD125" s="2" t="s">
        <v>72</v>
      </c>
      <c r="BE125" s="2" t="s">
        <v>72</v>
      </c>
      <c r="BF125" s="2" t="s">
        <v>73</v>
      </c>
      <c r="BG125" s="2" t="s">
        <v>78</v>
      </c>
      <c r="BH125" s="2" t="s">
        <v>72</v>
      </c>
      <c r="BI125" s="2" t="s">
        <v>72</v>
      </c>
      <c r="BJ125" s="2" t="s">
        <v>72</v>
      </c>
      <c r="BK125" s="2" t="s">
        <v>72</v>
      </c>
      <c r="BL125" s="2" t="s">
        <v>73</v>
      </c>
      <c r="BM125" s="2" t="s">
        <v>72</v>
      </c>
      <c r="BN125" s="2" t="s">
        <v>71</v>
      </c>
      <c r="BO125" s="2" t="s">
        <v>73</v>
      </c>
      <c r="BP125" s="2" t="s">
        <v>73</v>
      </c>
    </row>
    <row r="126" spans="1:68" ht="15.75" customHeight="1" x14ac:dyDescent="0.2">
      <c r="A126">
        <v>4297</v>
      </c>
      <c r="B126" s="4">
        <v>43817.623633877316</v>
      </c>
      <c r="C126" s="9" t="s">
        <v>107</v>
      </c>
      <c r="D126" s="1" t="s">
        <v>80</v>
      </c>
      <c r="E126" s="1" t="s">
        <v>87</v>
      </c>
      <c r="F126" s="1" t="s">
        <v>68</v>
      </c>
      <c r="G126" s="1" t="s">
        <v>69</v>
      </c>
      <c r="H126" s="1" t="s">
        <v>70</v>
      </c>
      <c r="I126" s="3">
        <v>30</v>
      </c>
      <c r="J126" s="1" t="s">
        <v>93</v>
      </c>
      <c r="K126" s="1" t="s">
        <v>95</v>
      </c>
      <c r="L126" t="str">
        <f t="shared" si="3"/>
        <v>Dr. Gonzalo Aguirre Beltrán</v>
      </c>
      <c r="M126" s="2" t="s">
        <v>73</v>
      </c>
      <c r="N126" s="2" t="s">
        <v>71</v>
      </c>
      <c r="O126" s="2" t="s">
        <v>73</v>
      </c>
      <c r="P126" s="2" t="s">
        <v>71</v>
      </c>
      <c r="Q126" s="2" t="s">
        <v>72</v>
      </c>
      <c r="R126" s="2" t="s">
        <v>72</v>
      </c>
      <c r="S126" s="2" t="s">
        <v>72</v>
      </c>
      <c r="T126" s="2" t="s">
        <v>72</v>
      </c>
      <c r="U126" s="2" t="s">
        <v>72</v>
      </c>
      <c r="V126" s="2" t="s">
        <v>76</v>
      </c>
      <c r="W126" s="2" t="s">
        <v>77</v>
      </c>
      <c r="X126" s="2" t="s">
        <v>77</v>
      </c>
      <c r="Y126" s="2" t="s">
        <v>71</v>
      </c>
      <c r="Z126" s="2" t="s">
        <v>72</v>
      </c>
      <c r="AA126" s="2" t="s">
        <v>76</v>
      </c>
      <c r="AB126" s="2" t="s">
        <v>77</v>
      </c>
      <c r="AC126" s="2" t="s">
        <v>77</v>
      </c>
      <c r="AD126" s="2" t="s">
        <v>72</v>
      </c>
      <c r="AE126" s="2" t="s">
        <v>71</v>
      </c>
      <c r="AF126" s="2" t="s">
        <v>71</v>
      </c>
      <c r="AG126" s="2" t="s">
        <v>77</v>
      </c>
      <c r="AH126" s="2" t="s">
        <v>77</v>
      </c>
      <c r="AI126" s="2" t="s">
        <v>76</v>
      </c>
      <c r="AJ126" s="2" t="s">
        <v>76</v>
      </c>
      <c r="AK126" s="2" t="s">
        <v>71</v>
      </c>
      <c r="AL126" s="2" t="s">
        <v>77</v>
      </c>
      <c r="AM126" s="2" t="s">
        <v>77</v>
      </c>
      <c r="AN126" s="2" t="s">
        <v>77</v>
      </c>
      <c r="AO126" s="2" t="s">
        <v>77</v>
      </c>
      <c r="AP126" s="2" t="s">
        <v>76</v>
      </c>
      <c r="AQ126" s="2" t="s">
        <v>77</v>
      </c>
      <c r="AR126" s="2" t="s">
        <v>76</v>
      </c>
      <c r="AS126" s="2" t="s">
        <v>77</v>
      </c>
      <c r="AT126" s="2" t="s">
        <v>77</v>
      </c>
      <c r="AU126" s="2" t="s">
        <v>77</v>
      </c>
      <c r="AV126" s="2" t="s">
        <v>77</v>
      </c>
      <c r="AW126" s="2" t="s">
        <v>72</v>
      </c>
      <c r="AX126" s="2" t="s">
        <v>72</v>
      </c>
      <c r="AY126" s="2" t="s">
        <v>71</v>
      </c>
      <c r="AZ126" s="2" t="s">
        <v>71</v>
      </c>
      <c r="BA126" s="2" t="s">
        <v>72</v>
      </c>
      <c r="BB126" s="2" t="s">
        <v>72</v>
      </c>
      <c r="BC126" s="2" t="s">
        <v>72</v>
      </c>
      <c r="BD126" s="2" t="s">
        <v>72</v>
      </c>
      <c r="BE126" s="2" t="s">
        <v>72</v>
      </c>
      <c r="BF126" s="2" t="s">
        <v>73</v>
      </c>
      <c r="BG126" s="2" t="s">
        <v>78</v>
      </c>
      <c r="BH126" s="2" t="s">
        <v>72</v>
      </c>
      <c r="BI126" s="2" t="s">
        <v>71</v>
      </c>
      <c r="BJ126" s="2" t="s">
        <v>72</v>
      </c>
      <c r="BK126" s="2" t="s">
        <v>71</v>
      </c>
      <c r="BL126" s="2" t="s">
        <v>71</v>
      </c>
      <c r="BM126" s="2" t="s">
        <v>72</v>
      </c>
      <c r="BN126" s="2" t="s">
        <v>71</v>
      </c>
      <c r="BO126" s="2" t="s">
        <v>71</v>
      </c>
      <c r="BP126" s="2" t="s">
        <v>71</v>
      </c>
    </row>
    <row r="127" spans="1:68" ht="15.75" customHeight="1" x14ac:dyDescent="0.2">
      <c r="A127">
        <v>4309</v>
      </c>
      <c r="B127" s="4">
        <v>43817.640910624999</v>
      </c>
      <c r="C127" s="9" t="s">
        <v>107</v>
      </c>
      <c r="D127" s="1" t="s">
        <v>79</v>
      </c>
      <c r="E127" s="1" t="s">
        <v>67</v>
      </c>
      <c r="F127" s="1" t="s">
        <v>68</v>
      </c>
      <c r="G127" s="1" t="s">
        <v>69</v>
      </c>
      <c r="H127" s="1" t="s">
        <v>88</v>
      </c>
      <c r="I127" s="3">
        <v>30</v>
      </c>
      <c r="J127" s="1" t="s">
        <v>93</v>
      </c>
      <c r="K127" s="1" t="s">
        <v>95</v>
      </c>
      <c r="L127" t="str">
        <f t="shared" si="3"/>
        <v>Dr. Gonzalo Aguirre Beltrán</v>
      </c>
      <c r="M127" s="2" t="s">
        <v>71</v>
      </c>
      <c r="N127" s="2" t="s">
        <v>71</v>
      </c>
      <c r="O127" s="2" t="s">
        <v>71</v>
      </c>
      <c r="P127" s="2" t="s">
        <v>71</v>
      </c>
      <c r="Q127" s="2" t="s">
        <v>72</v>
      </c>
      <c r="R127" s="2" t="s">
        <v>72</v>
      </c>
      <c r="S127" s="2" t="s">
        <v>72</v>
      </c>
      <c r="T127" s="2" t="s">
        <v>72</v>
      </c>
      <c r="U127" s="2" t="s">
        <v>72</v>
      </c>
      <c r="V127" s="2" t="s">
        <v>76</v>
      </c>
      <c r="W127" s="2" t="s">
        <v>74</v>
      </c>
      <c r="X127" s="2" t="s">
        <v>74</v>
      </c>
      <c r="Y127" s="2" t="s">
        <v>71</v>
      </c>
      <c r="Z127" s="2" t="s">
        <v>71</v>
      </c>
      <c r="AA127" s="2" t="s">
        <v>76</v>
      </c>
      <c r="AB127" s="2" t="s">
        <v>77</v>
      </c>
      <c r="AC127" s="2" t="s">
        <v>77</v>
      </c>
      <c r="AD127" s="2" t="s">
        <v>72</v>
      </c>
      <c r="AE127" s="2" t="s">
        <v>71</v>
      </c>
      <c r="AF127" s="2" t="s">
        <v>71</v>
      </c>
      <c r="AG127" s="2" t="s">
        <v>77</v>
      </c>
      <c r="AH127" s="2" t="s">
        <v>77</v>
      </c>
      <c r="AI127" s="2" t="s">
        <v>77</v>
      </c>
      <c r="AJ127" s="2" t="s">
        <v>77</v>
      </c>
      <c r="AK127" s="2" t="s">
        <v>71</v>
      </c>
      <c r="AL127" s="2" t="s">
        <v>77</v>
      </c>
      <c r="AM127" s="2" t="s">
        <v>77</v>
      </c>
      <c r="AN127" s="2" t="s">
        <v>77</v>
      </c>
      <c r="AO127" s="2" t="s">
        <v>77</v>
      </c>
      <c r="AP127" s="2" t="s">
        <v>76</v>
      </c>
      <c r="AQ127" s="2" t="s">
        <v>74</v>
      </c>
      <c r="AR127" s="2" t="s">
        <v>76</v>
      </c>
      <c r="AS127" s="2" t="s">
        <v>76</v>
      </c>
      <c r="AT127" s="2" t="s">
        <v>77</v>
      </c>
      <c r="AU127" s="2" t="s">
        <v>74</v>
      </c>
      <c r="AV127" s="2" t="s">
        <v>77</v>
      </c>
      <c r="AW127" s="2" t="s">
        <v>72</v>
      </c>
      <c r="AX127" s="2" t="s">
        <v>71</v>
      </c>
      <c r="AY127" s="2" t="s">
        <v>73</v>
      </c>
      <c r="AZ127" s="2" t="s">
        <v>73</v>
      </c>
      <c r="BA127" s="2" t="s">
        <v>72</v>
      </c>
      <c r="BB127" s="2" t="s">
        <v>72</v>
      </c>
      <c r="BC127" s="2" t="s">
        <v>72</v>
      </c>
      <c r="BD127" s="2" t="s">
        <v>71</v>
      </c>
      <c r="BE127" s="2" t="s">
        <v>72</v>
      </c>
      <c r="BF127" s="2" t="s">
        <v>72</v>
      </c>
      <c r="BG127" s="2" t="s">
        <v>78</v>
      </c>
      <c r="BH127" s="2" t="s">
        <v>71</v>
      </c>
      <c r="BI127" s="2" t="s">
        <v>71</v>
      </c>
      <c r="BJ127" s="2" t="s">
        <v>72</v>
      </c>
      <c r="BK127" s="2" t="s">
        <v>71</v>
      </c>
      <c r="BL127" s="2" t="s">
        <v>71</v>
      </c>
      <c r="BM127" s="2" t="s">
        <v>72</v>
      </c>
      <c r="BN127" s="2" t="s">
        <v>71</v>
      </c>
      <c r="BO127" s="2" t="s">
        <v>71</v>
      </c>
      <c r="BP127" s="2" t="s">
        <v>71</v>
      </c>
    </row>
    <row r="128" spans="1:68" ht="15.75" customHeight="1" x14ac:dyDescent="0.2">
      <c r="A128">
        <v>4341</v>
      </c>
      <c r="B128" s="4">
        <v>43817.726118564809</v>
      </c>
      <c r="C128" s="9" t="s">
        <v>107</v>
      </c>
      <c r="D128" s="1" t="s">
        <v>66</v>
      </c>
      <c r="E128" s="1" t="s">
        <v>67</v>
      </c>
      <c r="F128" s="1" t="s">
        <v>82</v>
      </c>
      <c r="G128" s="1" t="s">
        <v>69</v>
      </c>
      <c r="H128" s="1" t="s">
        <v>70</v>
      </c>
      <c r="I128" s="3">
        <v>30</v>
      </c>
      <c r="J128" s="1" t="s">
        <v>93</v>
      </c>
      <c r="K128" s="1" t="s">
        <v>95</v>
      </c>
      <c r="L128" t="str">
        <f t="shared" si="3"/>
        <v>Dr. Gonzalo Aguirre Beltrán</v>
      </c>
      <c r="M128" s="2" t="s">
        <v>71</v>
      </c>
      <c r="N128" s="2" t="s">
        <v>71</v>
      </c>
      <c r="O128" s="2" t="s">
        <v>71</v>
      </c>
      <c r="P128" s="2" t="s">
        <v>71</v>
      </c>
      <c r="Q128" s="2" t="s">
        <v>72</v>
      </c>
      <c r="R128" s="2" t="s">
        <v>72</v>
      </c>
      <c r="S128" s="2" t="s">
        <v>72</v>
      </c>
      <c r="T128" s="2" t="s">
        <v>72</v>
      </c>
      <c r="U128" s="2" t="s">
        <v>72</v>
      </c>
      <c r="V128" s="2" t="s">
        <v>76</v>
      </c>
      <c r="W128" s="2" t="s">
        <v>77</v>
      </c>
      <c r="X128" s="2" t="s">
        <v>77</v>
      </c>
      <c r="Y128" s="2" t="s">
        <v>72</v>
      </c>
      <c r="Z128" s="2" t="s">
        <v>72</v>
      </c>
      <c r="AA128" s="2" t="s">
        <v>76</v>
      </c>
      <c r="AB128" s="2" t="s">
        <v>77</v>
      </c>
      <c r="AC128" s="2" t="s">
        <v>77</v>
      </c>
      <c r="AD128" s="2" t="s">
        <v>72</v>
      </c>
      <c r="AE128" s="2" t="s">
        <v>72</v>
      </c>
      <c r="AF128" s="2" t="s">
        <v>72</v>
      </c>
      <c r="AG128" s="2" t="s">
        <v>77</v>
      </c>
      <c r="AH128" s="2" t="s">
        <v>77</v>
      </c>
      <c r="AI128" s="2" t="s">
        <v>77</v>
      </c>
      <c r="AJ128" s="2" t="s">
        <v>77</v>
      </c>
      <c r="AK128" s="2" t="s">
        <v>71</v>
      </c>
      <c r="AL128" s="2" t="s">
        <v>77</v>
      </c>
      <c r="AM128" s="2" t="s">
        <v>77</v>
      </c>
      <c r="AN128" s="2" t="s">
        <v>77</v>
      </c>
      <c r="AO128" s="2" t="s">
        <v>77</v>
      </c>
      <c r="AP128" s="2" t="s">
        <v>77</v>
      </c>
      <c r="AQ128" s="2" t="s">
        <v>77</v>
      </c>
      <c r="AR128" s="2" t="s">
        <v>76</v>
      </c>
      <c r="AS128" s="2" t="s">
        <v>76</v>
      </c>
      <c r="AT128" s="2" t="s">
        <v>77</v>
      </c>
      <c r="AU128" s="2" t="s">
        <v>77</v>
      </c>
      <c r="AV128" s="2" t="s">
        <v>77</v>
      </c>
      <c r="AW128" s="2" t="s">
        <v>72</v>
      </c>
      <c r="AX128" s="2" t="s">
        <v>72</v>
      </c>
      <c r="AY128" s="2" t="s">
        <v>72</v>
      </c>
      <c r="AZ128" s="2" t="s">
        <v>72</v>
      </c>
      <c r="BA128" s="2" t="s">
        <v>72</v>
      </c>
      <c r="BB128" s="2" t="s">
        <v>72</v>
      </c>
      <c r="BC128" s="2" t="s">
        <v>72</v>
      </c>
      <c r="BD128" s="2" t="s">
        <v>72</v>
      </c>
      <c r="BE128" s="2" t="s">
        <v>72</v>
      </c>
      <c r="BF128" s="2" t="s">
        <v>72</v>
      </c>
      <c r="BG128" s="2" t="s">
        <v>72</v>
      </c>
      <c r="BH128" s="2" t="s">
        <v>71</v>
      </c>
      <c r="BI128" s="2" t="s">
        <v>71</v>
      </c>
      <c r="BJ128" s="2" t="s">
        <v>71</v>
      </c>
      <c r="BK128" s="2" t="s">
        <v>73</v>
      </c>
      <c r="BL128" s="2" t="s">
        <v>71</v>
      </c>
      <c r="BM128" s="2" t="s">
        <v>72</v>
      </c>
      <c r="BN128" s="2" t="s">
        <v>71</v>
      </c>
      <c r="BO128" s="2" t="s">
        <v>71</v>
      </c>
      <c r="BP128" s="2" t="s">
        <v>71</v>
      </c>
    </row>
    <row r="129" spans="1:68" ht="15.75" customHeight="1" x14ac:dyDescent="0.2">
      <c r="A129">
        <v>4502</v>
      </c>
      <c r="B129" s="4">
        <v>43818.576441979167</v>
      </c>
      <c r="C129" s="9" t="s">
        <v>107</v>
      </c>
      <c r="D129" s="1" t="s">
        <v>79</v>
      </c>
      <c r="E129" s="1" t="s">
        <v>67</v>
      </c>
      <c r="F129" s="1" t="s">
        <v>68</v>
      </c>
      <c r="G129" s="1" t="s">
        <v>69</v>
      </c>
      <c r="H129" s="1" t="s">
        <v>70</v>
      </c>
      <c r="I129" s="3">
        <v>30</v>
      </c>
      <c r="J129" s="1" t="s">
        <v>93</v>
      </c>
      <c r="K129" s="1" t="s">
        <v>95</v>
      </c>
      <c r="L129" t="str">
        <f t="shared" si="3"/>
        <v>Dr. Gonzalo Aguirre Beltrán</v>
      </c>
      <c r="M129" s="2" t="s">
        <v>73</v>
      </c>
      <c r="N129" s="2" t="s">
        <v>71</v>
      </c>
      <c r="O129" s="2" t="s">
        <v>73</v>
      </c>
      <c r="P129" s="2" t="s">
        <v>73</v>
      </c>
      <c r="Q129" s="2" t="s">
        <v>71</v>
      </c>
      <c r="R129" s="2" t="s">
        <v>71</v>
      </c>
      <c r="S129" s="2" t="s">
        <v>72</v>
      </c>
      <c r="T129" s="2" t="s">
        <v>73</v>
      </c>
      <c r="U129" s="2" t="s">
        <v>73</v>
      </c>
      <c r="V129" s="2" t="s">
        <v>74</v>
      </c>
      <c r="W129" s="2" t="s">
        <v>77</v>
      </c>
      <c r="X129" s="2" t="s">
        <v>74</v>
      </c>
      <c r="Y129" s="2" t="s">
        <v>73</v>
      </c>
      <c r="Z129" s="2" t="s">
        <v>72</v>
      </c>
      <c r="AA129" s="2" t="s">
        <v>77</v>
      </c>
      <c r="AB129" s="2" t="s">
        <v>75</v>
      </c>
      <c r="AC129" s="2" t="s">
        <v>74</v>
      </c>
      <c r="AD129" s="2" t="s">
        <v>72</v>
      </c>
      <c r="AE129" s="2" t="s">
        <v>71</v>
      </c>
      <c r="AF129" s="2" t="s">
        <v>72</v>
      </c>
      <c r="AG129" s="2" t="s">
        <v>77</v>
      </c>
      <c r="AH129" s="2" t="s">
        <v>77</v>
      </c>
      <c r="AI129" s="2" t="s">
        <v>75</v>
      </c>
      <c r="AJ129" s="2" t="s">
        <v>74</v>
      </c>
      <c r="AK129" s="2" t="s">
        <v>71</v>
      </c>
      <c r="AL129" s="2" t="s">
        <v>77</v>
      </c>
      <c r="AM129" s="2" t="s">
        <v>75</v>
      </c>
      <c r="AN129" s="2" t="s">
        <v>77</v>
      </c>
      <c r="AO129" s="2" t="s">
        <v>77</v>
      </c>
      <c r="AP129" s="2" t="s">
        <v>77</v>
      </c>
      <c r="AQ129" s="2" t="s">
        <v>75</v>
      </c>
      <c r="AR129" s="2" t="s">
        <v>75</v>
      </c>
      <c r="AS129" s="2" t="s">
        <v>75</v>
      </c>
      <c r="AT129" s="2" t="s">
        <v>75</v>
      </c>
      <c r="AU129" s="2" t="s">
        <v>74</v>
      </c>
      <c r="AV129" s="2" t="s">
        <v>76</v>
      </c>
      <c r="AW129" s="2" t="s">
        <v>73</v>
      </c>
      <c r="AX129" s="2" t="s">
        <v>73</v>
      </c>
      <c r="AY129" s="2" t="s">
        <v>73</v>
      </c>
      <c r="AZ129" s="2" t="s">
        <v>73</v>
      </c>
      <c r="BA129" s="2" t="s">
        <v>72</v>
      </c>
      <c r="BB129" s="2" t="s">
        <v>72</v>
      </c>
      <c r="BC129" s="2" t="s">
        <v>72</v>
      </c>
      <c r="BD129" s="2" t="s">
        <v>72</v>
      </c>
      <c r="BE129" s="2" t="s">
        <v>72</v>
      </c>
      <c r="BF129" s="2" t="s">
        <v>73</v>
      </c>
      <c r="BG129" s="2" t="s">
        <v>78</v>
      </c>
      <c r="BH129" s="2" t="s">
        <v>72</v>
      </c>
      <c r="BI129" s="2" t="s">
        <v>71</v>
      </c>
      <c r="BJ129" s="2" t="s">
        <v>71</v>
      </c>
      <c r="BK129" s="2" t="s">
        <v>71</v>
      </c>
      <c r="BL129" s="2" t="s">
        <v>71</v>
      </c>
      <c r="BM129" s="2" t="s">
        <v>72</v>
      </c>
      <c r="BN129" s="2" t="s">
        <v>71</v>
      </c>
      <c r="BO129" s="2" t="s">
        <v>73</v>
      </c>
      <c r="BP129" s="2" t="s">
        <v>71</v>
      </c>
    </row>
    <row r="130" spans="1:68" ht="15.75" customHeight="1" x14ac:dyDescent="0.2">
      <c r="A130">
        <v>4573</v>
      </c>
      <c r="B130" s="4">
        <v>43818.636722002309</v>
      </c>
      <c r="C130" s="9" t="s">
        <v>107</v>
      </c>
      <c r="D130" s="1" t="s">
        <v>79</v>
      </c>
      <c r="E130" s="1" t="s">
        <v>87</v>
      </c>
      <c r="F130" s="1" t="s">
        <v>68</v>
      </c>
      <c r="G130" s="1" t="s">
        <v>69</v>
      </c>
      <c r="H130" s="1" t="s">
        <v>70</v>
      </c>
      <c r="I130" s="3">
        <v>30</v>
      </c>
      <c r="J130" s="1" t="s">
        <v>93</v>
      </c>
      <c r="K130" s="1" t="s">
        <v>95</v>
      </c>
      <c r="L130" t="str">
        <f t="shared" si="3"/>
        <v>Dr. Gonzalo Aguirre Beltrán</v>
      </c>
      <c r="M130" s="2" t="s">
        <v>73</v>
      </c>
      <c r="N130" s="2" t="s">
        <v>71</v>
      </c>
      <c r="O130" s="2" t="s">
        <v>73</v>
      </c>
      <c r="P130" s="2" t="s">
        <v>73</v>
      </c>
      <c r="Q130" s="2" t="s">
        <v>73</v>
      </c>
      <c r="R130" s="2" t="s">
        <v>73</v>
      </c>
      <c r="S130" s="2" t="s">
        <v>73</v>
      </c>
      <c r="T130" s="2" t="s">
        <v>73</v>
      </c>
      <c r="U130" s="2" t="s">
        <v>73</v>
      </c>
      <c r="V130" s="2" t="s">
        <v>75</v>
      </c>
      <c r="W130" s="2" t="s">
        <v>75</v>
      </c>
      <c r="X130" s="2" t="s">
        <v>75</v>
      </c>
      <c r="Y130" s="2" t="s">
        <v>73</v>
      </c>
      <c r="Z130" s="2" t="s">
        <v>73</v>
      </c>
      <c r="AA130" s="2" t="s">
        <v>75</v>
      </c>
      <c r="AB130" s="2" t="s">
        <v>75</v>
      </c>
      <c r="AC130" s="2" t="s">
        <v>75</v>
      </c>
      <c r="AD130" s="2" t="s">
        <v>73</v>
      </c>
      <c r="AE130" s="2" t="s">
        <v>73</v>
      </c>
      <c r="AF130" s="2" t="s">
        <v>73</v>
      </c>
      <c r="AG130" s="2" t="s">
        <v>75</v>
      </c>
      <c r="AH130" s="2" t="s">
        <v>75</v>
      </c>
      <c r="AI130" s="2" t="s">
        <v>75</v>
      </c>
      <c r="AJ130" s="2" t="s">
        <v>75</v>
      </c>
      <c r="AK130" s="2" t="s">
        <v>73</v>
      </c>
      <c r="AL130" s="2" t="s">
        <v>75</v>
      </c>
      <c r="AM130" s="2" t="s">
        <v>75</v>
      </c>
      <c r="AN130" s="2" t="s">
        <v>75</v>
      </c>
      <c r="AO130" s="2" t="s">
        <v>75</v>
      </c>
      <c r="AP130" s="2" t="s">
        <v>75</v>
      </c>
      <c r="AQ130" s="2" t="s">
        <v>75</v>
      </c>
      <c r="AR130" s="2" t="s">
        <v>75</v>
      </c>
      <c r="AS130" s="2" t="s">
        <v>75</v>
      </c>
      <c r="AT130" s="2" t="s">
        <v>75</v>
      </c>
      <c r="AU130" s="2" t="s">
        <v>75</v>
      </c>
      <c r="AV130" s="2" t="s">
        <v>75</v>
      </c>
      <c r="AW130" s="2" t="s">
        <v>73</v>
      </c>
      <c r="AX130" s="2" t="s">
        <v>73</v>
      </c>
      <c r="AY130" s="2" t="s">
        <v>73</v>
      </c>
      <c r="AZ130" s="2" t="s">
        <v>73</v>
      </c>
      <c r="BA130" s="2" t="s">
        <v>72</v>
      </c>
      <c r="BB130" s="2" t="s">
        <v>72</v>
      </c>
      <c r="BC130" s="2" t="s">
        <v>72</v>
      </c>
      <c r="BD130" s="2" t="s">
        <v>71</v>
      </c>
      <c r="BE130" s="2" t="s">
        <v>72</v>
      </c>
      <c r="BF130" s="2" t="s">
        <v>73</v>
      </c>
      <c r="BG130" s="2" t="s">
        <v>78</v>
      </c>
      <c r="BH130" s="2" t="s">
        <v>73</v>
      </c>
      <c r="BI130" s="2" t="s">
        <v>73</v>
      </c>
      <c r="BJ130" s="2" t="s">
        <v>73</v>
      </c>
      <c r="BK130" s="2" t="s">
        <v>73</v>
      </c>
      <c r="BL130" s="2" t="s">
        <v>73</v>
      </c>
      <c r="BM130" s="2" t="s">
        <v>72</v>
      </c>
      <c r="BN130" s="2" t="s">
        <v>73</v>
      </c>
      <c r="BO130" s="2" t="s">
        <v>73</v>
      </c>
      <c r="BP130" s="2" t="s">
        <v>73</v>
      </c>
    </row>
    <row r="131" spans="1:68" ht="15.75" customHeight="1" x14ac:dyDescent="0.2">
      <c r="A131">
        <v>4586</v>
      </c>
      <c r="B131" s="4">
        <v>43818.654528101848</v>
      </c>
      <c r="C131" s="9" t="s">
        <v>107</v>
      </c>
      <c r="D131" s="1" t="s">
        <v>66</v>
      </c>
      <c r="E131" s="1" t="s">
        <v>81</v>
      </c>
      <c r="F131" s="1" t="s">
        <v>84</v>
      </c>
      <c r="G131" s="1" t="s">
        <v>69</v>
      </c>
      <c r="H131" s="1" t="s">
        <v>70</v>
      </c>
      <c r="I131" s="3">
        <v>30</v>
      </c>
      <c r="J131" s="1" t="s">
        <v>93</v>
      </c>
      <c r="K131" s="1" t="s">
        <v>95</v>
      </c>
      <c r="L131" t="str">
        <f t="shared" si="3"/>
        <v>Dr. Gonzalo Aguirre Beltrán</v>
      </c>
      <c r="M131" s="2" t="s">
        <v>71</v>
      </c>
      <c r="N131" s="2" t="s">
        <v>71</v>
      </c>
      <c r="O131" s="2" t="s">
        <v>72</v>
      </c>
      <c r="P131" s="2" t="s">
        <v>71</v>
      </c>
      <c r="Q131" s="2" t="s">
        <v>72</v>
      </c>
      <c r="R131" s="2" t="s">
        <v>72</v>
      </c>
      <c r="S131" s="2" t="s">
        <v>72</v>
      </c>
      <c r="T131" s="2" t="s">
        <v>72</v>
      </c>
      <c r="U131" s="2" t="s">
        <v>72</v>
      </c>
      <c r="V131" s="2" t="s">
        <v>76</v>
      </c>
      <c r="W131" s="2" t="s">
        <v>77</v>
      </c>
      <c r="X131" s="2" t="s">
        <v>77</v>
      </c>
      <c r="Y131" s="2" t="s">
        <v>72</v>
      </c>
      <c r="Z131" s="2" t="s">
        <v>72</v>
      </c>
      <c r="AA131" s="2" t="s">
        <v>76</v>
      </c>
      <c r="AB131" s="2" t="s">
        <v>74</v>
      </c>
      <c r="AC131" s="2" t="s">
        <v>77</v>
      </c>
      <c r="AD131" s="2" t="s">
        <v>72</v>
      </c>
      <c r="AE131" s="2" t="s">
        <v>72</v>
      </c>
      <c r="AF131" s="2" t="s">
        <v>72</v>
      </c>
      <c r="AG131" s="2" t="s">
        <v>77</v>
      </c>
      <c r="AH131" s="2" t="s">
        <v>77</v>
      </c>
      <c r="AI131" s="2" t="s">
        <v>74</v>
      </c>
      <c r="AJ131" s="2" t="s">
        <v>77</v>
      </c>
      <c r="AK131" s="2" t="s">
        <v>71</v>
      </c>
      <c r="AL131" s="2" t="s">
        <v>77</v>
      </c>
      <c r="AM131" s="2" t="s">
        <v>77</v>
      </c>
      <c r="AN131" s="2" t="s">
        <v>74</v>
      </c>
      <c r="AO131" s="2" t="s">
        <v>74</v>
      </c>
      <c r="AP131" s="2" t="s">
        <v>76</v>
      </c>
      <c r="AQ131" s="2" t="s">
        <v>74</v>
      </c>
      <c r="AR131" s="2" t="s">
        <v>76</v>
      </c>
      <c r="AS131" s="2" t="s">
        <v>75</v>
      </c>
      <c r="AT131" s="2" t="s">
        <v>77</v>
      </c>
      <c r="AU131" s="2" t="s">
        <v>77</v>
      </c>
      <c r="AV131" s="2" t="s">
        <v>76</v>
      </c>
      <c r="AW131" s="2" t="s">
        <v>73</v>
      </c>
      <c r="AX131" s="2" t="s">
        <v>72</v>
      </c>
      <c r="AY131" s="2" t="s">
        <v>71</v>
      </c>
      <c r="AZ131" s="2" t="s">
        <v>71</v>
      </c>
      <c r="BA131" s="2" t="s">
        <v>72</v>
      </c>
      <c r="BB131" s="2" t="s">
        <v>72</v>
      </c>
      <c r="BC131" s="2" t="s">
        <v>72</v>
      </c>
      <c r="BD131" s="2" t="s">
        <v>71</v>
      </c>
      <c r="BE131" s="2" t="s">
        <v>72</v>
      </c>
      <c r="BF131" s="2" t="s">
        <v>72</v>
      </c>
      <c r="BG131" s="2" t="s">
        <v>78</v>
      </c>
      <c r="BH131" s="2" t="s">
        <v>71</v>
      </c>
      <c r="BI131" s="2" t="s">
        <v>72</v>
      </c>
      <c r="BJ131" s="2" t="s">
        <v>72</v>
      </c>
      <c r="BK131" s="2" t="s">
        <v>72</v>
      </c>
      <c r="BL131" s="2" t="s">
        <v>71</v>
      </c>
      <c r="BM131" s="2" t="s">
        <v>72</v>
      </c>
      <c r="BN131" s="2" t="s">
        <v>71</v>
      </c>
      <c r="BO131" s="2" t="s">
        <v>71</v>
      </c>
      <c r="BP131" s="2" t="s">
        <v>71</v>
      </c>
    </row>
    <row r="132" spans="1:68" ht="15.75" customHeight="1" x14ac:dyDescent="0.2">
      <c r="A132">
        <v>4599</v>
      </c>
      <c r="B132" s="4">
        <v>43818.676601273153</v>
      </c>
      <c r="C132" s="9" t="s">
        <v>107</v>
      </c>
      <c r="D132" s="1" t="s">
        <v>80</v>
      </c>
      <c r="E132" s="1" t="s">
        <v>87</v>
      </c>
      <c r="F132" s="1" t="s">
        <v>82</v>
      </c>
      <c r="G132" s="1" t="s">
        <v>69</v>
      </c>
      <c r="H132" s="1" t="s">
        <v>70</v>
      </c>
      <c r="I132" s="3">
        <v>30</v>
      </c>
      <c r="J132" s="1" t="s">
        <v>93</v>
      </c>
      <c r="K132" s="1" t="s">
        <v>95</v>
      </c>
      <c r="L132" t="str">
        <f t="shared" si="3"/>
        <v>Dr. Gonzalo Aguirre Beltrán</v>
      </c>
      <c r="M132" s="2" t="s">
        <v>71</v>
      </c>
      <c r="N132" s="2" t="s">
        <v>71</v>
      </c>
      <c r="O132" s="2" t="s">
        <v>72</v>
      </c>
      <c r="P132" s="2" t="s">
        <v>71</v>
      </c>
      <c r="Q132" s="2" t="s">
        <v>72</v>
      </c>
      <c r="R132" s="2" t="s">
        <v>72</v>
      </c>
      <c r="S132" s="2" t="s">
        <v>72</v>
      </c>
      <c r="T132" s="2" t="s">
        <v>72</v>
      </c>
      <c r="U132" s="2" t="s">
        <v>72</v>
      </c>
      <c r="V132" s="2" t="s">
        <v>75</v>
      </c>
      <c r="W132" s="2" t="s">
        <v>76</v>
      </c>
      <c r="X132" s="2" t="s">
        <v>76</v>
      </c>
      <c r="Y132" s="2" t="s">
        <v>71</v>
      </c>
      <c r="Z132" s="2" t="s">
        <v>71</v>
      </c>
      <c r="AA132" s="2" t="s">
        <v>75</v>
      </c>
      <c r="AB132" s="2" t="s">
        <v>75</v>
      </c>
      <c r="AC132" s="2" t="s">
        <v>76</v>
      </c>
      <c r="AD132" s="2" t="s">
        <v>72</v>
      </c>
      <c r="AE132" s="2" t="s">
        <v>72</v>
      </c>
      <c r="AF132" s="2" t="s">
        <v>72</v>
      </c>
      <c r="AG132" s="2" t="s">
        <v>77</v>
      </c>
      <c r="AH132" s="2" t="s">
        <v>77</v>
      </c>
      <c r="AI132" s="2" t="s">
        <v>76</v>
      </c>
      <c r="AJ132" s="2" t="s">
        <v>76</v>
      </c>
      <c r="AK132" s="2" t="s">
        <v>71</v>
      </c>
      <c r="AL132" s="2" t="s">
        <v>77</v>
      </c>
      <c r="AM132" s="2" t="s">
        <v>77</v>
      </c>
      <c r="AN132" s="2" t="s">
        <v>77</v>
      </c>
      <c r="AO132" s="2" t="s">
        <v>77</v>
      </c>
      <c r="AP132" s="2" t="s">
        <v>75</v>
      </c>
      <c r="AQ132" s="2" t="s">
        <v>77</v>
      </c>
      <c r="AR132" s="2" t="s">
        <v>75</v>
      </c>
      <c r="AS132" s="2" t="s">
        <v>75</v>
      </c>
      <c r="AT132" s="2" t="s">
        <v>75</v>
      </c>
      <c r="AU132" s="2" t="s">
        <v>77</v>
      </c>
      <c r="AV132" s="2" t="s">
        <v>77</v>
      </c>
      <c r="AW132" s="2" t="s">
        <v>72</v>
      </c>
      <c r="AX132" s="2" t="s">
        <v>72</v>
      </c>
      <c r="AY132" s="2" t="s">
        <v>71</v>
      </c>
      <c r="AZ132" s="2" t="s">
        <v>71</v>
      </c>
      <c r="BA132" s="2" t="s">
        <v>72</v>
      </c>
      <c r="BB132" s="2" t="s">
        <v>72</v>
      </c>
      <c r="BC132" s="2" t="s">
        <v>72</v>
      </c>
      <c r="BD132" s="2" t="s">
        <v>71</v>
      </c>
      <c r="BE132" s="2" t="s">
        <v>72</v>
      </c>
      <c r="BF132" s="2" t="s">
        <v>72</v>
      </c>
      <c r="BG132" s="2" t="s">
        <v>71</v>
      </c>
      <c r="BH132" s="2" t="s">
        <v>71</v>
      </c>
      <c r="BI132" s="2" t="s">
        <v>72</v>
      </c>
      <c r="BJ132" s="2" t="s">
        <v>72</v>
      </c>
      <c r="BK132" s="2" t="s">
        <v>71</v>
      </c>
      <c r="BL132" s="2" t="s">
        <v>71</v>
      </c>
      <c r="BM132" s="2" t="s">
        <v>72</v>
      </c>
      <c r="BN132" s="2" t="s">
        <v>71</v>
      </c>
      <c r="BO132" s="2" t="s">
        <v>71</v>
      </c>
      <c r="BP132" s="2" t="s">
        <v>71</v>
      </c>
    </row>
    <row r="133" spans="1:68" ht="15.75" customHeight="1" x14ac:dyDescent="0.2">
      <c r="A133">
        <v>4263</v>
      </c>
      <c r="B133" s="4">
        <v>43817.580556284724</v>
      </c>
      <c r="C133" s="9" t="s">
        <v>107</v>
      </c>
      <c r="D133" s="1" t="s">
        <v>80</v>
      </c>
      <c r="E133" s="1" t="s">
        <v>67</v>
      </c>
      <c r="F133" s="1" t="s">
        <v>68</v>
      </c>
      <c r="G133" s="1" t="s">
        <v>69</v>
      </c>
      <c r="H133" s="1" t="s">
        <v>70</v>
      </c>
      <c r="I133" s="3">
        <v>30</v>
      </c>
      <c r="J133" s="1" t="s">
        <v>93</v>
      </c>
      <c r="K133" s="1" t="s">
        <v>96</v>
      </c>
      <c r="L133" t="str">
        <f t="shared" si="3"/>
        <v>Dr. Guillermo Figueroa Cárdenas</v>
      </c>
      <c r="M133" s="2" t="s">
        <v>73</v>
      </c>
      <c r="N133" s="2" t="s">
        <v>71</v>
      </c>
      <c r="O133" s="2" t="s">
        <v>73</v>
      </c>
      <c r="P133" s="2" t="s">
        <v>73</v>
      </c>
      <c r="Q133" s="2" t="s">
        <v>72</v>
      </c>
      <c r="R133" s="2" t="s">
        <v>72</v>
      </c>
      <c r="S133" s="2" t="s">
        <v>72</v>
      </c>
      <c r="T133" s="2" t="s">
        <v>72</v>
      </c>
      <c r="U133" s="2" t="s">
        <v>72</v>
      </c>
      <c r="V133" s="2" t="s">
        <v>76</v>
      </c>
      <c r="W133" s="2" t="s">
        <v>75</v>
      </c>
      <c r="X133" s="2" t="s">
        <v>77</v>
      </c>
      <c r="Y133" s="2" t="s">
        <v>73</v>
      </c>
      <c r="Z133" s="2" t="s">
        <v>72</v>
      </c>
      <c r="AA133" s="2" t="s">
        <v>75</v>
      </c>
      <c r="AB133" s="2" t="s">
        <v>75</v>
      </c>
      <c r="AC133" s="2" t="s">
        <v>75</v>
      </c>
      <c r="AD133" s="2" t="s">
        <v>72</v>
      </c>
      <c r="AE133" s="2" t="s">
        <v>73</v>
      </c>
      <c r="AF133" s="2" t="s">
        <v>72</v>
      </c>
      <c r="AG133" s="2" t="s">
        <v>77</v>
      </c>
      <c r="AH133" s="2" t="s">
        <v>77</v>
      </c>
      <c r="AI133" s="2" t="s">
        <v>76</v>
      </c>
      <c r="AJ133" s="2" t="s">
        <v>76</v>
      </c>
      <c r="AK133" s="2" t="s">
        <v>71</v>
      </c>
      <c r="AL133" s="2" t="s">
        <v>77</v>
      </c>
      <c r="AM133" s="2" t="s">
        <v>74</v>
      </c>
      <c r="AN133" s="2" t="s">
        <v>74</v>
      </c>
      <c r="AO133" s="2" t="s">
        <v>77</v>
      </c>
      <c r="AP133" s="2" t="s">
        <v>76</v>
      </c>
      <c r="AQ133" s="2" t="s">
        <v>77</v>
      </c>
      <c r="AR133" s="2" t="s">
        <v>76</v>
      </c>
      <c r="AS133" s="2" t="s">
        <v>76</v>
      </c>
      <c r="AT133" s="2" t="s">
        <v>77</v>
      </c>
      <c r="AU133" s="2" t="s">
        <v>74</v>
      </c>
      <c r="AV133" s="2" t="s">
        <v>77</v>
      </c>
      <c r="AW133" s="2" t="s">
        <v>71</v>
      </c>
      <c r="AX133" s="2" t="s">
        <v>72</v>
      </c>
      <c r="AY133" s="2" t="s">
        <v>73</v>
      </c>
      <c r="AZ133" s="2" t="s">
        <v>71</v>
      </c>
      <c r="BA133" s="2" t="s">
        <v>72</v>
      </c>
      <c r="BB133" s="2" t="s">
        <v>72</v>
      </c>
      <c r="BC133" s="2" t="s">
        <v>72</v>
      </c>
      <c r="BD133" s="2" t="s">
        <v>72</v>
      </c>
      <c r="BE133" s="2" t="s">
        <v>72</v>
      </c>
      <c r="BF133" s="2" t="s">
        <v>73</v>
      </c>
      <c r="BG133" s="2" t="s">
        <v>78</v>
      </c>
      <c r="BH133" s="2" t="s">
        <v>73</v>
      </c>
      <c r="BI133" s="2" t="s">
        <v>71</v>
      </c>
      <c r="BJ133" s="2" t="s">
        <v>72</v>
      </c>
      <c r="BK133" s="2" t="s">
        <v>73</v>
      </c>
      <c r="BL133" s="2" t="s">
        <v>71</v>
      </c>
      <c r="BM133" s="2" t="s">
        <v>72</v>
      </c>
      <c r="BN133" s="2" t="s">
        <v>71</v>
      </c>
      <c r="BO133" s="2" t="s">
        <v>71</v>
      </c>
      <c r="BP133" s="2" t="s">
        <v>73</v>
      </c>
    </row>
    <row r="134" spans="1:68" ht="15.75" customHeight="1" x14ac:dyDescent="0.2">
      <c r="A134">
        <v>4282</v>
      </c>
      <c r="B134" s="4">
        <v>43817.609345798614</v>
      </c>
      <c r="C134" s="9" t="s">
        <v>107</v>
      </c>
      <c r="D134" s="1" t="s">
        <v>89</v>
      </c>
      <c r="E134" s="1" t="s">
        <v>87</v>
      </c>
      <c r="F134" s="1" t="s">
        <v>82</v>
      </c>
      <c r="G134" s="1" t="s">
        <v>69</v>
      </c>
      <c r="H134" s="1" t="s">
        <v>70</v>
      </c>
      <c r="I134" s="3">
        <v>30</v>
      </c>
      <c r="J134" s="1" t="s">
        <v>93</v>
      </c>
      <c r="K134" s="1" t="s">
        <v>96</v>
      </c>
      <c r="L134" t="str">
        <f t="shared" ref="L134:L197" si="4">K134</f>
        <v>Dr. Guillermo Figueroa Cárdenas</v>
      </c>
      <c r="M134" s="2" t="s">
        <v>72</v>
      </c>
      <c r="N134" s="2" t="s">
        <v>71</v>
      </c>
      <c r="O134" s="2" t="s">
        <v>71</v>
      </c>
      <c r="P134" s="2" t="s">
        <v>71</v>
      </c>
      <c r="Q134" s="2" t="s">
        <v>72</v>
      </c>
      <c r="R134" s="2" t="s">
        <v>72</v>
      </c>
      <c r="S134" s="2" t="s">
        <v>72</v>
      </c>
      <c r="T134" s="2" t="s">
        <v>72</v>
      </c>
      <c r="U134" s="2" t="s">
        <v>72</v>
      </c>
      <c r="V134" s="2" t="s">
        <v>75</v>
      </c>
      <c r="W134" s="2" t="s">
        <v>77</v>
      </c>
      <c r="X134" s="2" t="s">
        <v>77</v>
      </c>
      <c r="Y134" s="2" t="s">
        <v>71</v>
      </c>
      <c r="Z134" s="2" t="s">
        <v>71</v>
      </c>
      <c r="AA134" s="2" t="s">
        <v>75</v>
      </c>
      <c r="AB134" s="2" t="s">
        <v>76</v>
      </c>
      <c r="AC134" s="2" t="s">
        <v>77</v>
      </c>
      <c r="AD134" s="2" t="s">
        <v>72</v>
      </c>
      <c r="AE134" s="2" t="s">
        <v>71</v>
      </c>
      <c r="AF134" s="2" t="s">
        <v>71</v>
      </c>
      <c r="AG134" s="2" t="s">
        <v>74</v>
      </c>
      <c r="AH134" s="2" t="s">
        <v>74</v>
      </c>
      <c r="AI134" s="2" t="s">
        <v>77</v>
      </c>
      <c r="AJ134" s="2" t="s">
        <v>74</v>
      </c>
      <c r="AK134" s="2" t="s">
        <v>72</v>
      </c>
      <c r="AL134" s="2" t="s">
        <v>75</v>
      </c>
      <c r="AM134" s="2" t="s">
        <v>77</v>
      </c>
      <c r="AN134" s="2" t="s">
        <v>74</v>
      </c>
      <c r="AO134" s="2" t="s">
        <v>74</v>
      </c>
      <c r="AP134" s="2" t="s">
        <v>75</v>
      </c>
      <c r="AQ134" s="2" t="s">
        <v>75</v>
      </c>
      <c r="AR134" s="2" t="s">
        <v>76</v>
      </c>
      <c r="AS134" s="2" t="s">
        <v>75</v>
      </c>
      <c r="AT134" s="2" t="s">
        <v>75</v>
      </c>
      <c r="AU134" s="2" t="s">
        <v>74</v>
      </c>
      <c r="AV134" s="2" t="s">
        <v>77</v>
      </c>
      <c r="AW134" s="2" t="s">
        <v>72</v>
      </c>
      <c r="AX134" s="2" t="s">
        <v>72</v>
      </c>
      <c r="AY134" s="2" t="s">
        <v>71</v>
      </c>
      <c r="AZ134" s="2" t="s">
        <v>71</v>
      </c>
      <c r="BA134" s="2" t="s">
        <v>72</v>
      </c>
      <c r="BB134" s="2" t="s">
        <v>72</v>
      </c>
      <c r="BC134" s="2" t="s">
        <v>72</v>
      </c>
      <c r="BD134" s="2" t="s">
        <v>71</v>
      </c>
      <c r="BE134" s="2" t="s">
        <v>72</v>
      </c>
      <c r="BF134" s="2" t="s">
        <v>72</v>
      </c>
      <c r="BG134" s="2" t="s">
        <v>71</v>
      </c>
      <c r="BH134" s="2" t="s">
        <v>73</v>
      </c>
      <c r="BI134" s="2" t="s">
        <v>71</v>
      </c>
      <c r="BJ134" s="2" t="s">
        <v>71</v>
      </c>
      <c r="BK134" s="2" t="s">
        <v>71</v>
      </c>
      <c r="BL134" s="2" t="s">
        <v>72</v>
      </c>
      <c r="BM134" s="2" t="s">
        <v>72</v>
      </c>
      <c r="BN134" s="2" t="s">
        <v>71</v>
      </c>
      <c r="BO134" s="2" t="s">
        <v>71</v>
      </c>
      <c r="BP134" s="2" t="s">
        <v>71</v>
      </c>
    </row>
    <row r="135" spans="1:68" ht="15.75" customHeight="1" x14ac:dyDescent="0.2">
      <c r="A135">
        <v>4300</v>
      </c>
      <c r="B135" s="4">
        <v>43817.6295755787</v>
      </c>
      <c r="C135" s="9" t="s">
        <v>107</v>
      </c>
      <c r="D135" s="1" t="s">
        <v>80</v>
      </c>
      <c r="E135" s="1" t="s">
        <v>87</v>
      </c>
      <c r="F135" s="1" t="s">
        <v>82</v>
      </c>
      <c r="G135" s="1" t="s">
        <v>69</v>
      </c>
      <c r="H135" s="1" t="s">
        <v>70</v>
      </c>
      <c r="I135" s="3">
        <v>30</v>
      </c>
      <c r="J135" s="1" t="s">
        <v>93</v>
      </c>
      <c r="K135" s="1" t="s">
        <v>96</v>
      </c>
      <c r="L135" t="str">
        <f t="shared" si="4"/>
        <v>Dr. Guillermo Figueroa Cárdenas</v>
      </c>
      <c r="M135" s="2" t="s">
        <v>71</v>
      </c>
      <c r="N135" s="2" t="s">
        <v>71</v>
      </c>
      <c r="O135" s="2" t="s">
        <v>71</v>
      </c>
      <c r="P135" s="2" t="s">
        <v>71</v>
      </c>
      <c r="Q135" s="2" t="s">
        <v>72</v>
      </c>
      <c r="R135" s="2" t="s">
        <v>72</v>
      </c>
      <c r="S135" s="2" t="s">
        <v>72</v>
      </c>
      <c r="T135" s="2" t="s">
        <v>72</v>
      </c>
      <c r="U135" s="2" t="s">
        <v>72</v>
      </c>
      <c r="V135" s="2" t="s">
        <v>76</v>
      </c>
      <c r="W135" s="2" t="s">
        <v>77</v>
      </c>
      <c r="X135" s="2" t="s">
        <v>77</v>
      </c>
      <c r="Y135" s="2" t="s">
        <v>73</v>
      </c>
      <c r="Z135" s="2" t="s">
        <v>72</v>
      </c>
      <c r="AA135" s="2" t="s">
        <v>76</v>
      </c>
      <c r="AB135" s="2" t="s">
        <v>74</v>
      </c>
      <c r="AC135" s="2" t="s">
        <v>77</v>
      </c>
      <c r="AD135" s="2" t="s">
        <v>72</v>
      </c>
      <c r="AE135" s="2" t="s">
        <v>72</v>
      </c>
      <c r="AF135" s="2" t="s">
        <v>72</v>
      </c>
      <c r="AG135" s="2" t="s">
        <v>77</v>
      </c>
      <c r="AH135" s="2" t="s">
        <v>77</v>
      </c>
      <c r="AI135" s="2" t="s">
        <v>76</v>
      </c>
      <c r="AJ135" s="2" t="s">
        <v>76</v>
      </c>
      <c r="AK135" s="2" t="s">
        <v>71</v>
      </c>
      <c r="AL135" s="2" t="s">
        <v>77</v>
      </c>
      <c r="AM135" s="2" t="s">
        <v>77</v>
      </c>
      <c r="AN135" s="2" t="s">
        <v>77</v>
      </c>
      <c r="AO135" s="2" t="s">
        <v>77</v>
      </c>
      <c r="AP135" s="2" t="s">
        <v>76</v>
      </c>
      <c r="AQ135" s="2" t="s">
        <v>77</v>
      </c>
      <c r="AR135" s="2" t="s">
        <v>76</v>
      </c>
      <c r="AS135" s="2" t="s">
        <v>76</v>
      </c>
      <c r="AT135" s="2" t="s">
        <v>77</v>
      </c>
      <c r="AU135" s="2" t="s">
        <v>77</v>
      </c>
      <c r="AV135" s="2" t="s">
        <v>77</v>
      </c>
      <c r="AW135" s="2" t="s">
        <v>73</v>
      </c>
      <c r="AX135" s="2" t="s">
        <v>72</v>
      </c>
      <c r="AY135" s="2" t="s">
        <v>71</v>
      </c>
      <c r="AZ135" s="2" t="s">
        <v>71</v>
      </c>
      <c r="BA135" s="2" t="s">
        <v>72</v>
      </c>
      <c r="BB135" s="2" t="s">
        <v>72</v>
      </c>
      <c r="BC135" s="2" t="s">
        <v>72</v>
      </c>
      <c r="BD135" s="2" t="s">
        <v>71</v>
      </c>
      <c r="BE135" s="2" t="s">
        <v>72</v>
      </c>
      <c r="BF135" s="2" t="s">
        <v>72</v>
      </c>
      <c r="BG135" s="2" t="s">
        <v>78</v>
      </c>
      <c r="BH135" s="2" t="s">
        <v>71</v>
      </c>
      <c r="BI135" s="2" t="s">
        <v>71</v>
      </c>
      <c r="BJ135" s="2" t="s">
        <v>71</v>
      </c>
      <c r="BK135" s="2" t="s">
        <v>73</v>
      </c>
      <c r="BL135" s="2" t="s">
        <v>71</v>
      </c>
      <c r="BM135" s="2" t="s">
        <v>72</v>
      </c>
      <c r="BN135" s="2" t="s">
        <v>71</v>
      </c>
      <c r="BO135" s="2" t="s">
        <v>71</v>
      </c>
      <c r="BP135" s="2" t="s">
        <v>71</v>
      </c>
    </row>
    <row r="136" spans="1:68" ht="15.75" customHeight="1" x14ac:dyDescent="0.2">
      <c r="A136">
        <v>4305</v>
      </c>
      <c r="B136" s="4">
        <v>43817.633748067128</v>
      </c>
      <c r="C136" s="9" t="s">
        <v>107</v>
      </c>
      <c r="D136" s="1" t="s">
        <v>85</v>
      </c>
      <c r="E136" s="1" t="s">
        <v>87</v>
      </c>
      <c r="F136" s="1" t="s">
        <v>68</v>
      </c>
      <c r="G136" s="1" t="s">
        <v>69</v>
      </c>
      <c r="H136" s="1" t="s">
        <v>70</v>
      </c>
      <c r="I136" s="3">
        <v>30</v>
      </c>
      <c r="J136" s="1" t="s">
        <v>93</v>
      </c>
      <c r="K136" s="1" t="s">
        <v>96</v>
      </c>
      <c r="L136" t="str">
        <f t="shared" si="4"/>
        <v>Dr. Guillermo Figueroa Cárdenas</v>
      </c>
      <c r="M136" s="2" t="s">
        <v>72</v>
      </c>
      <c r="N136" s="2" t="s">
        <v>71</v>
      </c>
      <c r="O136" s="2" t="s">
        <v>72</v>
      </c>
      <c r="P136" s="2" t="s">
        <v>72</v>
      </c>
      <c r="Q136" s="2" t="s">
        <v>72</v>
      </c>
      <c r="R136" s="2" t="s">
        <v>72</v>
      </c>
      <c r="S136" s="2" t="s">
        <v>72</v>
      </c>
      <c r="T136" s="2" t="s">
        <v>72</v>
      </c>
      <c r="U136" s="2" t="s">
        <v>72</v>
      </c>
      <c r="V136" s="2" t="s">
        <v>75</v>
      </c>
      <c r="W136" s="2" t="s">
        <v>74</v>
      </c>
      <c r="X136" s="2" t="s">
        <v>74</v>
      </c>
      <c r="Y136" s="2" t="s">
        <v>72</v>
      </c>
      <c r="Z136" s="2" t="s">
        <v>72</v>
      </c>
      <c r="AA136" s="2" t="s">
        <v>75</v>
      </c>
      <c r="AB136" s="2" t="s">
        <v>75</v>
      </c>
      <c r="AC136" s="2" t="s">
        <v>77</v>
      </c>
      <c r="AD136" s="2" t="s">
        <v>72</v>
      </c>
      <c r="AE136" s="2" t="s">
        <v>72</v>
      </c>
      <c r="AF136" s="2" t="s">
        <v>72</v>
      </c>
      <c r="AG136" s="2" t="s">
        <v>77</v>
      </c>
      <c r="AH136" s="2" t="s">
        <v>77</v>
      </c>
      <c r="AI136" s="2" t="s">
        <v>75</v>
      </c>
      <c r="AJ136" s="2" t="s">
        <v>76</v>
      </c>
      <c r="AK136" s="2" t="s">
        <v>71</v>
      </c>
      <c r="AL136" s="2" t="s">
        <v>77</v>
      </c>
      <c r="AM136" s="2" t="s">
        <v>77</v>
      </c>
      <c r="AN136" s="2" t="s">
        <v>77</v>
      </c>
      <c r="AO136" s="2" t="s">
        <v>77</v>
      </c>
      <c r="AP136" s="2" t="s">
        <v>74</v>
      </c>
      <c r="AQ136" s="2" t="s">
        <v>75</v>
      </c>
      <c r="AR136" s="2" t="s">
        <v>76</v>
      </c>
      <c r="AS136" s="2" t="s">
        <v>76</v>
      </c>
      <c r="AT136" s="2" t="s">
        <v>74</v>
      </c>
      <c r="AU136" s="2" t="s">
        <v>75</v>
      </c>
      <c r="AV136" s="2" t="s">
        <v>74</v>
      </c>
      <c r="AW136" s="2" t="s">
        <v>72</v>
      </c>
      <c r="AX136" s="2" t="s">
        <v>72</v>
      </c>
      <c r="AY136" s="2" t="s">
        <v>73</v>
      </c>
      <c r="AZ136" s="2" t="s">
        <v>71</v>
      </c>
      <c r="BA136" s="2" t="s">
        <v>72</v>
      </c>
      <c r="BB136" s="2" t="s">
        <v>72</v>
      </c>
      <c r="BC136" s="2" t="s">
        <v>72</v>
      </c>
      <c r="BD136" s="2" t="s">
        <v>72</v>
      </c>
      <c r="BE136" s="2" t="s">
        <v>72</v>
      </c>
      <c r="BF136" s="2" t="s">
        <v>72</v>
      </c>
      <c r="BG136" s="2" t="s">
        <v>78</v>
      </c>
      <c r="BH136" s="2" t="s">
        <v>71</v>
      </c>
      <c r="BI136" s="2" t="s">
        <v>72</v>
      </c>
      <c r="BJ136" s="2" t="s">
        <v>72</v>
      </c>
      <c r="BK136" s="2" t="s">
        <v>72</v>
      </c>
      <c r="BL136" s="2" t="s">
        <v>71</v>
      </c>
      <c r="BM136" s="2" t="s">
        <v>72</v>
      </c>
      <c r="BN136" s="2" t="s">
        <v>71</v>
      </c>
      <c r="BO136" s="2" t="s">
        <v>71</v>
      </c>
      <c r="BP136" s="2" t="s">
        <v>72</v>
      </c>
    </row>
    <row r="137" spans="1:68" ht="15.75" customHeight="1" x14ac:dyDescent="0.2">
      <c r="A137">
        <v>4337</v>
      </c>
      <c r="B137" s="4">
        <v>43817.718214236113</v>
      </c>
      <c r="C137" s="9" t="s">
        <v>107</v>
      </c>
      <c r="D137" s="1" t="s">
        <v>80</v>
      </c>
      <c r="E137" s="1" t="s">
        <v>90</v>
      </c>
      <c r="F137" s="1" t="s">
        <v>68</v>
      </c>
      <c r="G137" s="1" t="s">
        <v>69</v>
      </c>
      <c r="H137" s="1" t="s">
        <v>70</v>
      </c>
      <c r="I137" s="3">
        <v>30</v>
      </c>
      <c r="J137" s="1" t="s">
        <v>93</v>
      </c>
      <c r="K137" s="1" t="s">
        <v>96</v>
      </c>
      <c r="L137" t="str">
        <f t="shared" si="4"/>
        <v>Dr. Guillermo Figueroa Cárdenas</v>
      </c>
      <c r="M137" s="2" t="s">
        <v>71</v>
      </c>
      <c r="N137" s="2" t="s">
        <v>71</v>
      </c>
      <c r="O137" s="2" t="s">
        <v>73</v>
      </c>
      <c r="P137" s="2" t="s">
        <v>71</v>
      </c>
      <c r="Q137" s="2" t="s">
        <v>72</v>
      </c>
      <c r="R137" s="2" t="s">
        <v>72</v>
      </c>
      <c r="S137" s="2" t="s">
        <v>72</v>
      </c>
      <c r="T137" s="2" t="s">
        <v>72</v>
      </c>
      <c r="U137" s="2" t="s">
        <v>72</v>
      </c>
      <c r="V137" s="2" t="s">
        <v>76</v>
      </c>
      <c r="W137" s="2" t="s">
        <v>77</v>
      </c>
      <c r="X137" s="2" t="s">
        <v>77</v>
      </c>
      <c r="Y137" s="2" t="s">
        <v>72</v>
      </c>
      <c r="Z137" s="2" t="s">
        <v>72</v>
      </c>
      <c r="AA137" s="2" t="s">
        <v>75</v>
      </c>
      <c r="AB137" s="2" t="s">
        <v>74</v>
      </c>
      <c r="AC137" s="2" t="s">
        <v>77</v>
      </c>
      <c r="AD137" s="2" t="s">
        <v>72</v>
      </c>
      <c r="AE137" s="2" t="s">
        <v>73</v>
      </c>
      <c r="AF137" s="2" t="s">
        <v>73</v>
      </c>
      <c r="AG137" s="2" t="s">
        <v>77</v>
      </c>
      <c r="AH137" s="2" t="s">
        <v>77</v>
      </c>
      <c r="AI137" s="2" t="s">
        <v>76</v>
      </c>
      <c r="AJ137" s="2" t="s">
        <v>76</v>
      </c>
      <c r="AK137" s="2" t="s">
        <v>71</v>
      </c>
      <c r="AL137" s="2" t="s">
        <v>77</v>
      </c>
      <c r="AM137" s="2" t="s">
        <v>77</v>
      </c>
      <c r="AN137" s="2" t="s">
        <v>77</v>
      </c>
      <c r="AO137" s="2" t="s">
        <v>77</v>
      </c>
      <c r="AP137" s="2" t="s">
        <v>75</v>
      </c>
      <c r="AQ137" s="2" t="s">
        <v>77</v>
      </c>
      <c r="AR137" s="2" t="s">
        <v>76</v>
      </c>
      <c r="AS137" s="2" t="s">
        <v>76</v>
      </c>
      <c r="AT137" s="2" t="s">
        <v>74</v>
      </c>
      <c r="AU137" s="2" t="s">
        <v>74</v>
      </c>
      <c r="AV137" s="2" t="s">
        <v>77</v>
      </c>
      <c r="AW137" s="2" t="s">
        <v>72</v>
      </c>
      <c r="AX137" s="2" t="s">
        <v>72</v>
      </c>
      <c r="AY137" s="2" t="s">
        <v>71</v>
      </c>
      <c r="AZ137" s="2" t="s">
        <v>71</v>
      </c>
      <c r="BA137" s="2" t="s">
        <v>72</v>
      </c>
      <c r="BB137" s="2" t="s">
        <v>72</v>
      </c>
      <c r="BC137" s="2" t="s">
        <v>72</v>
      </c>
      <c r="BD137" s="2" t="s">
        <v>71</v>
      </c>
      <c r="BE137" s="2" t="s">
        <v>72</v>
      </c>
      <c r="BF137" s="2" t="s">
        <v>72</v>
      </c>
      <c r="BG137" s="2" t="s">
        <v>78</v>
      </c>
      <c r="BH137" s="2" t="s">
        <v>72</v>
      </c>
      <c r="BI137" s="2" t="s">
        <v>71</v>
      </c>
      <c r="BJ137" s="2" t="s">
        <v>72</v>
      </c>
      <c r="BK137" s="2" t="s">
        <v>71</v>
      </c>
      <c r="BL137" s="2" t="s">
        <v>71</v>
      </c>
      <c r="BM137" s="2" t="s">
        <v>72</v>
      </c>
      <c r="BN137" s="2" t="s">
        <v>71</v>
      </c>
      <c r="BO137" s="2" t="s">
        <v>71</v>
      </c>
      <c r="BP137" s="2" t="s">
        <v>71</v>
      </c>
    </row>
    <row r="138" spans="1:68" ht="15.75" customHeight="1" x14ac:dyDescent="0.2">
      <c r="A138">
        <v>4346</v>
      </c>
      <c r="B138" s="4">
        <v>43817.743704907407</v>
      </c>
      <c r="C138" s="9" t="s">
        <v>107</v>
      </c>
      <c r="D138" s="1" t="s">
        <v>79</v>
      </c>
      <c r="E138" s="1" t="s">
        <v>87</v>
      </c>
      <c r="F138" s="1" t="s">
        <v>68</v>
      </c>
      <c r="G138" s="1" t="s">
        <v>69</v>
      </c>
      <c r="H138" s="1" t="s">
        <v>70</v>
      </c>
      <c r="I138" s="3">
        <v>30</v>
      </c>
      <c r="J138" s="1" t="s">
        <v>93</v>
      </c>
      <c r="K138" s="1" t="s">
        <v>96</v>
      </c>
      <c r="L138" t="str">
        <f t="shared" si="4"/>
        <v>Dr. Guillermo Figueroa Cárdenas</v>
      </c>
      <c r="M138" s="2" t="s">
        <v>71</v>
      </c>
      <c r="N138" s="2" t="s">
        <v>71</v>
      </c>
      <c r="O138" s="2" t="s">
        <v>72</v>
      </c>
      <c r="P138" s="2" t="s">
        <v>71</v>
      </c>
      <c r="Q138" s="2" t="s">
        <v>72</v>
      </c>
      <c r="R138" s="2" t="s">
        <v>72</v>
      </c>
      <c r="S138" s="2" t="s">
        <v>72</v>
      </c>
      <c r="T138" s="2" t="s">
        <v>72</v>
      </c>
      <c r="U138" s="2" t="s">
        <v>72</v>
      </c>
      <c r="V138" s="2" t="s">
        <v>76</v>
      </c>
      <c r="W138" s="2" t="s">
        <v>77</v>
      </c>
      <c r="X138" s="2" t="s">
        <v>77</v>
      </c>
      <c r="Y138" s="2" t="s">
        <v>72</v>
      </c>
      <c r="Z138" s="2" t="s">
        <v>72</v>
      </c>
      <c r="AA138" s="2" t="s">
        <v>75</v>
      </c>
      <c r="AB138" s="2" t="s">
        <v>74</v>
      </c>
      <c r="AC138" s="2" t="s">
        <v>77</v>
      </c>
      <c r="AD138" s="2" t="s">
        <v>72</v>
      </c>
      <c r="AE138" s="2" t="s">
        <v>71</v>
      </c>
      <c r="AF138" s="2" t="s">
        <v>72</v>
      </c>
      <c r="AG138" s="2" t="s">
        <v>77</v>
      </c>
      <c r="AH138" s="2" t="s">
        <v>77</v>
      </c>
      <c r="AI138" s="2" t="s">
        <v>75</v>
      </c>
      <c r="AJ138" s="2" t="s">
        <v>75</v>
      </c>
      <c r="AK138" s="2" t="s">
        <v>71</v>
      </c>
      <c r="AL138" s="2" t="s">
        <v>77</v>
      </c>
      <c r="AM138" s="2" t="s">
        <v>77</v>
      </c>
      <c r="AN138" s="2" t="s">
        <v>77</v>
      </c>
      <c r="AO138" s="2" t="s">
        <v>77</v>
      </c>
      <c r="AP138" s="2" t="s">
        <v>76</v>
      </c>
      <c r="AQ138" s="2" t="s">
        <v>77</v>
      </c>
      <c r="AR138" s="2" t="s">
        <v>76</v>
      </c>
      <c r="AS138" s="2" t="s">
        <v>77</v>
      </c>
      <c r="AT138" s="2" t="s">
        <v>77</v>
      </c>
      <c r="AU138" s="2" t="s">
        <v>77</v>
      </c>
      <c r="AV138" s="2" t="s">
        <v>77</v>
      </c>
      <c r="AW138" s="2" t="s">
        <v>72</v>
      </c>
      <c r="AX138" s="2" t="s">
        <v>72</v>
      </c>
      <c r="AY138" s="2" t="s">
        <v>72</v>
      </c>
      <c r="AZ138" s="2" t="s">
        <v>71</v>
      </c>
      <c r="BA138" s="2" t="s">
        <v>72</v>
      </c>
      <c r="BB138" s="2" t="s">
        <v>72</v>
      </c>
      <c r="BC138" s="2" t="s">
        <v>72</v>
      </c>
      <c r="BD138" s="2" t="s">
        <v>72</v>
      </c>
      <c r="BE138" s="2" t="s">
        <v>72</v>
      </c>
      <c r="BF138" s="2" t="s">
        <v>72</v>
      </c>
      <c r="BG138" s="2" t="s">
        <v>71</v>
      </c>
      <c r="BH138" s="2" t="s">
        <v>72</v>
      </c>
      <c r="BI138" s="2" t="s">
        <v>71</v>
      </c>
      <c r="BJ138" s="2" t="s">
        <v>71</v>
      </c>
      <c r="BK138" s="2" t="s">
        <v>71</v>
      </c>
      <c r="BL138" s="2" t="s">
        <v>71</v>
      </c>
      <c r="BM138" s="2" t="s">
        <v>72</v>
      </c>
      <c r="BN138" s="2" t="s">
        <v>71</v>
      </c>
      <c r="BO138" s="2" t="s">
        <v>71</v>
      </c>
      <c r="BP138" s="2" t="s">
        <v>71</v>
      </c>
    </row>
    <row r="139" spans="1:68" ht="15.75" customHeight="1" x14ac:dyDescent="0.2">
      <c r="A139">
        <v>4362</v>
      </c>
      <c r="B139" s="4">
        <v>43817.806394363426</v>
      </c>
      <c r="C139" s="9" t="s">
        <v>107</v>
      </c>
      <c r="D139" s="1" t="s">
        <v>80</v>
      </c>
      <c r="E139" s="1" t="s">
        <v>67</v>
      </c>
      <c r="F139" s="1" t="s">
        <v>68</v>
      </c>
      <c r="G139" s="1" t="s">
        <v>69</v>
      </c>
      <c r="H139" s="1" t="s">
        <v>70</v>
      </c>
      <c r="I139" s="3">
        <v>30</v>
      </c>
      <c r="J139" s="1" t="s">
        <v>93</v>
      </c>
      <c r="K139" s="1" t="s">
        <v>96</v>
      </c>
      <c r="L139" t="str">
        <f t="shared" si="4"/>
        <v>Dr. Guillermo Figueroa Cárdenas</v>
      </c>
      <c r="M139" s="2" t="s">
        <v>71</v>
      </c>
      <c r="N139" s="2" t="s">
        <v>71</v>
      </c>
      <c r="O139" s="2" t="s">
        <v>73</v>
      </c>
      <c r="P139" s="2" t="s">
        <v>73</v>
      </c>
      <c r="Q139" s="2" t="s">
        <v>72</v>
      </c>
      <c r="R139" s="2" t="s">
        <v>71</v>
      </c>
      <c r="S139" s="2" t="s">
        <v>72</v>
      </c>
      <c r="T139" s="2" t="s">
        <v>72</v>
      </c>
      <c r="U139" s="2" t="s">
        <v>72</v>
      </c>
      <c r="V139" s="2" t="s">
        <v>75</v>
      </c>
      <c r="W139" s="2" t="s">
        <v>75</v>
      </c>
      <c r="X139" s="2" t="s">
        <v>75</v>
      </c>
      <c r="Y139" s="2" t="s">
        <v>72</v>
      </c>
      <c r="Z139" s="2" t="s">
        <v>72</v>
      </c>
      <c r="AA139" s="2" t="s">
        <v>77</v>
      </c>
      <c r="AB139" s="2" t="s">
        <v>75</v>
      </c>
      <c r="AC139" s="2" t="s">
        <v>75</v>
      </c>
      <c r="AD139" s="2" t="s">
        <v>72</v>
      </c>
      <c r="AE139" s="2" t="s">
        <v>72</v>
      </c>
      <c r="AF139" s="2" t="s">
        <v>72</v>
      </c>
      <c r="AG139" s="2" t="s">
        <v>75</v>
      </c>
      <c r="AH139" s="2" t="s">
        <v>75</v>
      </c>
      <c r="AI139" s="2" t="s">
        <v>75</v>
      </c>
      <c r="AJ139" s="2" t="s">
        <v>74</v>
      </c>
      <c r="AK139" s="2" t="s">
        <v>73</v>
      </c>
      <c r="AL139" s="2" t="s">
        <v>75</v>
      </c>
      <c r="AM139" s="2" t="s">
        <v>75</v>
      </c>
      <c r="AN139" s="2" t="s">
        <v>75</v>
      </c>
      <c r="AO139" s="2" t="s">
        <v>75</v>
      </c>
      <c r="AP139" s="2" t="s">
        <v>75</v>
      </c>
      <c r="AQ139" s="2" t="s">
        <v>75</v>
      </c>
      <c r="AR139" s="2" t="s">
        <v>74</v>
      </c>
      <c r="AS139" s="2" t="s">
        <v>74</v>
      </c>
      <c r="AT139" s="2" t="s">
        <v>75</v>
      </c>
      <c r="AU139" s="2" t="s">
        <v>75</v>
      </c>
      <c r="AV139" s="2" t="s">
        <v>74</v>
      </c>
      <c r="AW139" s="2" t="s">
        <v>71</v>
      </c>
      <c r="AX139" s="2" t="s">
        <v>72</v>
      </c>
      <c r="AY139" s="2" t="s">
        <v>71</v>
      </c>
      <c r="AZ139" s="2" t="s">
        <v>72</v>
      </c>
      <c r="BA139" s="2" t="s">
        <v>72</v>
      </c>
      <c r="BB139" s="2" t="s">
        <v>72</v>
      </c>
      <c r="BC139" s="2" t="s">
        <v>72</v>
      </c>
      <c r="BD139" s="2" t="s">
        <v>72</v>
      </c>
      <c r="BE139" s="2" t="s">
        <v>72</v>
      </c>
      <c r="BF139" s="2" t="s">
        <v>72</v>
      </c>
      <c r="BG139" s="2" t="s">
        <v>78</v>
      </c>
      <c r="BH139" s="2" t="s">
        <v>72</v>
      </c>
      <c r="BI139" s="2" t="s">
        <v>72</v>
      </c>
      <c r="BJ139" s="2" t="s">
        <v>72</v>
      </c>
      <c r="BK139" s="2" t="s">
        <v>73</v>
      </c>
      <c r="BL139" s="2" t="s">
        <v>71</v>
      </c>
      <c r="BM139" s="2" t="s">
        <v>72</v>
      </c>
      <c r="BN139" s="2" t="s">
        <v>71</v>
      </c>
      <c r="BO139" s="2" t="s">
        <v>73</v>
      </c>
      <c r="BP139" s="2" t="s">
        <v>73</v>
      </c>
    </row>
    <row r="140" spans="1:68" ht="15.75" customHeight="1" x14ac:dyDescent="0.2">
      <c r="A140">
        <v>4391</v>
      </c>
      <c r="B140" s="4">
        <v>43818.413086990739</v>
      </c>
      <c r="C140" s="9" t="s">
        <v>107</v>
      </c>
      <c r="D140" s="1" t="s">
        <v>79</v>
      </c>
      <c r="E140" s="1" t="s">
        <v>91</v>
      </c>
      <c r="F140" s="1" t="s">
        <v>86</v>
      </c>
      <c r="G140" s="1" t="s">
        <v>69</v>
      </c>
      <c r="H140" s="1" t="s">
        <v>70</v>
      </c>
      <c r="I140" s="3">
        <v>30</v>
      </c>
      <c r="J140" s="1" t="s">
        <v>93</v>
      </c>
      <c r="K140" s="1" t="s">
        <v>96</v>
      </c>
      <c r="L140" t="str">
        <f t="shared" si="4"/>
        <v>Dr. Guillermo Figueroa Cárdenas</v>
      </c>
      <c r="M140" s="2" t="s">
        <v>71</v>
      </c>
      <c r="N140" s="2" t="s">
        <v>72</v>
      </c>
      <c r="O140" s="2" t="s">
        <v>72</v>
      </c>
      <c r="P140" s="2" t="s">
        <v>72</v>
      </c>
      <c r="Q140" s="2" t="s">
        <v>73</v>
      </c>
      <c r="R140" s="2" t="s">
        <v>73</v>
      </c>
      <c r="S140" s="2" t="s">
        <v>72</v>
      </c>
      <c r="T140" s="2" t="s">
        <v>72</v>
      </c>
      <c r="U140" s="2" t="s">
        <v>72</v>
      </c>
      <c r="V140" s="2" t="s">
        <v>75</v>
      </c>
      <c r="W140" s="2" t="s">
        <v>76</v>
      </c>
      <c r="X140" s="2" t="s">
        <v>75</v>
      </c>
      <c r="Y140" s="2" t="s">
        <v>71</v>
      </c>
      <c r="Z140" s="2" t="s">
        <v>72</v>
      </c>
      <c r="AA140" s="2" t="s">
        <v>75</v>
      </c>
      <c r="AB140" s="2" t="s">
        <v>75</v>
      </c>
      <c r="AC140" s="2" t="s">
        <v>76</v>
      </c>
      <c r="AD140" s="2" t="s">
        <v>72</v>
      </c>
      <c r="AE140" s="2" t="s">
        <v>72</v>
      </c>
      <c r="AF140" s="2" t="s">
        <v>72</v>
      </c>
      <c r="AG140" s="2" t="s">
        <v>74</v>
      </c>
      <c r="AH140" s="2" t="s">
        <v>75</v>
      </c>
      <c r="AI140" s="2" t="s">
        <v>76</v>
      </c>
      <c r="AJ140" s="2" t="s">
        <v>75</v>
      </c>
      <c r="AK140" s="2" t="s">
        <v>73</v>
      </c>
      <c r="AL140" s="2" t="s">
        <v>75</v>
      </c>
      <c r="AM140" s="2" t="s">
        <v>75</v>
      </c>
      <c r="AN140" s="2" t="s">
        <v>75</v>
      </c>
      <c r="AO140" s="2" t="s">
        <v>75</v>
      </c>
      <c r="AP140" s="2" t="s">
        <v>75</v>
      </c>
      <c r="AQ140" s="2" t="s">
        <v>75</v>
      </c>
      <c r="AR140" s="2" t="s">
        <v>76</v>
      </c>
      <c r="AS140" s="2" t="s">
        <v>76</v>
      </c>
      <c r="AT140" s="2" t="s">
        <v>74</v>
      </c>
      <c r="AU140" s="2" t="s">
        <v>77</v>
      </c>
      <c r="AV140" s="2" t="s">
        <v>75</v>
      </c>
      <c r="AW140" s="2" t="s">
        <v>73</v>
      </c>
      <c r="AX140" s="2" t="s">
        <v>72</v>
      </c>
      <c r="AY140" s="2" t="s">
        <v>71</v>
      </c>
      <c r="AZ140" s="2" t="s">
        <v>71</v>
      </c>
      <c r="BA140" s="2" t="s">
        <v>72</v>
      </c>
      <c r="BB140" s="2" t="s">
        <v>72</v>
      </c>
      <c r="BC140" s="2" t="s">
        <v>72</v>
      </c>
      <c r="BD140" s="2" t="s">
        <v>71</v>
      </c>
      <c r="BE140" s="2" t="s">
        <v>72</v>
      </c>
      <c r="BF140" s="2" t="s">
        <v>72</v>
      </c>
      <c r="BG140" s="2" t="s">
        <v>72</v>
      </c>
      <c r="BH140" s="2" t="s">
        <v>72</v>
      </c>
      <c r="BI140" s="2" t="s">
        <v>71</v>
      </c>
      <c r="BJ140" s="2" t="s">
        <v>72</v>
      </c>
      <c r="BK140" s="2" t="s">
        <v>72</v>
      </c>
      <c r="BL140" s="2" t="s">
        <v>71</v>
      </c>
      <c r="BM140" s="2" t="s">
        <v>72</v>
      </c>
      <c r="BN140" s="2" t="s">
        <v>71</v>
      </c>
      <c r="BO140" s="2" t="s">
        <v>71</v>
      </c>
      <c r="BP140" s="2" t="s">
        <v>71</v>
      </c>
    </row>
    <row r="141" spans="1:68" ht="15.75" customHeight="1" x14ac:dyDescent="0.2">
      <c r="A141">
        <v>5234</v>
      </c>
      <c r="B141" s="6">
        <v>43854.433755254635</v>
      </c>
      <c r="C141" s="9" t="s">
        <v>107</v>
      </c>
      <c r="D141" s="1" t="s">
        <v>89</v>
      </c>
      <c r="E141" s="1" t="s">
        <v>87</v>
      </c>
      <c r="F141" s="1" t="s">
        <v>84</v>
      </c>
      <c r="G141" s="1" t="s">
        <v>69</v>
      </c>
      <c r="H141" s="1" t="s">
        <v>70</v>
      </c>
      <c r="I141" s="3">
        <v>30</v>
      </c>
      <c r="J141" s="1" t="s">
        <v>93</v>
      </c>
      <c r="K141" s="1" t="s">
        <v>96</v>
      </c>
      <c r="L141" t="str">
        <f t="shared" si="4"/>
        <v>Dr. Guillermo Figueroa Cárdenas</v>
      </c>
      <c r="M141" s="2" t="s">
        <v>72</v>
      </c>
      <c r="N141" s="2" t="s">
        <v>71</v>
      </c>
      <c r="O141" s="2" t="s">
        <v>72</v>
      </c>
      <c r="P141" s="2" t="s">
        <v>71</v>
      </c>
      <c r="Q141" s="2" t="s">
        <v>72</v>
      </c>
      <c r="R141" s="2" t="s">
        <v>72</v>
      </c>
      <c r="S141" s="2" t="s">
        <v>72</v>
      </c>
      <c r="T141" s="2" t="s">
        <v>72</v>
      </c>
      <c r="U141" s="2" t="s">
        <v>72</v>
      </c>
      <c r="V141" s="2" t="s">
        <v>75</v>
      </c>
      <c r="W141" s="2" t="s">
        <v>76</v>
      </c>
      <c r="X141" s="2" t="s">
        <v>77</v>
      </c>
      <c r="Y141" s="2" t="s">
        <v>71</v>
      </c>
      <c r="Z141" s="2" t="s">
        <v>71</v>
      </c>
      <c r="AA141" s="2" t="s">
        <v>76</v>
      </c>
      <c r="AB141" s="2" t="s">
        <v>77</v>
      </c>
      <c r="AC141" s="2" t="s">
        <v>74</v>
      </c>
      <c r="AD141" s="2" t="s">
        <v>72</v>
      </c>
      <c r="AE141" s="2" t="s">
        <v>72</v>
      </c>
      <c r="AF141" s="2" t="s">
        <v>71</v>
      </c>
      <c r="AG141" s="2" t="s">
        <v>77</v>
      </c>
      <c r="AH141" s="2" t="s">
        <v>74</v>
      </c>
      <c r="AI141" s="2" t="s">
        <v>74</v>
      </c>
      <c r="AJ141" s="2" t="s">
        <v>74</v>
      </c>
      <c r="AK141" s="2" t="s">
        <v>71</v>
      </c>
      <c r="AL141" s="2" t="s">
        <v>75</v>
      </c>
      <c r="AM141" s="2" t="s">
        <v>75</v>
      </c>
      <c r="AN141" s="2" t="s">
        <v>74</v>
      </c>
      <c r="AO141" s="2" t="s">
        <v>75</v>
      </c>
      <c r="AP141" s="2" t="s">
        <v>75</v>
      </c>
      <c r="AQ141" s="2" t="s">
        <v>75</v>
      </c>
      <c r="AR141" s="2" t="s">
        <v>75</v>
      </c>
      <c r="AS141" s="2" t="s">
        <v>75</v>
      </c>
      <c r="AT141" s="2" t="s">
        <v>75</v>
      </c>
      <c r="AU141" s="2" t="s">
        <v>74</v>
      </c>
      <c r="AV141" s="2" t="s">
        <v>74</v>
      </c>
      <c r="AW141" s="2" t="s">
        <v>73</v>
      </c>
      <c r="AX141" s="2" t="s">
        <v>72</v>
      </c>
      <c r="AY141" s="2" t="s">
        <v>71</v>
      </c>
      <c r="AZ141" s="2" t="s">
        <v>71</v>
      </c>
      <c r="BA141" s="2" t="s">
        <v>72</v>
      </c>
      <c r="BB141" s="2" t="s">
        <v>72</v>
      </c>
      <c r="BC141" s="2" t="s">
        <v>72</v>
      </c>
      <c r="BD141" s="2" t="s">
        <v>71</v>
      </c>
      <c r="BE141" s="2" t="s">
        <v>72</v>
      </c>
      <c r="BF141" s="2" t="s">
        <v>72</v>
      </c>
      <c r="BG141" s="2" t="s">
        <v>71</v>
      </c>
      <c r="BH141" s="2" t="s">
        <v>72</v>
      </c>
      <c r="BI141" s="2" t="s">
        <v>71</v>
      </c>
      <c r="BJ141" s="2" t="s">
        <v>71</v>
      </c>
      <c r="BK141" s="2" t="s">
        <v>71</v>
      </c>
      <c r="BL141" s="2" t="s">
        <v>71</v>
      </c>
      <c r="BM141" s="2" t="s">
        <v>72</v>
      </c>
      <c r="BN141" s="2" t="s">
        <v>71</v>
      </c>
      <c r="BO141" s="2" t="s">
        <v>71</v>
      </c>
      <c r="BP141" s="2" t="s">
        <v>71</v>
      </c>
    </row>
    <row r="142" spans="1:68" ht="15.75" customHeight="1" x14ac:dyDescent="0.2">
      <c r="A142">
        <v>5276</v>
      </c>
      <c r="B142" s="6">
        <v>43854.46658122685</v>
      </c>
      <c r="C142" s="9" t="s">
        <v>107</v>
      </c>
      <c r="D142" s="1" t="s">
        <v>66</v>
      </c>
      <c r="E142" s="1" t="s">
        <v>87</v>
      </c>
      <c r="F142" s="1" t="s">
        <v>82</v>
      </c>
      <c r="G142" s="1" t="s">
        <v>69</v>
      </c>
      <c r="H142" s="1" t="s">
        <v>70</v>
      </c>
      <c r="I142" s="3">
        <v>30</v>
      </c>
      <c r="J142" s="1" t="s">
        <v>93</v>
      </c>
      <c r="K142" s="1" t="s">
        <v>96</v>
      </c>
      <c r="L142" t="str">
        <f t="shared" si="4"/>
        <v>Dr. Guillermo Figueroa Cárdenas</v>
      </c>
      <c r="M142" s="2" t="s">
        <v>71</v>
      </c>
      <c r="N142" s="2" t="s">
        <v>71</v>
      </c>
      <c r="O142" s="2" t="s">
        <v>72</v>
      </c>
      <c r="P142" s="2" t="s">
        <v>72</v>
      </c>
      <c r="Q142" s="2" t="s">
        <v>72</v>
      </c>
      <c r="R142" s="2" t="s">
        <v>72</v>
      </c>
      <c r="S142" s="2" t="s">
        <v>72</v>
      </c>
      <c r="T142" s="2" t="s">
        <v>72</v>
      </c>
      <c r="U142" s="2" t="s">
        <v>72</v>
      </c>
      <c r="V142" s="2" t="s">
        <v>75</v>
      </c>
      <c r="W142" s="2" t="s">
        <v>77</v>
      </c>
      <c r="X142" s="2" t="s">
        <v>77</v>
      </c>
      <c r="Y142" s="2" t="s">
        <v>71</v>
      </c>
      <c r="Z142" s="2" t="s">
        <v>71</v>
      </c>
      <c r="AA142" s="2" t="s">
        <v>75</v>
      </c>
      <c r="AB142" s="2" t="s">
        <v>75</v>
      </c>
      <c r="AC142" s="2" t="s">
        <v>75</v>
      </c>
      <c r="AD142" s="2" t="s">
        <v>72</v>
      </c>
      <c r="AE142" s="2" t="s">
        <v>71</v>
      </c>
      <c r="AF142" s="2" t="s">
        <v>71</v>
      </c>
      <c r="AG142" s="2" t="s">
        <v>77</v>
      </c>
      <c r="AH142" s="2" t="s">
        <v>77</v>
      </c>
      <c r="AI142" s="2" t="s">
        <v>76</v>
      </c>
      <c r="AJ142" s="2" t="s">
        <v>76</v>
      </c>
      <c r="AK142" s="2" t="s">
        <v>71</v>
      </c>
      <c r="AL142" s="2" t="s">
        <v>77</v>
      </c>
      <c r="AM142" s="2" t="s">
        <v>77</v>
      </c>
      <c r="AN142" s="2" t="s">
        <v>77</v>
      </c>
      <c r="AO142" s="2" t="s">
        <v>77</v>
      </c>
      <c r="AP142" s="2" t="s">
        <v>77</v>
      </c>
      <c r="AQ142" s="2" t="s">
        <v>77</v>
      </c>
      <c r="AR142" s="2" t="s">
        <v>76</v>
      </c>
      <c r="AS142" s="2" t="s">
        <v>76</v>
      </c>
      <c r="AT142" s="2" t="s">
        <v>77</v>
      </c>
      <c r="AU142" s="2" t="s">
        <v>77</v>
      </c>
      <c r="AV142" s="2" t="s">
        <v>77</v>
      </c>
      <c r="AW142" s="2" t="s">
        <v>72</v>
      </c>
      <c r="AX142" s="2" t="s">
        <v>72</v>
      </c>
      <c r="AY142" s="2" t="s">
        <v>71</v>
      </c>
      <c r="AZ142" s="2" t="s">
        <v>71</v>
      </c>
      <c r="BA142" s="2" t="s">
        <v>72</v>
      </c>
      <c r="BB142" s="2" t="s">
        <v>72</v>
      </c>
      <c r="BC142" s="2" t="s">
        <v>72</v>
      </c>
      <c r="BD142" s="2" t="s">
        <v>71</v>
      </c>
      <c r="BE142" s="2" t="s">
        <v>72</v>
      </c>
      <c r="BF142" s="2" t="s">
        <v>72</v>
      </c>
      <c r="BG142" s="2" t="s">
        <v>78</v>
      </c>
      <c r="BH142" s="2" t="s">
        <v>71</v>
      </c>
      <c r="BI142" s="2" t="s">
        <v>71</v>
      </c>
      <c r="BJ142" s="2" t="s">
        <v>71</v>
      </c>
      <c r="BK142" s="2" t="s">
        <v>73</v>
      </c>
      <c r="BL142" s="2" t="s">
        <v>71</v>
      </c>
      <c r="BM142" s="2" t="s">
        <v>72</v>
      </c>
      <c r="BN142" s="2" t="s">
        <v>71</v>
      </c>
      <c r="BO142" s="2" t="s">
        <v>71</v>
      </c>
      <c r="BP142" s="2" t="s">
        <v>71</v>
      </c>
    </row>
    <row r="143" spans="1:68" ht="15.75" customHeight="1" x14ac:dyDescent="0.2">
      <c r="A143">
        <v>4211</v>
      </c>
      <c r="B143" s="4">
        <v>43817.509524884255</v>
      </c>
      <c r="C143" s="9" t="s">
        <v>107</v>
      </c>
      <c r="D143" s="1" t="s">
        <v>79</v>
      </c>
      <c r="E143" s="1" t="s">
        <v>87</v>
      </c>
      <c r="F143" s="1" t="s">
        <v>68</v>
      </c>
      <c r="G143" s="1" t="s">
        <v>69</v>
      </c>
      <c r="H143" s="1" t="s">
        <v>88</v>
      </c>
      <c r="I143" s="3">
        <v>30</v>
      </c>
      <c r="J143" s="1" t="s">
        <v>93</v>
      </c>
      <c r="K143" s="1" t="s">
        <v>98</v>
      </c>
      <c r="L143" t="str">
        <f t="shared" si="4"/>
        <v>Lic. Jesús Reyes Heroles</v>
      </c>
      <c r="M143" s="2" t="s">
        <v>71</v>
      </c>
      <c r="N143" s="2" t="s">
        <v>71</v>
      </c>
      <c r="O143" s="2" t="s">
        <v>71</v>
      </c>
      <c r="P143" s="2" t="s">
        <v>71</v>
      </c>
      <c r="Q143" s="2" t="s">
        <v>72</v>
      </c>
      <c r="R143" s="2" t="s">
        <v>72</v>
      </c>
      <c r="S143" s="2" t="s">
        <v>72</v>
      </c>
      <c r="T143" s="2" t="s">
        <v>72</v>
      </c>
      <c r="U143" s="2" t="s">
        <v>72</v>
      </c>
      <c r="V143" s="2" t="s">
        <v>75</v>
      </c>
      <c r="W143" s="2" t="s">
        <v>74</v>
      </c>
      <c r="X143" s="2" t="s">
        <v>77</v>
      </c>
      <c r="Y143" s="2" t="s">
        <v>71</v>
      </c>
      <c r="Z143" s="2" t="s">
        <v>71</v>
      </c>
      <c r="AA143" s="2" t="s">
        <v>76</v>
      </c>
      <c r="AB143" s="2" t="s">
        <v>75</v>
      </c>
      <c r="AC143" s="2" t="s">
        <v>74</v>
      </c>
      <c r="AD143" s="2" t="s">
        <v>72</v>
      </c>
      <c r="AE143" s="2" t="s">
        <v>71</v>
      </c>
      <c r="AF143" s="2" t="s">
        <v>72</v>
      </c>
      <c r="AG143" s="2" t="s">
        <v>74</v>
      </c>
      <c r="AH143" s="2" t="s">
        <v>74</v>
      </c>
      <c r="AI143" s="2" t="s">
        <v>76</v>
      </c>
      <c r="AJ143" s="2" t="s">
        <v>76</v>
      </c>
      <c r="AK143" s="2" t="s">
        <v>71</v>
      </c>
      <c r="AL143" s="2" t="s">
        <v>74</v>
      </c>
      <c r="AM143" s="2" t="s">
        <v>74</v>
      </c>
      <c r="AN143" s="2" t="s">
        <v>74</v>
      </c>
      <c r="AO143" s="2" t="s">
        <v>74</v>
      </c>
      <c r="AP143" s="2" t="s">
        <v>76</v>
      </c>
      <c r="AQ143" s="2" t="s">
        <v>77</v>
      </c>
      <c r="AR143" s="2" t="s">
        <v>76</v>
      </c>
      <c r="AS143" s="2" t="s">
        <v>76</v>
      </c>
      <c r="AT143" s="2" t="s">
        <v>77</v>
      </c>
      <c r="AU143" s="2" t="s">
        <v>77</v>
      </c>
      <c r="AV143" s="2" t="s">
        <v>76</v>
      </c>
      <c r="AW143" s="2" t="s">
        <v>72</v>
      </c>
      <c r="AX143" s="2" t="s">
        <v>72</v>
      </c>
      <c r="AY143" s="2" t="s">
        <v>71</v>
      </c>
      <c r="AZ143" s="2" t="s">
        <v>71</v>
      </c>
      <c r="BA143" s="2" t="s">
        <v>72</v>
      </c>
      <c r="BB143" s="2" t="s">
        <v>72</v>
      </c>
      <c r="BC143" s="2" t="s">
        <v>72</v>
      </c>
      <c r="BD143" s="2" t="s">
        <v>71</v>
      </c>
      <c r="BE143" s="2" t="s">
        <v>72</v>
      </c>
      <c r="BF143" s="2" t="s">
        <v>72</v>
      </c>
      <c r="BG143" s="2" t="s">
        <v>71</v>
      </c>
      <c r="BH143" s="2" t="s">
        <v>72</v>
      </c>
      <c r="BI143" s="2" t="s">
        <v>71</v>
      </c>
      <c r="BJ143" s="2" t="s">
        <v>72</v>
      </c>
      <c r="BK143" s="2" t="s">
        <v>71</v>
      </c>
      <c r="BL143" s="2" t="s">
        <v>71</v>
      </c>
      <c r="BM143" s="2" t="s">
        <v>72</v>
      </c>
      <c r="BN143" s="2" t="s">
        <v>71</v>
      </c>
      <c r="BO143" s="2" t="s">
        <v>71</v>
      </c>
      <c r="BP143" s="2" t="s">
        <v>71</v>
      </c>
    </row>
    <row r="144" spans="1:68" ht="15.75" customHeight="1" x14ac:dyDescent="0.2">
      <c r="A144">
        <v>4214</v>
      </c>
      <c r="B144" s="4">
        <v>43817.514566284721</v>
      </c>
      <c r="C144" s="9" t="s">
        <v>107</v>
      </c>
      <c r="D144" s="1" t="s">
        <v>66</v>
      </c>
      <c r="E144" s="1" t="s">
        <v>67</v>
      </c>
      <c r="F144" s="1" t="s">
        <v>68</v>
      </c>
      <c r="G144" s="1" t="s">
        <v>69</v>
      </c>
      <c r="H144" s="1" t="s">
        <v>70</v>
      </c>
      <c r="I144" s="3">
        <v>30</v>
      </c>
      <c r="J144" s="1" t="s">
        <v>93</v>
      </c>
      <c r="K144" s="1" t="s">
        <v>98</v>
      </c>
      <c r="L144" t="str">
        <f t="shared" si="4"/>
        <v>Lic. Jesús Reyes Heroles</v>
      </c>
      <c r="M144" s="2" t="s">
        <v>73</v>
      </c>
      <c r="N144" s="2" t="s">
        <v>71</v>
      </c>
      <c r="O144" s="2" t="s">
        <v>73</v>
      </c>
      <c r="P144" s="2" t="s">
        <v>73</v>
      </c>
      <c r="Q144" s="2" t="s">
        <v>72</v>
      </c>
      <c r="R144" s="2" t="s">
        <v>72</v>
      </c>
      <c r="S144" s="2" t="s">
        <v>72</v>
      </c>
      <c r="T144" s="2" t="s">
        <v>72</v>
      </c>
      <c r="U144" s="2" t="s">
        <v>72</v>
      </c>
      <c r="V144" s="2" t="s">
        <v>74</v>
      </c>
      <c r="W144" s="2" t="s">
        <v>74</v>
      </c>
      <c r="X144" s="2" t="s">
        <v>77</v>
      </c>
      <c r="Y144" s="2" t="s">
        <v>73</v>
      </c>
      <c r="Z144" s="2" t="s">
        <v>72</v>
      </c>
      <c r="AA144" s="2" t="s">
        <v>75</v>
      </c>
      <c r="AB144" s="2" t="s">
        <v>75</v>
      </c>
      <c r="AC144" s="2" t="s">
        <v>74</v>
      </c>
      <c r="AD144" s="2" t="s">
        <v>72</v>
      </c>
      <c r="AE144" s="2" t="s">
        <v>73</v>
      </c>
      <c r="AF144" s="2" t="s">
        <v>72</v>
      </c>
      <c r="AG144" s="2" t="s">
        <v>77</v>
      </c>
      <c r="AH144" s="2" t="s">
        <v>74</v>
      </c>
      <c r="AI144" s="2" t="s">
        <v>76</v>
      </c>
      <c r="AJ144" s="2" t="s">
        <v>76</v>
      </c>
      <c r="AK144" s="2" t="s">
        <v>71</v>
      </c>
      <c r="AL144" s="2" t="s">
        <v>77</v>
      </c>
      <c r="AM144" s="2" t="s">
        <v>77</v>
      </c>
      <c r="AN144" s="2" t="s">
        <v>77</v>
      </c>
      <c r="AO144" s="2" t="s">
        <v>74</v>
      </c>
      <c r="AP144" s="2" t="s">
        <v>74</v>
      </c>
      <c r="AQ144" s="2" t="s">
        <v>74</v>
      </c>
      <c r="AR144" s="2" t="s">
        <v>76</v>
      </c>
      <c r="AS144" s="2" t="s">
        <v>76</v>
      </c>
      <c r="AT144" s="2" t="s">
        <v>74</v>
      </c>
      <c r="AU144" s="2" t="s">
        <v>74</v>
      </c>
      <c r="AV144" s="2" t="s">
        <v>74</v>
      </c>
      <c r="AW144" s="2" t="s">
        <v>71</v>
      </c>
      <c r="AX144" s="2" t="s">
        <v>72</v>
      </c>
      <c r="AY144" s="2" t="s">
        <v>72</v>
      </c>
      <c r="AZ144" s="2" t="s">
        <v>71</v>
      </c>
      <c r="BA144" s="2" t="s">
        <v>72</v>
      </c>
      <c r="BB144" s="2" t="s">
        <v>72</v>
      </c>
      <c r="BC144" s="2" t="s">
        <v>72</v>
      </c>
      <c r="BD144" s="2" t="s">
        <v>71</v>
      </c>
      <c r="BE144" s="2" t="s">
        <v>72</v>
      </c>
      <c r="BF144" s="2" t="s">
        <v>72</v>
      </c>
      <c r="BG144" s="2" t="s">
        <v>78</v>
      </c>
      <c r="BH144" s="2" t="s">
        <v>71</v>
      </c>
      <c r="BI144" s="2" t="s">
        <v>72</v>
      </c>
      <c r="BJ144" s="2" t="s">
        <v>73</v>
      </c>
      <c r="BK144" s="2" t="s">
        <v>73</v>
      </c>
      <c r="BL144" s="2" t="s">
        <v>72</v>
      </c>
      <c r="BM144" s="2" t="s">
        <v>72</v>
      </c>
      <c r="BN144" s="2" t="s">
        <v>71</v>
      </c>
      <c r="BO144" s="2" t="s">
        <v>73</v>
      </c>
      <c r="BP144" s="2" t="s">
        <v>73</v>
      </c>
    </row>
    <row r="145" spans="1:68" ht="15.75" customHeight="1" x14ac:dyDescent="0.2">
      <c r="A145">
        <v>4235</v>
      </c>
      <c r="B145" s="4">
        <v>43817.538517870373</v>
      </c>
      <c r="C145" s="9" t="s">
        <v>107</v>
      </c>
      <c r="D145" s="1" t="s">
        <v>80</v>
      </c>
      <c r="E145" s="1" t="s">
        <v>87</v>
      </c>
      <c r="F145" s="1" t="s">
        <v>82</v>
      </c>
      <c r="G145" s="1" t="s">
        <v>69</v>
      </c>
      <c r="H145" s="1" t="s">
        <v>70</v>
      </c>
      <c r="I145" s="3">
        <v>30</v>
      </c>
      <c r="J145" s="1" t="s">
        <v>93</v>
      </c>
      <c r="K145" s="1" t="s">
        <v>98</v>
      </c>
      <c r="L145" t="str">
        <f t="shared" si="4"/>
        <v>Lic. Jesús Reyes Heroles</v>
      </c>
      <c r="M145" s="2" t="s">
        <v>71</v>
      </c>
      <c r="N145" s="2" t="s">
        <v>71</v>
      </c>
      <c r="O145" s="2" t="s">
        <v>71</v>
      </c>
      <c r="P145" s="2" t="s">
        <v>71</v>
      </c>
      <c r="Q145" s="2" t="s">
        <v>72</v>
      </c>
      <c r="R145" s="2" t="s">
        <v>72</v>
      </c>
      <c r="S145" s="2" t="s">
        <v>72</v>
      </c>
      <c r="T145" s="2" t="s">
        <v>72</v>
      </c>
      <c r="U145" s="2" t="s">
        <v>72</v>
      </c>
      <c r="V145" s="2" t="s">
        <v>76</v>
      </c>
      <c r="W145" s="2" t="s">
        <v>77</v>
      </c>
      <c r="X145" s="2" t="s">
        <v>77</v>
      </c>
      <c r="Y145" s="2" t="s">
        <v>71</v>
      </c>
      <c r="Z145" s="2" t="s">
        <v>71</v>
      </c>
      <c r="AA145" s="2" t="s">
        <v>76</v>
      </c>
      <c r="AB145" s="2" t="s">
        <v>77</v>
      </c>
      <c r="AC145" s="2" t="s">
        <v>77</v>
      </c>
      <c r="AD145" s="2" t="s">
        <v>72</v>
      </c>
      <c r="AE145" s="2" t="s">
        <v>71</v>
      </c>
      <c r="AF145" s="2" t="s">
        <v>71</v>
      </c>
      <c r="AG145" s="2" t="s">
        <v>77</v>
      </c>
      <c r="AH145" s="2" t="s">
        <v>77</v>
      </c>
      <c r="AI145" s="2" t="s">
        <v>76</v>
      </c>
      <c r="AJ145" s="2" t="s">
        <v>76</v>
      </c>
      <c r="AK145" s="2" t="s">
        <v>71</v>
      </c>
      <c r="AL145" s="2" t="s">
        <v>77</v>
      </c>
      <c r="AM145" s="2" t="s">
        <v>77</v>
      </c>
      <c r="AN145" s="2" t="s">
        <v>77</v>
      </c>
      <c r="AO145" s="2" t="s">
        <v>77</v>
      </c>
      <c r="AP145" s="2" t="s">
        <v>77</v>
      </c>
      <c r="AQ145" s="2" t="s">
        <v>77</v>
      </c>
      <c r="AR145" s="2" t="s">
        <v>76</v>
      </c>
      <c r="AS145" s="2" t="s">
        <v>76</v>
      </c>
      <c r="AT145" s="2" t="s">
        <v>77</v>
      </c>
      <c r="AU145" s="2" t="s">
        <v>77</v>
      </c>
      <c r="AV145" s="2" t="s">
        <v>77</v>
      </c>
      <c r="AW145" s="2" t="s">
        <v>71</v>
      </c>
      <c r="AX145" s="2" t="s">
        <v>71</v>
      </c>
      <c r="AY145" s="2" t="s">
        <v>71</v>
      </c>
      <c r="AZ145" s="2" t="s">
        <v>71</v>
      </c>
      <c r="BA145" s="2" t="s">
        <v>72</v>
      </c>
      <c r="BB145" s="2" t="s">
        <v>72</v>
      </c>
      <c r="BC145" s="2" t="s">
        <v>72</v>
      </c>
      <c r="BD145" s="2" t="s">
        <v>71</v>
      </c>
      <c r="BE145" s="2" t="s">
        <v>72</v>
      </c>
      <c r="BF145" s="2" t="s">
        <v>72</v>
      </c>
      <c r="BG145" s="2" t="s">
        <v>71</v>
      </c>
      <c r="BH145" s="2" t="s">
        <v>71</v>
      </c>
      <c r="BI145" s="2" t="s">
        <v>71</v>
      </c>
      <c r="BJ145" s="2" t="s">
        <v>71</v>
      </c>
      <c r="BK145" s="2" t="s">
        <v>71</v>
      </c>
      <c r="BL145" s="2" t="s">
        <v>71</v>
      </c>
      <c r="BM145" s="2" t="s">
        <v>72</v>
      </c>
      <c r="BN145" s="2" t="s">
        <v>71</v>
      </c>
      <c r="BO145" s="2" t="s">
        <v>71</v>
      </c>
      <c r="BP145" s="2" t="s">
        <v>71</v>
      </c>
    </row>
    <row r="146" spans="1:68" ht="15.75" customHeight="1" x14ac:dyDescent="0.2">
      <c r="A146">
        <v>4236</v>
      </c>
      <c r="B146" s="4">
        <v>43817.539649027778</v>
      </c>
      <c r="C146" s="9" t="s">
        <v>107</v>
      </c>
      <c r="D146" s="1" t="s">
        <v>79</v>
      </c>
      <c r="E146" s="1" t="s">
        <v>67</v>
      </c>
      <c r="F146" s="1" t="s">
        <v>68</v>
      </c>
      <c r="G146" s="1" t="s">
        <v>69</v>
      </c>
      <c r="H146" s="1" t="s">
        <v>70</v>
      </c>
      <c r="I146" s="3">
        <v>30</v>
      </c>
      <c r="J146" s="1" t="s">
        <v>93</v>
      </c>
      <c r="K146" s="1" t="s">
        <v>98</v>
      </c>
      <c r="L146" t="str">
        <f t="shared" si="4"/>
        <v>Lic. Jesús Reyes Heroles</v>
      </c>
      <c r="M146" s="2" t="s">
        <v>71</v>
      </c>
      <c r="N146" s="2" t="s">
        <v>71</v>
      </c>
      <c r="O146" s="2" t="s">
        <v>71</v>
      </c>
      <c r="P146" s="2" t="s">
        <v>71</v>
      </c>
      <c r="Q146" s="2" t="s">
        <v>72</v>
      </c>
      <c r="R146" s="2" t="s">
        <v>72</v>
      </c>
      <c r="S146" s="2" t="s">
        <v>72</v>
      </c>
      <c r="T146" s="2" t="s">
        <v>72</v>
      </c>
      <c r="U146" s="2" t="s">
        <v>72</v>
      </c>
      <c r="V146" s="2" t="s">
        <v>75</v>
      </c>
      <c r="W146" s="2" t="s">
        <v>75</v>
      </c>
      <c r="X146" s="2" t="s">
        <v>75</v>
      </c>
      <c r="Y146" s="2" t="s">
        <v>71</v>
      </c>
      <c r="Z146" s="2" t="s">
        <v>72</v>
      </c>
      <c r="AA146" s="2" t="s">
        <v>75</v>
      </c>
      <c r="AB146" s="2" t="s">
        <v>75</v>
      </c>
      <c r="AC146" s="2" t="s">
        <v>75</v>
      </c>
      <c r="AD146" s="2" t="s">
        <v>72</v>
      </c>
      <c r="AE146" s="2" t="s">
        <v>73</v>
      </c>
      <c r="AF146" s="2" t="s">
        <v>72</v>
      </c>
      <c r="AG146" s="2" t="s">
        <v>77</v>
      </c>
      <c r="AH146" s="2" t="s">
        <v>77</v>
      </c>
      <c r="AI146" s="2" t="s">
        <v>77</v>
      </c>
      <c r="AJ146" s="2" t="s">
        <v>75</v>
      </c>
      <c r="AK146" s="2" t="s">
        <v>71</v>
      </c>
      <c r="AL146" s="2" t="s">
        <v>77</v>
      </c>
      <c r="AM146" s="2" t="s">
        <v>77</v>
      </c>
      <c r="AN146" s="2" t="s">
        <v>77</v>
      </c>
      <c r="AO146" s="2" t="s">
        <v>76</v>
      </c>
      <c r="AP146" s="2" t="s">
        <v>75</v>
      </c>
      <c r="AQ146" s="2" t="s">
        <v>75</v>
      </c>
      <c r="AR146" s="2" t="s">
        <v>76</v>
      </c>
      <c r="AS146" s="2" t="s">
        <v>76</v>
      </c>
      <c r="AT146" s="2" t="s">
        <v>77</v>
      </c>
      <c r="AU146" s="2" t="s">
        <v>75</v>
      </c>
      <c r="AV146" s="2" t="s">
        <v>77</v>
      </c>
      <c r="AW146" s="2" t="s">
        <v>73</v>
      </c>
      <c r="AX146" s="2" t="s">
        <v>72</v>
      </c>
      <c r="AY146" s="2" t="s">
        <v>72</v>
      </c>
      <c r="AZ146" s="2" t="s">
        <v>71</v>
      </c>
      <c r="BA146" s="2" t="s">
        <v>72</v>
      </c>
      <c r="BB146" s="2" t="s">
        <v>72</v>
      </c>
      <c r="BC146" s="2" t="s">
        <v>72</v>
      </c>
      <c r="BD146" s="2" t="s">
        <v>72</v>
      </c>
      <c r="BE146" s="2" t="s">
        <v>72</v>
      </c>
      <c r="BF146" s="2" t="s">
        <v>72</v>
      </c>
      <c r="BG146" s="2" t="s">
        <v>72</v>
      </c>
      <c r="BH146" s="2" t="s">
        <v>71</v>
      </c>
      <c r="BI146" s="2" t="s">
        <v>71</v>
      </c>
      <c r="BJ146" s="2" t="s">
        <v>71</v>
      </c>
      <c r="BK146" s="2" t="s">
        <v>73</v>
      </c>
      <c r="BL146" s="2" t="s">
        <v>71</v>
      </c>
      <c r="BM146" s="2" t="s">
        <v>72</v>
      </c>
      <c r="BN146" s="2" t="s">
        <v>71</v>
      </c>
      <c r="BO146" s="2" t="s">
        <v>71</v>
      </c>
      <c r="BP146" s="2" t="s">
        <v>71</v>
      </c>
    </row>
    <row r="147" spans="1:68" ht="15.75" customHeight="1" x14ac:dyDescent="0.2">
      <c r="A147">
        <v>4240</v>
      </c>
      <c r="B147" s="4">
        <v>43817.547815104168</v>
      </c>
      <c r="C147" s="9" t="s">
        <v>107</v>
      </c>
      <c r="D147" s="1" t="s">
        <v>66</v>
      </c>
      <c r="E147" s="1" t="s">
        <v>67</v>
      </c>
      <c r="F147" s="1" t="s">
        <v>68</v>
      </c>
      <c r="G147" s="1" t="s">
        <v>69</v>
      </c>
      <c r="H147" s="1" t="s">
        <v>70</v>
      </c>
      <c r="I147" s="3">
        <v>30</v>
      </c>
      <c r="J147" s="1" t="s">
        <v>93</v>
      </c>
      <c r="K147" s="1" t="s">
        <v>98</v>
      </c>
      <c r="L147" t="str">
        <f t="shared" si="4"/>
        <v>Lic. Jesús Reyes Heroles</v>
      </c>
      <c r="M147" s="2" t="s">
        <v>71</v>
      </c>
      <c r="N147" s="2" t="s">
        <v>71</v>
      </c>
      <c r="O147" s="2" t="s">
        <v>72</v>
      </c>
      <c r="P147" s="2" t="s">
        <v>71</v>
      </c>
      <c r="Q147" s="2" t="s">
        <v>72</v>
      </c>
      <c r="R147" s="2" t="s">
        <v>72</v>
      </c>
      <c r="S147" s="2" t="s">
        <v>72</v>
      </c>
      <c r="T147" s="2" t="s">
        <v>72</v>
      </c>
      <c r="U147" s="2" t="s">
        <v>72</v>
      </c>
      <c r="V147" s="2" t="s">
        <v>76</v>
      </c>
      <c r="W147" s="2" t="s">
        <v>77</v>
      </c>
      <c r="X147" s="2" t="s">
        <v>77</v>
      </c>
      <c r="Y147" s="2" t="s">
        <v>71</v>
      </c>
      <c r="Z147" s="2" t="s">
        <v>71</v>
      </c>
      <c r="AA147" s="2" t="s">
        <v>75</v>
      </c>
      <c r="AB147" s="2" t="s">
        <v>75</v>
      </c>
      <c r="AC147" s="2" t="s">
        <v>77</v>
      </c>
      <c r="AD147" s="2" t="s">
        <v>72</v>
      </c>
      <c r="AE147" s="2" t="s">
        <v>71</v>
      </c>
      <c r="AF147" s="2" t="s">
        <v>71</v>
      </c>
      <c r="AG147" s="2" t="s">
        <v>77</v>
      </c>
      <c r="AH147" s="2" t="s">
        <v>77</v>
      </c>
      <c r="AI147" s="2" t="s">
        <v>76</v>
      </c>
      <c r="AJ147" s="2" t="s">
        <v>76</v>
      </c>
      <c r="AK147" s="2" t="s">
        <v>71</v>
      </c>
      <c r="AL147" s="2" t="s">
        <v>77</v>
      </c>
      <c r="AM147" s="2" t="s">
        <v>77</v>
      </c>
      <c r="AN147" s="2" t="s">
        <v>75</v>
      </c>
      <c r="AO147" s="2" t="s">
        <v>77</v>
      </c>
      <c r="AP147" s="2" t="s">
        <v>76</v>
      </c>
      <c r="AQ147" s="2" t="s">
        <v>77</v>
      </c>
      <c r="AR147" s="2" t="s">
        <v>76</v>
      </c>
      <c r="AS147" s="2" t="s">
        <v>76</v>
      </c>
      <c r="AT147" s="2" t="s">
        <v>77</v>
      </c>
      <c r="AU147" s="2" t="s">
        <v>77</v>
      </c>
      <c r="AV147" s="2" t="s">
        <v>77</v>
      </c>
      <c r="AW147" s="2" t="s">
        <v>71</v>
      </c>
      <c r="AX147" s="2" t="s">
        <v>71</v>
      </c>
      <c r="AY147" s="2" t="s">
        <v>71</v>
      </c>
      <c r="AZ147" s="2" t="s">
        <v>71</v>
      </c>
      <c r="BA147" s="2" t="s">
        <v>72</v>
      </c>
      <c r="BB147" s="2" t="s">
        <v>72</v>
      </c>
      <c r="BC147" s="2" t="s">
        <v>72</v>
      </c>
      <c r="BD147" s="2" t="s">
        <v>71</v>
      </c>
      <c r="BE147" s="2" t="s">
        <v>72</v>
      </c>
      <c r="BF147" s="2" t="s">
        <v>72</v>
      </c>
      <c r="BG147" s="2" t="s">
        <v>78</v>
      </c>
      <c r="BH147" s="2" t="s">
        <v>71</v>
      </c>
      <c r="BI147" s="2" t="s">
        <v>71</v>
      </c>
      <c r="BJ147" s="2" t="s">
        <v>71</v>
      </c>
      <c r="BK147" s="2" t="s">
        <v>71</v>
      </c>
      <c r="BL147" s="2" t="s">
        <v>71</v>
      </c>
      <c r="BM147" s="2" t="s">
        <v>72</v>
      </c>
      <c r="BN147" s="2" t="s">
        <v>71</v>
      </c>
      <c r="BO147" s="2" t="s">
        <v>71</v>
      </c>
      <c r="BP147" s="2" t="s">
        <v>71</v>
      </c>
    </row>
    <row r="148" spans="1:68" ht="15.75" customHeight="1" x14ac:dyDescent="0.2">
      <c r="A148">
        <v>4248</v>
      </c>
      <c r="B148" s="4">
        <v>43817.556194930556</v>
      </c>
      <c r="C148" s="9" t="s">
        <v>107</v>
      </c>
      <c r="D148" s="1" t="s">
        <v>79</v>
      </c>
      <c r="E148" s="1" t="s">
        <v>67</v>
      </c>
      <c r="F148" s="1" t="s">
        <v>68</v>
      </c>
      <c r="G148" s="1" t="s">
        <v>69</v>
      </c>
      <c r="H148" s="1" t="s">
        <v>70</v>
      </c>
      <c r="I148" s="3">
        <v>30</v>
      </c>
      <c r="J148" s="1" t="s">
        <v>93</v>
      </c>
      <c r="K148" s="1" t="s">
        <v>98</v>
      </c>
      <c r="L148" t="str">
        <f t="shared" si="4"/>
        <v>Lic. Jesús Reyes Heroles</v>
      </c>
      <c r="M148" s="2" t="s">
        <v>71</v>
      </c>
      <c r="N148" s="2" t="s">
        <v>71</v>
      </c>
      <c r="O148" s="2" t="s">
        <v>72</v>
      </c>
      <c r="P148" s="2" t="s">
        <v>71</v>
      </c>
      <c r="Q148" s="2" t="s">
        <v>72</v>
      </c>
      <c r="R148" s="2" t="s">
        <v>72</v>
      </c>
      <c r="S148" s="2" t="s">
        <v>72</v>
      </c>
      <c r="T148" s="2" t="s">
        <v>72</v>
      </c>
      <c r="U148" s="2" t="s">
        <v>72</v>
      </c>
      <c r="V148" s="2" t="s">
        <v>76</v>
      </c>
      <c r="W148" s="2" t="s">
        <v>77</v>
      </c>
      <c r="X148" s="2" t="s">
        <v>77</v>
      </c>
      <c r="Y148" s="2" t="s">
        <v>71</v>
      </c>
      <c r="Z148" s="2" t="s">
        <v>71</v>
      </c>
      <c r="AA148" s="2" t="s">
        <v>75</v>
      </c>
      <c r="AB148" s="2" t="s">
        <v>75</v>
      </c>
      <c r="AC148" s="2" t="s">
        <v>77</v>
      </c>
      <c r="AD148" s="2" t="s">
        <v>72</v>
      </c>
      <c r="AE148" s="2" t="s">
        <v>71</v>
      </c>
      <c r="AF148" s="2" t="s">
        <v>72</v>
      </c>
      <c r="AG148" s="2" t="s">
        <v>77</v>
      </c>
      <c r="AH148" s="2" t="s">
        <v>77</v>
      </c>
      <c r="AI148" s="2" t="s">
        <v>76</v>
      </c>
      <c r="AJ148" s="2" t="s">
        <v>76</v>
      </c>
      <c r="AK148" s="2" t="s">
        <v>71</v>
      </c>
      <c r="AL148" s="2" t="s">
        <v>77</v>
      </c>
      <c r="AM148" s="2" t="s">
        <v>74</v>
      </c>
      <c r="AN148" s="2" t="s">
        <v>74</v>
      </c>
      <c r="AO148" s="2" t="s">
        <v>77</v>
      </c>
      <c r="AP148" s="2" t="s">
        <v>75</v>
      </c>
      <c r="AQ148" s="2" t="s">
        <v>74</v>
      </c>
      <c r="AR148" s="2" t="s">
        <v>76</v>
      </c>
      <c r="AS148" s="2" t="s">
        <v>76</v>
      </c>
      <c r="AT148" s="2" t="s">
        <v>74</v>
      </c>
      <c r="AU148" s="2" t="s">
        <v>74</v>
      </c>
      <c r="AV148" s="2" t="s">
        <v>77</v>
      </c>
      <c r="AW148" s="2" t="s">
        <v>73</v>
      </c>
      <c r="AX148" s="2" t="s">
        <v>73</v>
      </c>
      <c r="AY148" s="2" t="s">
        <v>71</v>
      </c>
      <c r="AZ148" s="2" t="s">
        <v>73</v>
      </c>
      <c r="BA148" s="2" t="s">
        <v>72</v>
      </c>
      <c r="BB148" s="2" t="s">
        <v>72</v>
      </c>
      <c r="BC148" s="2" t="s">
        <v>72</v>
      </c>
      <c r="BD148" s="2" t="s">
        <v>71</v>
      </c>
      <c r="BE148" s="2" t="s">
        <v>72</v>
      </c>
      <c r="BF148" s="2" t="s">
        <v>72</v>
      </c>
      <c r="BG148" s="2" t="s">
        <v>78</v>
      </c>
      <c r="BH148" s="2" t="s">
        <v>72</v>
      </c>
      <c r="BI148" s="2" t="s">
        <v>71</v>
      </c>
      <c r="BJ148" s="2" t="s">
        <v>71</v>
      </c>
      <c r="BK148" s="2" t="s">
        <v>73</v>
      </c>
      <c r="BL148" s="2" t="s">
        <v>71</v>
      </c>
      <c r="BM148" s="2" t="s">
        <v>72</v>
      </c>
      <c r="BN148" s="2" t="s">
        <v>71</v>
      </c>
      <c r="BO148" s="2" t="s">
        <v>73</v>
      </c>
      <c r="BP148" s="2" t="s">
        <v>73</v>
      </c>
    </row>
    <row r="149" spans="1:68" ht="15.75" customHeight="1" x14ac:dyDescent="0.2">
      <c r="A149">
        <v>4301</v>
      </c>
      <c r="B149" s="4">
        <v>43817.630235914352</v>
      </c>
      <c r="C149" s="9" t="s">
        <v>107</v>
      </c>
      <c r="D149" s="1" t="s">
        <v>80</v>
      </c>
      <c r="E149" s="1" t="s">
        <v>87</v>
      </c>
      <c r="F149" s="1" t="s">
        <v>84</v>
      </c>
      <c r="G149" s="1" t="s">
        <v>69</v>
      </c>
      <c r="H149" s="1" t="s">
        <v>70</v>
      </c>
      <c r="I149" s="3">
        <v>30</v>
      </c>
      <c r="J149" s="1" t="s">
        <v>93</v>
      </c>
      <c r="K149" s="1" t="s">
        <v>98</v>
      </c>
      <c r="L149" t="str">
        <f t="shared" si="4"/>
        <v>Lic. Jesús Reyes Heroles</v>
      </c>
      <c r="M149" s="2" t="s">
        <v>71</v>
      </c>
      <c r="N149" s="2" t="s">
        <v>71</v>
      </c>
      <c r="O149" s="2" t="s">
        <v>71</v>
      </c>
      <c r="P149" s="2" t="s">
        <v>71</v>
      </c>
      <c r="Q149" s="2" t="s">
        <v>73</v>
      </c>
      <c r="R149" s="2" t="s">
        <v>72</v>
      </c>
      <c r="S149" s="2" t="s">
        <v>72</v>
      </c>
      <c r="T149" s="2" t="s">
        <v>72</v>
      </c>
      <c r="U149" s="2" t="s">
        <v>72</v>
      </c>
      <c r="V149" s="2" t="s">
        <v>75</v>
      </c>
      <c r="W149" s="2" t="s">
        <v>74</v>
      </c>
      <c r="X149" s="2" t="s">
        <v>77</v>
      </c>
      <c r="Y149" s="2" t="s">
        <v>71</v>
      </c>
      <c r="Z149" s="2" t="s">
        <v>71</v>
      </c>
      <c r="AA149" s="2" t="s">
        <v>74</v>
      </c>
      <c r="AB149" s="2" t="s">
        <v>75</v>
      </c>
      <c r="AC149" s="2" t="s">
        <v>77</v>
      </c>
      <c r="AD149" s="2" t="s">
        <v>72</v>
      </c>
      <c r="AE149" s="2" t="s">
        <v>73</v>
      </c>
      <c r="AF149" s="2" t="s">
        <v>73</v>
      </c>
      <c r="AG149" s="2" t="s">
        <v>74</v>
      </c>
      <c r="AH149" s="2" t="s">
        <v>77</v>
      </c>
      <c r="AI149" s="2" t="s">
        <v>76</v>
      </c>
      <c r="AJ149" s="2" t="s">
        <v>76</v>
      </c>
      <c r="AK149" s="2" t="s">
        <v>73</v>
      </c>
      <c r="AL149" s="2" t="s">
        <v>75</v>
      </c>
      <c r="AM149" s="2" t="s">
        <v>74</v>
      </c>
      <c r="AN149" s="2" t="s">
        <v>74</v>
      </c>
      <c r="AO149" s="2" t="s">
        <v>74</v>
      </c>
      <c r="AP149" s="2" t="s">
        <v>76</v>
      </c>
      <c r="AQ149" s="2" t="s">
        <v>77</v>
      </c>
      <c r="AR149" s="2" t="s">
        <v>76</v>
      </c>
      <c r="AS149" s="2" t="s">
        <v>76</v>
      </c>
      <c r="AT149" s="2" t="s">
        <v>74</v>
      </c>
      <c r="AU149" s="2" t="s">
        <v>74</v>
      </c>
      <c r="AV149" s="2" t="s">
        <v>76</v>
      </c>
      <c r="AW149" s="2" t="s">
        <v>72</v>
      </c>
      <c r="AX149" s="2" t="s">
        <v>72</v>
      </c>
      <c r="AY149" s="2" t="s">
        <v>71</v>
      </c>
      <c r="AZ149" s="2" t="s">
        <v>71</v>
      </c>
      <c r="BA149" s="2" t="s">
        <v>72</v>
      </c>
      <c r="BB149" s="2" t="s">
        <v>72</v>
      </c>
      <c r="BC149" s="2" t="s">
        <v>72</v>
      </c>
      <c r="BD149" s="2" t="s">
        <v>71</v>
      </c>
      <c r="BE149" s="2" t="s">
        <v>72</v>
      </c>
      <c r="BF149" s="2" t="s">
        <v>72</v>
      </c>
      <c r="BG149" s="2" t="s">
        <v>78</v>
      </c>
      <c r="BH149" s="2" t="s">
        <v>71</v>
      </c>
      <c r="BI149" s="2" t="s">
        <v>71</v>
      </c>
      <c r="BJ149" s="2" t="s">
        <v>71</v>
      </c>
      <c r="BK149" s="2" t="s">
        <v>73</v>
      </c>
      <c r="BL149" s="2" t="s">
        <v>71</v>
      </c>
      <c r="BM149" s="2" t="s">
        <v>72</v>
      </c>
      <c r="BN149" s="2" t="s">
        <v>71</v>
      </c>
      <c r="BO149" s="2" t="s">
        <v>71</v>
      </c>
      <c r="BP149" s="2" t="s">
        <v>71</v>
      </c>
    </row>
    <row r="150" spans="1:68" ht="15.75" customHeight="1" x14ac:dyDescent="0.2">
      <c r="A150">
        <v>4315</v>
      </c>
      <c r="B150" s="4">
        <v>43817.651250613431</v>
      </c>
      <c r="C150" s="9" t="s">
        <v>107</v>
      </c>
      <c r="D150" s="1" t="s">
        <v>79</v>
      </c>
      <c r="E150" s="1" t="s">
        <v>67</v>
      </c>
      <c r="F150" s="1" t="s">
        <v>68</v>
      </c>
      <c r="G150" s="1" t="s">
        <v>69</v>
      </c>
      <c r="H150" s="1" t="s">
        <v>70</v>
      </c>
      <c r="I150" s="3">
        <v>30</v>
      </c>
      <c r="J150" s="1" t="s">
        <v>93</v>
      </c>
      <c r="K150" s="1" t="s">
        <v>98</v>
      </c>
      <c r="L150" t="str">
        <f t="shared" si="4"/>
        <v>Lic. Jesús Reyes Heroles</v>
      </c>
      <c r="M150" s="2" t="s">
        <v>71</v>
      </c>
      <c r="N150" s="2" t="s">
        <v>71</v>
      </c>
      <c r="O150" s="2" t="s">
        <v>73</v>
      </c>
      <c r="P150" s="2" t="s">
        <v>73</v>
      </c>
      <c r="Q150" s="2" t="s">
        <v>72</v>
      </c>
      <c r="R150" s="2" t="s">
        <v>72</v>
      </c>
      <c r="S150" s="2" t="s">
        <v>72</v>
      </c>
      <c r="T150" s="2" t="s">
        <v>72</v>
      </c>
      <c r="U150" s="2" t="s">
        <v>72</v>
      </c>
      <c r="V150" s="2" t="s">
        <v>75</v>
      </c>
      <c r="W150" s="2" t="s">
        <v>75</v>
      </c>
      <c r="X150" s="2" t="s">
        <v>75</v>
      </c>
      <c r="Y150" s="2" t="s">
        <v>71</v>
      </c>
      <c r="Z150" s="2" t="s">
        <v>71</v>
      </c>
      <c r="AA150" s="2" t="s">
        <v>74</v>
      </c>
      <c r="AB150" s="2" t="s">
        <v>74</v>
      </c>
      <c r="AC150" s="2" t="s">
        <v>74</v>
      </c>
      <c r="AD150" s="2" t="s">
        <v>72</v>
      </c>
      <c r="AE150" s="2" t="s">
        <v>72</v>
      </c>
      <c r="AF150" s="2" t="s">
        <v>71</v>
      </c>
      <c r="AG150" s="2" t="s">
        <v>77</v>
      </c>
      <c r="AH150" s="2" t="s">
        <v>77</v>
      </c>
      <c r="AI150" s="2" t="s">
        <v>76</v>
      </c>
      <c r="AJ150" s="2" t="s">
        <v>76</v>
      </c>
      <c r="AK150" s="2" t="s">
        <v>71</v>
      </c>
      <c r="AL150" s="2" t="s">
        <v>77</v>
      </c>
      <c r="AM150" s="2" t="s">
        <v>77</v>
      </c>
      <c r="AN150" s="2" t="s">
        <v>77</v>
      </c>
      <c r="AO150" s="2" t="s">
        <v>77</v>
      </c>
      <c r="AP150" s="2" t="s">
        <v>76</v>
      </c>
      <c r="AQ150" s="2" t="s">
        <v>74</v>
      </c>
      <c r="AR150" s="2" t="s">
        <v>74</v>
      </c>
      <c r="AS150" s="2" t="s">
        <v>74</v>
      </c>
      <c r="AT150" s="2" t="s">
        <v>74</v>
      </c>
      <c r="AU150" s="2" t="s">
        <v>74</v>
      </c>
      <c r="AV150" s="2" t="s">
        <v>74</v>
      </c>
      <c r="AW150" s="2" t="s">
        <v>72</v>
      </c>
      <c r="AX150" s="2" t="s">
        <v>72</v>
      </c>
      <c r="AY150" s="2" t="s">
        <v>71</v>
      </c>
      <c r="AZ150" s="2" t="s">
        <v>71</v>
      </c>
      <c r="BA150" s="2" t="s">
        <v>72</v>
      </c>
      <c r="BB150" s="2" t="s">
        <v>72</v>
      </c>
      <c r="BC150" s="2" t="s">
        <v>72</v>
      </c>
      <c r="BD150" s="2" t="s">
        <v>72</v>
      </c>
      <c r="BE150" s="2" t="s">
        <v>72</v>
      </c>
      <c r="BF150" s="2" t="s">
        <v>72</v>
      </c>
      <c r="BG150" s="2" t="s">
        <v>78</v>
      </c>
      <c r="BH150" s="2" t="s">
        <v>71</v>
      </c>
      <c r="BI150" s="2" t="s">
        <v>71</v>
      </c>
      <c r="BJ150" s="2" t="s">
        <v>73</v>
      </c>
      <c r="BK150" s="2" t="s">
        <v>71</v>
      </c>
      <c r="BL150" s="2" t="s">
        <v>71</v>
      </c>
      <c r="BM150" s="2" t="s">
        <v>72</v>
      </c>
      <c r="BN150" s="2" t="s">
        <v>71</v>
      </c>
      <c r="BO150" s="2" t="s">
        <v>71</v>
      </c>
      <c r="BP150" s="2" t="s">
        <v>71</v>
      </c>
    </row>
    <row r="151" spans="1:68" ht="15.75" customHeight="1" x14ac:dyDescent="0.2">
      <c r="A151">
        <v>4360</v>
      </c>
      <c r="B151" s="4">
        <v>43817.797863206019</v>
      </c>
      <c r="C151" s="9" t="s">
        <v>107</v>
      </c>
      <c r="D151" s="1" t="s">
        <v>79</v>
      </c>
      <c r="E151" s="1" t="s">
        <v>67</v>
      </c>
      <c r="F151" s="1" t="s">
        <v>68</v>
      </c>
      <c r="G151" s="1" t="s">
        <v>69</v>
      </c>
      <c r="H151" s="1" t="s">
        <v>70</v>
      </c>
      <c r="I151" s="3">
        <v>30</v>
      </c>
      <c r="J151" s="1" t="s">
        <v>93</v>
      </c>
      <c r="K151" s="1" t="s">
        <v>98</v>
      </c>
      <c r="L151" t="str">
        <f t="shared" si="4"/>
        <v>Lic. Jesús Reyes Heroles</v>
      </c>
      <c r="M151" s="2" t="s">
        <v>71</v>
      </c>
      <c r="N151" s="2" t="s">
        <v>71</v>
      </c>
      <c r="O151" s="2" t="s">
        <v>71</v>
      </c>
      <c r="P151" s="2" t="s">
        <v>71</v>
      </c>
      <c r="Q151" s="2" t="s">
        <v>72</v>
      </c>
      <c r="R151" s="2" t="s">
        <v>72</v>
      </c>
      <c r="S151" s="2" t="s">
        <v>72</v>
      </c>
      <c r="T151" s="2" t="s">
        <v>72</v>
      </c>
      <c r="U151" s="2" t="s">
        <v>72</v>
      </c>
      <c r="V151" s="2" t="s">
        <v>76</v>
      </c>
      <c r="W151" s="2" t="s">
        <v>77</v>
      </c>
      <c r="X151" s="2" t="s">
        <v>77</v>
      </c>
      <c r="Y151" s="2" t="s">
        <v>72</v>
      </c>
      <c r="Z151" s="2" t="s">
        <v>72</v>
      </c>
      <c r="AA151" s="2" t="s">
        <v>76</v>
      </c>
      <c r="AB151" s="2" t="s">
        <v>77</v>
      </c>
      <c r="AC151" s="2" t="s">
        <v>77</v>
      </c>
      <c r="AD151" s="2" t="s">
        <v>72</v>
      </c>
      <c r="AE151" s="2" t="s">
        <v>71</v>
      </c>
      <c r="AF151" s="2" t="s">
        <v>71</v>
      </c>
      <c r="AG151" s="2" t="s">
        <v>77</v>
      </c>
      <c r="AH151" s="2" t="s">
        <v>77</v>
      </c>
      <c r="AI151" s="2" t="s">
        <v>76</v>
      </c>
      <c r="AJ151" s="2" t="s">
        <v>76</v>
      </c>
      <c r="AK151" s="2" t="s">
        <v>71</v>
      </c>
      <c r="AL151" s="2" t="s">
        <v>77</v>
      </c>
      <c r="AM151" s="2" t="s">
        <v>77</v>
      </c>
      <c r="AN151" s="2" t="s">
        <v>77</v>
      </c>
      <c r="AO151" s="2" t="s">
        <v>77</v>
      </c>
      <c r="AP151" s="2" t="s">
        <v>76</v>
      </c>
      <c r="AQ151" s="2" t="s">
        <v>77</v>
      </c>
      <c r="AR151" s="2" t="s">
        <v>76</v>
      </c>
      <c r="AS151" s="2" t="s">
        <v>76</v>
      </c>
      <c r="AT151" s="2" t="s">
        <v>77</v>
      </c>
      <c r="AU151" s="2" t="s">
        <v>77</v>
      </c>
      <c r="AV151" s="2" t="s">
        <v>77</v>
      </c>
      <c r="AW151" s="2" t="s">
        <v>72</v>
      </c>
      <c r="AX151" s="2" t="s">
        <v>72</v>
      </c>
      <c r="AY151" s="2" t="s">
        <v>71</v>
      </c>
      <c r="AZ151" s="2" t="s">
        <v>71</v>
      </c>
      <c r="BA151" s="2" t="s">
        <v>72</v>
      </c>
      <c r="BB151" s="2" t="s">
        <v>72</v>
      </c>
      <c r="BC151" s="2" t="s">
        <v>72</v>
      </c>
      <c r="BD151" s="2" t="s">
        <v>71</v>
      </c>
      <c r="BE151" s="2" t="s">
        <v>72</v>
      </c>
      <c r="BF151" s="2" t="s">
        <v>72</v>
      </c>
      <c r="BG151" s="2" t="s">
        <v>78</v>
      </c>
      <c r="BH151" s="2" t="s">
        <v>72</v>
      </c>
      <c r="BI151" s="2" t="s">
        <v>71</v>
      </c>
      <c r="BJ151" s="2" t="s">
        <v>72</v>
      </c>
      <c r="BK151" s="2" t="s">
        <v>73</v>
      </c>
      <c r="BL151" s="2" t="s">
        <v>71</v>
      </c>
      <c r="BM151" s="2" t="s">
        <v>72</v>
      </c>
      <c r="BN151" s="2" t="s">
        <v>71</v>
      </c>
      <c r="BO151" s="2" t="s">
        <v>71</v>
      </c>
      <c r="BP151" s="2" t="s">
        <v>71</v>
      </c>
    </row>
    <row r="152" spans="1:68" ht="15.75" customHeight="1" x14ac:dyDescent="0.2">
      <c r="A152">
        <v>4385</v>
      </c>
      <c r="B152" s="4">
        <v>43818.377797337962</v>
      </c>
      <c r="C152" s="9" t="s">
        <v>107</v>
      </c>
      <c r="D152" s="1" t="s">
        <v>79</v>
      </c>
      <c r="E152" s="1" t="s">
        <v>67</v>
      </c>
      <c r="F152" s="1" t="s">
        <v>82</v>
      </c>
      <c r="G152" s="1" t="s">
        <v>69</v>
      </c>
      <c r="H152" s="1" t="s">
        <v>70</v>
      </c>
      <c r="I152" s="3">
        <v>30</v>
      </c>
      <c r="J152" s="1" t="s">
        <v>93</v>
      </c>
      <c r="K152" s="1" t="s">
        <v>98</v>
      </c>
      <c r="L152" t="str">
        <f t="shared" si="4"/>
        <v>Lic. Jesús Reyes Heroles</v>
      </c>
      <c r="M152" s="2" t="s">
        <v>71</v>
      </c>
      <c r="N152" s="2" t="s">
        <v>71</v>
      </c>
      <c r="O152" s="2" t="s">
        <v>71</v>
      </c>
      <c r="P152" s="2" t="s">
        <v>71</v>
      </c>
      <c r="Q152" s="2" t="s">
        <v>72</v>
      </c>
      <c r="R152" s="2" t="s">
        <v>72</v>
      </c>
      <c r="S152" s="2" t="s">
        <v>72</v>
      </c>
      <c r="T152" s="2" t="s">
        <v>72</v>
      </c>
      <c r="U152" s="2" t="s">
        <v>72</v>
      </c>
      <c r="V152" s="2" t="s">
        <v>76</v>
      </c>
      <c r="W152" s="2" t="s">
        <v>77</v>
      </c>
      <c r="X152" s="2" t="s">
        <v>77</v>
      </c>
      <c r="Y152" s="2" t="s">
        <v>71</v>
      </c>
      <c r="Z152" s="2" t="s">
        <v>71</v>
      </c>
      <c r="AA152" s="2" t="s">
        <v>76</v>
      </c>
      <c r="AB152" s="2" t="s">
        <v>77</v>
      </c>
      <c r="AC152" s="2" t="s">
        <v>77</v>
      </c>
      <c r="AD152" s="2" t="s">
        <v>72</v>
      </c>
      <c r="AE152" s="2" t="s">
        <v>71</v>
      </c>
      <c r="AF152" s="2" t="s">
        <v>71</v>
      </c>
      <c r="AG152" s="2" t="s">
        <v>77</v>
      </c>
      <c r="AH152" s="2" t="s">
        <v>77</v>
      </c>
      <c r="AI152" s="2" t="s">
        <v>76</v>
      </c>
      <c r="AJ152" s="2" t="s">
        <v>76</v>
      </c>
      <c r="AK152" s="2" t="s">
        <v>71</v>
      </c>
      <c r="AL152" s="2" t="s">
        <v>76</v>
      </c>
      <c r="AM152" s="2" t="s">
        <v>77</v>
      </c>
      <c r="AN152" s="2" t="s">
        <v>77</v>
      </c>
      <c r="AO152" s="2" t="s">
        <v>77</v>
      </c>
      <c r="AP152" s="2" t="s">
        <v>76</v>
      </c>
      <c r="AQ152" s="2" t="s">
        <v>77</v>
      </c>
      <c r="AR152" s="2" t="s">
        <v>76</v>
      </c>
      <c r="AS152" s="2" t="s">
        <v>76</v>
      </c>
      <c r="AT152" s="2" t="s">
        <v>77</v>
      </c>
      <c r="AU152" s="2" t="s">
        <v>77</v>
      </c>
      <c r="AV152" s="2" t="s">
        <v>77</v>
      </c>
      <c r="AW152" s="2" t="s">
        <v>72</v>
      </c>
      <c r="AX152" s="2" t="s">
        <v>72</v>
      </c>
      <c r="AY152" s="2" t="s">
        <v>71</v>
      </c>
      <c r="AZ152" s="2" t="s">
        <v>71</v>
      </c>
      <c r="BA152" s="2" t="s">
        <v>72</v>
      </c>
      <c r="BB152" s="2" t="s">
        <v>72</v>
      </c>
      <c r="BC152" s="2" t="s">
        <v>72</v>
      </c>
      <c r="BD152" s="2" t="s">
        <v>71</v>
      </c>
      <c r="BE152" s="2" t="s">
        <v>72</v>
      </c>
      <c r="BF152" s="2" t="s">
        <v>72</v>
      </c>
      <c r="BG152" s="2" t="s">
        <v>71</v>
      </c>
      <c r="BH152" s="2" t="s">
        <v>71</v>
      </c>
      <c r="BI152" s="2" t="s">
        <v>71</v>
      </c>
      <c r="BJ152" s="2" t="s">
        <v>71</v>
      </c>
      <c r="BK152" s="2" t="s">
        <v>72</v>
      </c>
      <c r="BL152" s="2" t="s">
        <v>71</v>
      </c>
      <c r="BM152" s="2" t="s">
        <v>72</v>
      </c>
      <c r="BN152" s="2" t="s">
        <v>71</v>
      </c>
      <c r="BO152" s="2" t="s">
        <v>71</v>
      </c>
      <c r="BP152" s="2" t="s">
        <v>71</v>
      </c>
    </row>
    <row r="153" spans="1:68" ht="15.75" customHeight="1" x14ac:dyDescent="0.2">
      <c r="A153">
        <v>4560</v>
      </c>
      <c r="B153" s="4">
        <v>43818.626617708331</v>
      </c>
      <c r="C153" s="9" t="s">
        <v>107</v>
      </c>
      <c r="D153" s="1" t="s">
        <v>85</v>
      </c>
      <c r="E153" s="1" t="s">
        <v>67</v>
      </c>
      <c r="F153" s="1" t="s">
        <v>82</v>
      </c>
      <c r="G153" s="1" t="s">
        <v>69</v>
      </c>
      <c r="H153" s="1" t="s">
        <v>70</v>
      </c>
      <c r="I153" s="3">
        <v>30</v>
      </c>
      <c r="J153" s="1" t="s">
        <v>93</v>
      </c>
      <c r="K153" s="1" t="s">
        <v>98</v>
      </c>
      <c r="L153" t="str">
        <f t="shared" si="4"/>
        <v>Lic. Jesús Reyes Heroles</v>
      </c>
      <c r="M153" s="2" t="s">
        <v>71</v>
      </c>
      <c r="N153" s="2" t="s">
        <v>71</v>
      </c>
      <c r="O153" s="2" t="s">
        <v>71</v>
      </c>
      <c r="P153" s="2" t="s">
        <v>71</v>
      </c>
      <c r="Q153" s="2" t="s">
        <v>72</v>
      </c>
      <c r="R153" s="2" t="s">
        <v>72</v>
      </c>
      <c r="S153" s="2" t="s">
        <v>72</v>
      </c>
      <c r="T153" s="2" t="s">
        <v>72</v>
      </c>
      <c r="U153" s="2" t="s">
        <v>72</v>
      </c>
      <c r="V153" s="2" t="s">
        <v>76</v>
      </c>
      <c r="W153" s="2" t="s">
        <v>77</v>
      </c>
      <c r="X153" s="2" t="s">
        <v>77</v>
      </c>
      <c r="Y153" s="2" t="s">
        <v>71</v>
      </c>
      <c r="Z153" s="2" t="s">
        <v>71</v>
      </c>
      <c r="AA153" s="2" t="s">
        <v>76</v>
      </c>
      <c r="AB153" s="2" t="s">
        <v>76</v>
      </c>
      <c r="AC153" s="2" t="s">
        <v>77</v>
      </c>
      <c r="AD153" s="2" t="s">
        <v>72</v>
      </c>
      <c r="AE153" s="2" t="s">
        <v>71</v>
      </c>
      <c r="AF153" s="2" t="s">
        <v>71</v>
      </c>
      <c r="AG153" s="2" t="s">
        <v>77</v>
      </c>
      <c r="AH153" s="2" t="s">
        <v>77</v>
      </c>
      <c r="AI153" s="2" t="s">
        <v>76</v>
      </c>
      <c r="AJ153" s="2" t="s">
        <v>76</v>
      </c>
      <c r="AK153" s="2" t="s">
        <v>71</v>
      </c>
      <c r="AL153" s="2" t="s">
        <v>77</v>
      </c>
      <c r="AM153" s="2" t="s">
        <v>77</v>
      </c>
      <c r="AN153" s="2" t="s">
        <v>77</v>
      </c>
      <c r="AO153" s="2" t="s">
        <v>77</v>
      </c>
      <c r="AP153" s="2" t="s">
        <v>77</v>
      </c>
      <c r="AQ153" s="2" t="s">
        <v>77</v>
      </c>
      <c r="AR153" s="2" t="s">
        <v>76</v>
      </c>
      <c r="AS153" s="2" t="s">
        <v>76</v>
      </c>
      <c r="AT153" s="2" t="s">
        <v>77</v>
      </c>
      <c r="AU153" s="2" t="s">
        <v>75</v>
      </c>
      <c r="AV153" s="2" t="s">
        <v>76</v>
      </c>
      <c r="AW153" s="2" t="s">
        <v>72</v>
      </c>
      <c r="AX153" s="2" t="s">
        <v>72</v>
      </c>
      <c r="AY153" s="2" t="s">
        <v>71</v>
      </c>
      <c r="AZ153" s="2" t="s">
        <v>72</v>
      </c>
      <c r="BA153" s="2" t="s">
        <v>72</v>
      </c>
      <c r="BB153" s="2" t="s">
        <v>72</v>
      </c>
      <c r="BC153" s="2" t="s">
        <v>72</v>
      </c>
      <c r="BD153" s="2" t="s">
        <v>71</v>
      </c>
      <c r="BE153" s="2" t="s">
        <v>72</v>
      </c>
      <c r="BF153" s="2" t="s">
        <v>72</v>
      </c>
      <c r="BG153" s="2" t="s">
        <v>78</v>
      </c>
      <c r="BH153" s="2" t="s">
        <v>71</v>
      </c>
      <c r="BI153" s="2" t="s">
        <v>71</v>
      </c>
      <c r="BJ153" s="2" t="s">
        <v>71</v>
      </c>
      <c r="BK153" s="2" t="s">
        <v>71</v>
      </c>
      <c r="BL153" s="2" t="s">
        <v>71</v>
      </c>
      <c r="BM153" s="2" t="s">
        <v>72</v>
      </c>
      <c r="BN153" s="2" t="s">
        <v>71</v>
      </c>
      <c r="BO153" s="2" t="s">
        <v>71</v>
      </c>
      <c r="BP153" s="2" t="s">
        <v>73</v>
      </c>
    </row>
    <row r="154" spans="1:68" ht="15.75" customHeight="1" x14ac:dyDescent="0.2">
      <c r="A154">
        <v>4225</v>
      </c>
      <c r="B154" s="4">
        <v>43817.526017812503</v>
      </c>
      <c r="C154" s="9" t="s">
        <v>107</v>
      </c>
      <c r="D154" s="1" t="s">
        <v>80</v>
      </c>
      <c r="E154" s="1" t="s">
        <v>67</v>
      </c>
      <c r="F154" s="1" t="s">
        <v>84</v>
      </c>
      <c r="G154" s="1" t="s">
        <v>69</v>
      </c>
      <c r="H154" s="1" t="s">
        <v>70</v>
      </c>
      <c r="I154" s="3">
        <v>30</v>
      </c>
      <c r="J154" s="1" t="s">
        <v>93</v>
      </c>
      <c r="K154" s="1" t="s">
        <v>99</v>
      </c>
      <c r="L154" t="str">
        <f t="shared" si="4"/>
        <v>Manuel Maples Arce</v>
      </c>
      <c r="M154" s="2" t="s">
        <v>71</v>
      </c>
      <c r="N154" s="2" t="s">
        <v>71</v>
      </c>
      <c r="O154" s="2" t="s">
        <v>73</v>
      </c>
      <c r="P154" s="2" t="s">
        <v>73</v>
      </c>
      <c r="Q154" s="2" t="s">
        <v>72</v>
      </c>
      <c r="R154" s="2" t="s">
        <v>71</v>
      </c>
      <c r="S154" s="2" t="s">
        <v>71</v>
      </c>
      <c r="T154" s="2" t="s">
        <v>73</v>
      </c>
      <c r="U154" s="2" t="s">
        <v>72</v>
      </c>
      <c r="V154" s="2" t="s">
        <v>75</v>
      </c>
      <c r="W154" s="2" t="s">
        <v>75</v>
      </c>
      <c r="X154" s="2" t="s">
        <v>76</v>
      </c>
      <c r="Y154" s="2" t="s">
        <v>73</v>
      </c>
      <c r="Z154" s="2" t="s">
        <v>71</v>
      </c>
      <c r="AA154" s="2" t="s">
        <v>75</v>
      </c>
      <c r="AB154" s="2" t="s">
        <v>75</v>
      </c>
      <c r="AC154" s="2" t="s">
        <v>76</v>
      </c>
      <c r="AD154" s="2" t="s">
        <v>72</v>
      </c>
      <c r="AE154" s="2" t="s">
        <v>72</v>
      </c>
      <c r="AF154" s="2" t="s">
        <v>72</v>
      </c>
      <c r="AG154" s="2" t="s">
        <v>76</v>
      </c>
      <c r="AH154" s="2" t="s">
        <v>75</v>
      </c>
      <c r="AI154" s="2" t="s">
        <v>76</v>
      </c>
      <c r="AJ154" s="2" t="s">
        <v>76</v>
      </c>
      <c r="AK154" s="2" t="s">
        <v>72</v>
      </c>
      <c r="AL154" s="2" t="s">
        <v>76</v>
      </c>
      <c r="AM154" s="2" t="s">
        <v>74</v>
      </c>
      <c r="AN154" s="2" t="s">
        <v>74</v>
      </c>
      <c r="AO154" s="2" t="s">
        <v>74</v>
      </c>
      <c r="AP154" s="2" t="s">
        <v>74</v>
      </c>
      <c r="AQ154" s="2" t="s">
        <v>74</v>
      </c>
      <c r="AR154" s="2" t="s">
        <v>74</v>
      </c>
      <c r="AS154" s="2" t="s">
        <v>74</v>
      </c>
      <c r="AT154" s="2" t="s">
        <v>77</v>
      </c>
      <c r="AU154" s="2" t="s">
        <v>77</v>
      </c>
      <c r="AV154" s="2" t="s">
        <v>77</v>
      </c>
      <c r="AW154" s="2" t="s">
        <v>72</v>
      </c>
      <c r="AX154" s="2" t="s">
        <v>72</v>
      </c>
      <c r="AY154" s="2" t="s">
        <v>73</v>
      </c>
      <c r="AZ154" s="2" t="s">
        <v>73</v>
      </c>
      <c r="BA154" s="2" t="s">
        <v>72</v>
      </c>
      <c r="BB154" s="2" t="s">
        <v>72</v>
      </c>
      <c r="BC154" s="2" t="s">
        <v>72</v>
      </c>
      <c r="BD154" s="2" t="s">
        <v>71</v>
      </c>
      <c r="BE154" s="2" t="s">
        <v>72</v>
      </c>
      <c r="BF154" s="2" t="s">
        <v>72</v>
      </c>
      <c r="BG154" s="2" t="s">
        <v>71</v>
      </c>
      <c r="BH154" s="2" t="s">
        <v>72</v>
      </c>
      <c r="BI154" s="2" t="s">
        <v>72</v>
      </c>
      <c r="BJ154" s="2" t="s">
        <v>72</v>
      </c>
      <c r="BK154" s="2" t="s">
        <v>71</v>
      </c>
      <c r="BL154" s="2" t="s">
        <v>71</v>
      </c>
      <c r="BM154" s="2" t="s">
        <v>72</v>
      </c>
      <c r="BN154" s="2" t="s">
        <v>71</v>
      </c>
      <c r="BO154" s="2" t="s">
        <v>71</v>
      </c>
      <c r="BP154" s="2" t="s">
        <v>73</v>
      </c>
    </row>
    <row r="155" spans="1:68" ht="15.75" customHeight="1" x14ac:dyDescent="0.2">
      <c r="A155">
        <v>4229</v>
      </c>
      <c r="B155" s="4">
        <v>43817.529490347224</v>
      </c>
      <c r="C155" s="9" t="s">
        <v>107</v>
      </c>
      <c r="D155" s="1" t="s">
        <v>80</v>
      </c>
      <c r="E155" s="1" t="s">
        <v>87</v>
      </c>
      <c r="F155" s="1" t="s">
        <v>83</v>
      </c>
      <c r="G155" s="1" t="s">
        <v>69</v>
      </c>
      <c r="H155" s="1" t="s">
        <v>70</v>
      </c>
      <c r="I155" s="3">
        <v>30</v>
      </c>
      <c r="J155" s="1" t="s">
        <v>93</v>
      </c>
      <c r="K155" s="1" t="s">
        <v>99</v>
      </c>
      <c r="L155" t="str">
        <f t="shared" si="4"/>
        <v>Manuel Maples Arce</v>
      </c>
      <c r="M155" s="2" t="s">
        <v>71</v>
      </c>
      <c r="N155" s="2" t="s">
        <v>71</v>
      </c>
      <c r="O155" s="2" t="s">
        <v>71</v>
      </c>
      <c r="P155" s="2" t="s">
        <v>71</v>
      </c>
      <c r="Q155" s="2" t="s">
        <v>72</v>
      </c>
      <c r="R155" s="2" t="s">
        <v>72</v>
      </c>
      <c r="S155" s="2" t="s">
        <v>72</v>
      </c>
      <c r="T155" s="2" t="s">
        <v>72</v>
      </c>
      <c r="U155" s="2" t="s">
        <v>72</v>
      </c>
      <c r="V155" s="2" t="s">
        <v>76</v>
      </c>
      <c r="W155" s="2" t="s">
        <v>77</v>
      </c>
      <c r="X155" s="2" t="s">
        <v>77</v>
      </c>
      <c r="Y155" s="2" t="s">
        <v>71</v>
      </c>
      <c r="Z155" s="2" t="s">
        <v>71</v>
      </c>
      <c r="AA155" s="2" t="s">
        <v>76</v>
      </c>
      <c r="AB155" s="2" t="s">
        <v>77</v>
      </c>
      <c r="AC155" s="2" t="s">
        <v>77</v>
      </c>
      <c r="AD155" s="2" t="s">
        <v>72</v>
      </c>
      <c r="AE155" s="2" t="s">
        <v>71</v>
      </c>
      <c r="AF155" s="2" t="s">
        <v>71</v>
      </c>
      <c r="AG155" s="2" t="s">
        <v>77</v>
      </c>
      <c r="AH155" s="2" t="s">
        <v>77</v>
      </c>
      <c r="AI155" s="2" t="s">
        <v>76</v>
      </c>
      <c r="AJ155" s="2" t="s">
        <v>76</v>
      </c>
      <c r="AK155" s="2" t="s">
        <v>71</v>
      </c>
      <c r="AL155" s="2" t="s">
        <v>77</v>
      </c>
      <c r="AM155" s="2" t="s">
        <v>77</v>
      </c>
      <c r="AN155" s="2" t="s">
        <v>77</v>
      </c>
      <c r="AO155" s="2" t="s">
        <v>77</v>
      </c>
      <c r="AP155" s="2" t="s">
        <v>76</v>
      </c>
      <c r="AQ155" s="2" t="s">
        <v>77</v>
      </c>
      <c r="AR155" s="2" t="s">
        <v>76</v>
      </c>
      <c r="AS155" s="2" t="s">
        <v>76</v>
      </c>
      <c r="AT155" s="2" t="s">
        <v>77</v>
      </c>
      <c r="AU155" s="2" t="s">
        <v>77</v>
      </c>
      <c r="AV155" s="2" t="s">
        <v>76</v>
      </c>
      <c r="AW155" s="2" t="s">
        <v>72</v>
      </c>
      <c r="AX155" s="2" t="s">
        <v>72</v>
      </c>
      <c r="AY155" s="2" t="s">
        <v>72</v>
      </c>
      <c r="AZ155" s="2" t="s">
        <v>71</v>
      </c>
      <c r="BA155" s="2" t="s">
        <v>72</v>
      </c>
      <c r="BB155" s="2" t="s">
        <v>72</v>
      </c>
      <c r="BC155" s="2" t="s">
        <v>72</v>
      </c>
      <c r="BD155" s="2" t="s">
        <v>71</v>
      </c>
      <c r="BE155" s="2" t="s">
        <v>72</v>
      </c>
      <c r="BF155" s="2" t="s">
        <v>72</v>
      </c>
      <c r="BG155" s="2" t="s">
        <v>78</v>
      </c>
      <c r="BH155" s="2" t="s">
        <v>71</v>
      </c>
      <c r="BI155" s="2" t="s">
        <v>72</v>
      </c>
      <c r="BJ155" s="2" t="s">
        <v>71</v>
      </c>
      <c r="BK155" s="2" t="s">
        <v>71</v>
      </c>
      <c r="BL155" s="2" t="s">
        <v>71</v>
      </c>
      <c r="BM155" s="2" t="s">
        <v>72</v>
      </c>
      <c r="BN155" s="2" t="s">
        <v>71</v>
      </c>
      <c r="BO155" s="2" t="s">
        <v>71</v>
      </c>
      <c r="BP155" s="2" t="s">
        <v>71</v>
      </c>
    </row>
    <row r="156" spans="1:68" ht="15.75" customHeight="1" x14ac:dyDescent="0.2">
      <c r="A156">
        <v>4237</v>
      </c>
      <c r="B156" s="4">
        <v>43817.539835752315</v>
      </c>
      <c r="C156" s="9" t="s">
        <v>107</v>
      </c>
      <c r="D156" s="1" t="s">
        <v>80</v>
      </c>
      <c r="E156" s="1" t="s">
        <v>67</v>
      </c>
      <c r="F156" s="1" t="s">
        <v>84</v>
      </c>
      <c r="G156" s="1" t="s">
        <v>69</v>
      </c>
      <c r="H156" s="1" t="s">
        <v>70</v>
      </c>
      <c r="I156" s="3">
        <v>30</v>
      </c>
      <c r="J156" s="1" t="s">
        <v>93</v>
      </c>
      <c r="K156" s="1" t="s">
        <v>99</v>
      </c>
      <c r="L156" t="str">
        <f t="shared" si="4"/>
        <v>Manuel Maples Arce</v>
      </c>
      <c r="M156" s="2" t="s">
        <v>71</v>
      </c>
      <c r="N156" s="2" t="s">
        <v>71</v>
      </c>
      <c r="O156" s="2" t="s">
        <v>73</v>
      </c>
      <c r="P156" s="2" t="s">
        <v>71</v>
      </c>
      <c r="Q156" s="2" t="s">
        <v>72</v>
      </c>
      <c r="R156" s="2" t="s">
        <v>72</v>
      </c>
      <c r="S156" s="2" t="s">
        <v>72</v>
      </c>
      <c r="T156" s="2" t="s">
        <v>72</v>
      </c>
      <c r="U156" s="2" t="s">
        <v>72</v>
      </c>
      <c r="V156" s="2" t="s">
        <v>75</v>
      </c>
      <c r="W156" s="2" t="s">
        <v>76</v>
      </c>
      <c r="X156" s="2" t="s">
        <v>76</v>
      </c>
      <c r="Y156" s="2" t="s">
        <v>71</v>
      </c>
      <c r="Z156" s="2" t="s">
        <v>72</v>
      </c>
      <c r="AA156" s="2" t="s">
        <v>76</v>
      </c>
      <c r="AB156" s="2" t="s">
        <v>77</v>
      </c>
      <c r="AC156" s="2" t="s">
        <v>77</v>
      </c>
      <c r="AD156" s="2" t="s">
        <v>72</v>
      </c>
      <c r="AE156" s="2" t="s">
        <v>73</v>
      </c>
      <c r="AF156" s="2" t="s">
        <v>72</v>
      </c>
      <c r="AG156" s="2" t="s">
        <v>75</v>
      </c>
      <c r="AH156" s="2" t="s">
        <v>74</v>
      </c>
      <c r="AI156" s="2" t="s">
        <v>74</v>
      </c>
      <c r="AJ156" s="2" t="s">
        <v>75</v>
      </c>
      <c r="AK156" s="2" t="s">
        <v>73</v>
      </c>
      <c r="AL156" s="2" t="s">
        <v>74</v>
      </c>
      <c r="AM156" s="2" t="s">
        <v>77</v>
      </c>
      <c r="AN156" s="2" t="s">
        <v>77</v>
      </c>
      <c r="AO156" s="2" t="s">
        <v>74</v>
      </c>
      <c r="AP156" s="2" t="s">
        <v>77</v>
      </c>
      <c r="AQ156" s="2" t="s">
        <v>74</v>
      </c>
      <c r="AR156" s="2" t="s">
        <v>75</v>
      </c>
      <c r="AS156" s="2" t="s">
        <v>75</v>
      </c>
      <c r="AT156" s="2" t="s">
        <v>74</v>
      </c>
      <c r="AU156" s="2" t="s">
        <v>74</v>
      </c>
      <c r="AV156" s="2" t="s">
        <v>77</v>
      </c>
      <c r="AW156" s="2" t="s">
        <v>72</v>
      </c>
      <c r="AX156" s="2" t="s">
        <v>72</v>
      </c>
      <c r="AY156" s="2" t="s">
        <v>72</v>
      </c>
      <c r="AZ156" s="2" t="s">
        <v>71</v>
      </c>
      <c r="BA156" s="2" t="s">
        <v>72</v>
      </c>
      <c r="BB156" s="2" t="s">
        <v>72</v>
      </c>
      <c r="BC156" s="2" t="s">
        <v>72</v>
      </c>
      <c r="BD156" s="2" t="s">
        <v>71</v>
      </c>
      <c r="BE156" s="2" t="s">
        <v>72</v>
      </c>
      <c r="BF156" s="2" t="s">
        <v>72</v>
      </c>
      <c r="BG156" s="2" t="s">
        <v>78</v>
      </c>
      <c r="BH156" s="2" t="s">
        <v>71</v>
      </c>
      <c r="BI156" s="2" t="s">
        <v>72</v>
      </c>
      <c r="BJ156" s="2" t="s">
        <v>71</v>
      </c>
      <c r="BK156" s="2" t="s">
        <v>71</v>
      </c>
      <c r="BL156" s="2" t="s">
        <v>71</v>
      </c>
      <c r="BM156" s="2" t="s">
        <v>72</v>
      </c>
      <c r="BN156" s="2" t="s">
        <v>71</v>
      </c>
      <c r="BO156" s="2" t="s">
        <v>71</v>
      </c>
      <c r="BP156" s="2" t="s">
        <v>71</v>
      </c>
    </row>
    <row r="157" spans="1:68" ht="15.75" customHeight="1" x14ac:dyDescent="0.2">
      <c r="A157">
        <v>4245</v>
      </c>
      <c r="B157" s="4">
        <v>43817.551668645829</v>
      </c>
      <c r="C157" s="9" t="s">
        <v>107</v>
      </c>
      <c r="D157" s="1" t="s">
        <v>80</v>
      </c>
      <c r="E157" s="1" t="s">
        <v>67</v>
      </c>
      <c r="F157" s="1" t="s">
        <v>68</v>
      </c>
      <c r="G157" s="1" t="s">
        <v>69</v>
      </c>
      <c r="H157" s="1" t="s">
        <v>70</v>
      </c>
      <c r="I157" s="3">
        <v>30</v>
      </c>
      <c r="J157" s="1" t="s">
        <v>93</v>
      </c>
      <c r="K157" s="1" t="s">
        <v>99</v>
      </c>
      <c r="L157" t="str">
        <f t="shared" si="4"/>
        <v>Manuel Maples Arce</v>
      </c>
      <c r="M157" s="2" t="s">
        <v>71</v>
      </c>
      <c r="N157" s="2" t="s">
        <v>71</v>
      </c>
      <c r="O157" s="2" t="s">
        <v>71</v>
      </c>
      <c r="P157" s="2" t="s">
        <v>71</v>
      </c>
      <c r="Q157" s="2" t="s">
        <v>72</v>
      </c>
      <c r="R157" s="2" t="s">
        <v>72</v>
      </c>
      <c r="S157" s="2" t="s">
        <v>72</v>
      </c>
      <c r="T157" s="2" t="s">
        <v>72</v>
      </c>
      <c r="U157" s="2" t="s">
        <v>72</v>
      </c>
      <c r="V157" s="2" t="s">
        <v>76</v>
      </c>
      <c r="W157" s="2" t="s">
        <v>77</v>
      </c>
      <c r="X157" s="2" t="s">
        <v>77</v>
      </c>
      <c r="Y157" s="2" t="s">
        <v>71</v>
      </c>
      <c r="Z157" s="2" t="s">
        <v>71</v>
      </c>
      <c r="AA157" s="2" t="s">
        <v>76</v>
      </c>
      <c r="AB157" s="2" t="s">
        <v>77</v>
      </c>
      <c r="AC157" s="2" t="s">
        <v>77</v>
      </c>
      <c r="AD157" s="2" t="s">
        <v>72</v>
      </c>
      <c r="AE157" s="2" t="s">
        <v>71</v>
      </c>
      <c r="AF157" s="2" t="s">
        <v>71</v>
      </c>
      <c r="AG157" s="2" t="s">
        <v>77</v>
      </c>
      <c r="AH157" s="2" t="s">
        <v>77</v>
      </c>
      <c r="AI157" s="2" t="s">
        <v>76</v>
      </c>
      <c r="AJ157" s="2" t="s">
        <v>76</v>
      </c>
      <c r="AK157" s="2" t="s">
        <v>71</v>
      </c>
      <c r="AL157" s="2" t="s">
        <v>77</v>
      </c>
      <c r="AM157" s="2" t="s">
        <v>77</v>
      </c>
      <c r="AN157" s="2" t="s">
        <v>77</v>
      </c>
      <c r="AO157" s="2" t="s">
        <v>77</v>
      </c>
      <c r="AP157" s="2" t="s">
        <v>76</v>
      </c>
      <c r="AQ157" s="2" t="s">
        <v>77</v>
      </c>
      <c r="AR157" s="2" t="s">
        <v>76</v>
      </c>
      <c r="AS157" s="2" t="s">
        <v>76</v>
      </c>
      <c r="AT157" s="2" t="s">
        <v>77</v>
      </c>
      <c r="AU157" s="2" t="s">
        <v>77</v>
      </c>
      <c r="AV157" s="2" t="s">
        <v>77</v>
      </c>
      <c r="AW157" s="2" t="s">
        <v>72</v>
      </c>
      <c r="AX157" s="2" t="s">
        <v>72</v>
      </c>
      <c r="AY157" s="2" t="s">
        <v>71</v>
      </c>
      <c r="AZ157" s="2" t="s">
        <v>71</v>
      </c>
      <c r="BA157" s="2" t="s">
        <v>72</v>
      </c>
      <c r="BB157" s="2" t="s">
        <v>72</v>
      </c>
      <c r="BC157" s="2" t="s">
        <v>72</v>
      </c>
      <c r="BD157" s="2" t="s">
        <v>72</v>
      </c>
      <c r="BE157" s="2" t="s">
        <v>72</v>
      </c>
      <c r="BF157" s="2" t="s">
        <v>72</v>
      </c>
      <c r="BG157" s="2" t="s">
        <v>72</v>
      </c>
      <c r="BH157" s="2" t="s">
        <v>72</v>
      </c>
      <c r="BI157" s="2" t="s">
        <v>72</v>
      </c>
      <c r="BJ157" s="2" t="s">
        <v>71</v>
      </c>
      <c r="BK157" s="2" t="s">
        <v>71</v>
      </c>
      <c r="BL157" s="2" t="s">
        <v>71</v>
      </c>
      <c r="BM157" s="2" t="s">
        <v>72</v>
      </c>
      <c r="BN157" s="2" t="s">
        <v>71</v>
      </c>
      <c r="BO157" s="2" t="s">
        <v>71</v>
      </c>
      <c r="BP157" s="2" t="s">
        <v>71</v>
      </c>
    </row>
    <row r="158" spans="1:68" ht="15.75" customHeight="1" x14ac:dyDescent="0.2">
      <c r="A158">
        <v>4252</v>
      </c>
      <c r="B158" s="4">
        <v>43817.558453113423</v>
      </c>
      <c r="C158" s="9" t="s">
        <v>107</v>
      </c>
      <c r="D158" s="1" t="s">
        <v>79</v>
      </c>
      <c r="E158" s="1" t="s">
        <v>87</v>
      </c>
      <c r="F158" s="1" t="s">
        <v>68</v>
      </c>
      <c r="G158" s="1" t="s">
        <v>69</v>
      </c>
      <c r="H158" s="1" t="s">
        <v>70</v>
      </c>
      <c r="I158" s="3">
        <v>30</v>
      </c>
      <c r="J158" s="1" t="s">
        <v>93</v>
      </c>
      <c r="K158" s="1" t="s">
        <v>99</v>
      </c>
      <c r="L158" t="str">
        <f t="shared" si="4"/>
        <v>Manuel Maples Arce</v>
      </c>
      <c r="M158" s="2" t="s">
        <v>71</v>
      </c>
      <c r="N158" s="2" t="s">
        <v>71</v>
      </c>
      <c r="O158" s="2" t="s">
        <v>72</v>
      </c>
      <c r="P158" s="2" t="s">
        <v>71</v>
      </c>
      <c r="Q158" s="2" t="s">
        <v>73</v>
      </c>
      <c r="R158" s="2" t="s">
        <v>71</v>
      </c>
      <c r="S158" s="2" t="s">
        <v>73</v>
      </c>
      <c r="T158" s="2" t="s">
        <v>73</v>
      </c>
      <c r="U158" s="2" t="s">
        <v>72</v>
      </c>
      <c r="V158" s="2" t="s">
        <v>74</v>
      </c>
      <c r="W158" s="2" t="s">
        <v>76</v>
      </c>
      <c r="X158" s="2" t="s">
        <v>76</v>
      </c>
      <c r="Y158" s="2" t="s">
        <v>72</v>
      </c>
      <c r="Z158" s="2" t="s">
        <v>72</v>
      </c>
      <c r="AA158" s="2" t="s">
        <v>74</v>
      </c>
      <c r="AB158" s="2" t="s">
        <v>76</v>
      </c>
      <c r="AC158" s="2" t="s">
        <v>76</v>
      </c>
      <c r="AD158" s="2" t="s">
        <v>72</v>
      </c>
      <c r="AE158" s="2" t="s">
        <v>72</v>
      </c>
      <c r="AF158" s="2" t="s">
        <v>72</v>
      </c>
      <c r="AG158" s="2" t="s">
        <v>74</v>
      </c>
      <c r="AH158" s="2" t="s">
        <v>74</v>
      </c>
      <c r="AI158" s="2" t="s">
        <v>76</v>
      </c>
      <c r="AJ158" s="2" t="s">
        <v>76</v>
      </c>
      <c r="AK158" s="2" t="s">
        <v>73</v>
      </c>
      <c r="AL158" s="2" t="s">
        <v>74</v>
      </c>
      <c r="AM158" s="2" t="s">
        <v>74</v>
      </c>
      <c r="AN158" s="2" t="s">
        <v>74</v>
      </c>
      <c r="AO158" s="2" t="s">
        <v>75</v>
      </c>
      <c r="AP158" s="2" t="s">
        <v>76</v>
      </c>
      <c r="AQ158" s="2" t="s">
        <v>77</v>
      </c>
      <c r="AR158" s="2" t="s">
        <v>77</v>
      </c>
      <c r="AS158" s="2" t="s">
        <v>76</v>
      </c>
      <c r="AT158" s="2" t="s">
        <v>77</v>
      </c>
      <c r="AU158" s="2" t="s">
        <v>77</v>
      </c>
      <c r="AV158" s="2" t="s">
        <v>77</v>
      </c>
      <c r="AW158" s="2" t="s">
        <v>72</v>
      </c>
      <c r="AX158" s="2" t="s">
        <v>72</v>
      </c>
      <c r="AY158" s="2" t="s">
        <v>71</v>
      </c>
      <c r="AZ158" s="2" t="s">
        <v>71</v>
      </c>
      <c r="BA158" s="2" t="s">
        <v>72</v>
      </c>
      <c r="BB158" s="2" t="s">
        <v>72</v>
      </c>
      <c r="BC158" s="2" t="s">
        <v>72</v>
      </c>
      <c r="BD158" s="2" t="s">
        <v>72</v>
      </c>
      <c r="BE158" s="2" t="s">
        <v>72</v>
      </c>
      <c r="BF158" s="2" t="s">
        <v>72</v>
      </c>
      <c r="BG158" s="2" t="s">
        <v>78</v>
      </c>
      <c r="BH158" s="2" t="s">
        <v>72</v>
      </c>
      <c r="BI158" s="2" t="s">
        <v>72</v>
      </c>
      <c r="BJ158" s="2" t="s">
        <v>72</v>
      </c>
      <c r="BK158" s="2" t="s">
        <v>72</v>
      </c>
      <c r="BL158" s="2" t="s">
        <v>71</v>
      </c>
      <c r="BM158" s="2" t="s">
        <v>72</v>
      </c>
      <c r="BN158" s="2" t="s">
        <v>71</v>
      </c>
      <c r="BO158" s="2" t="s">
        <v>71</v>
      </c>
      <c r="BP158" s="2" t="s">
        <v>71</v>
      </c>
    </row>
    <row r="159" spans="1:68" ht="15.75" customHeight="1" x14ac:dyDescent="0.2">
      <c r="A159">
        <v>4254</v>
      </c>
      <c r="B159" s="4">
        <v>43817.559213287037</v>
      </c>
      <c r="C159" s="9" t="s">
        <v>107</v>
      </c>
      <c r="D159" s="1" t="s">
        <v>85</v>
      </c>
      <c r="E159" s="1" t="s">
        <v>67</v>
      </c>
      <c r="F159" s="1" t="s">
        <v>82</v>
      </c>
      <c r="G159" s="1" t="s">
        <v>69</v>
      </c>
      <c r="H159" s="1" t="s">
        <v>70</v>
      </c>
      <c r="I159" s="3">
        <v>30</v>
      </c>
      <c r="J159" s="1" t="s">
        <v>93</v>
      </c>
      <c r="K159" s="1" t="s">
        <v>99</v>
      </c>
      <c r="L159" t="str">
        <f t="shared" si="4"/>
        <v>Manuel Maples Arce</v>
      </c>
      <c r="M159" s="2" t="s">
        <v>71</v>
      </c>
      <c r="N159" s="2" t="s">
        <v>71</v>
      </c>
      <c r="O159" s="2" t="s">
        <v>73</v>
      </c>
      <c r="P159" s="2" t="s">
        <v>73</v>
      </c>
      <c r="Q159" s="2" t="s">
        <v>72</v>
      </c>
      <c r="R159" s="2" t="s">
        <v>71</v>
      </c>
      <c r="S159" s="2" t="s">
        <v>73</v>
      </c>
      <c r="T159" s="2" t="s">
        <v>72</v>
      </c>
      <c r="U159" s="2" t="s">
        <v>72</v>
      </c>
      <c r="V159" s="2" t="s">
        <v>75</v>
      </c>
      <c r="W159" s="2" t="s">
        <v>76</v>
      </c>
      <c r="X159" s="2" t="s">
        <v>76</v>
      </c>
      <c r="Y159" s="2" t="s">
        <v>73</v>
      </c>
      <c r="Z159" s="2" t="s">
        <v>71</v>
      </c>
      <c r="AA159" s="2" t="s">
        <v>75</v>
      </c>
      <c r="AB159" s="2" t="s">
        <v>76</v>
      </c>
      <c r="AC159" s="2" t="s">
        <v>76</v>
      </c>
      <c r="AD159" s="2" t="s">
        <v>72</v>
      </c>
      <c r="AE159" s="2" t="s">
        <v>73</v>
      </c>
      <c r="AF159" s="2" t="s">
        <v>72</v>
      </c>
      <c r="AG159" s="2" t="s">
        <v>74</v>
      </c>
      <c r="AH159" s="2" t="s">
        <v>74</v>
      </c>
      <c r="AI159" s="2" t="s">
        <v>75</v>
      </c>
      <c r="AJ159" s="2" t="s">
        <v>75</v>
      </c>
      <c r="AK159" s="2" t="s">
        <v>71</v>
      </c>
      <c r="AL159" s="2" t="s">
        <v>75</v>
      </c>
      <c r="AM159" s="2" t="s">
        <v>75</v>
      </c>
      <c r="AN159" s="2" t="s">
        <v>75</v>
      </c>
      <c r="AO159" s="2" t="s">
        <v>75</v>
      </c>
      <c r="AP159" s="2" t="s">
        <v>75</v>
      </c>
      <c r="AQ159" s="2" t="s">
        <v>75</v>
      </c>
      <c r="AR159" s="2" t="s">
        <v>75</v>
      </c>
      <c r="AS159" s="2" t="s">
        <v>75</v>
      </c>
      <c r="AT159" s="2" t="s">
        <v>75</v>
      </c>
      <c r="AU159" s="2" t="s">
        <v>75</v>
      </c>
      <c r="AV159" s="2" t="s">
        <v>75</v>
      </c>
      <c r="AW159" s="2" t="s">
        <v>72</v>
      </c>
      <c r="AX159" s="2" t="s">
        <v>73</v>
      </c>
      <c r="AY159" s="2" t="s">
        <v>73</v>
      </c>
      <c r="AZ159" s="2" t="s">
        <v>73</v>
      </c>
      <c r="BA159" s="2" t="s">
        <v>72</v>
      </c>
      <c r="BB159" s="2" t="s">
        <v>72</v>
      </c>
      <c r="BC159" s="2" t="s">
        <v>72</v>
      </c>
      <c r="BD159" s="2" t="s">
        <v>72</v>
      </c>
      <c r="BE159" s="2" t="s">
        <v>72</v>
      </c>
      <c r="BF159" s="2" t="s">
        <v>72</v>
      </c>
      <c r="BG159" s="2" t="s">
        <v>72</v>
      </c>
      <c r="BH159" s="2" t="s">
        <v>72</v>
      </c>
      <c r="BI159" s="2" t="s">
        <v>71</v>
      </c>
      <c r="BJ159" s="2" t="s">
        <v>71</v>
      </c>
      <c r="BK159" s="2" t="s">
        <v>72</v>
      </c>
      <c r="BL159" s="2" t="s">
        <v>72</v>
      </c>
      <c r="BM159" s="2" t="s">
        <v>72</v>
      </c>
      <c r="BN159" s="2" t="s">
        <v>71</v>
      </c>
      <c r="BO159" s="2" t="s">
        <v>72</v>
      </c>
      <c r="BP159" s="2" t="s">
        <v>73</v>
      </c>
    </row>
    <row r="160" spans="1:68" ht="15.75" customHeight="1" x14ac:dyDescent="0.2">
      <c r="A160">
        <v>4276</v>
      </c>
      <c r="B160" s="4">
        <v>43817.603641215275</v>
      </c>
      <c r="C160" s="9" t="s">
        <v>107</v>
      </c>
      <c r="D160" s="1" t="s">
        <v>79</v>
      </c>
      <c r="E160" s="1" t="s">
        <v>67</v>
      </c>
      <c r="F160" s="1" t="s">
        <v>82</v>
      </c>
      <c r="G160" s="1" t="s">
        <v>69</v>
      </c>
      <c r="H160" s="1" t="s">
        <v>70</v>
      </c>
      <c r="I160" s="3">
        <v>30</v>
      </c>
      <c r="J160" s="1" t="s">
        <v>93</v>
      </c>
      <c r="K160" s="1" t="s">
        <v>99</v>
      </c>
      <c r="L160" t="str">
        <f t="shared" si="4"/>
        <v>Manuel Maples Arce</v>
      </c>
      <c r="M160" s="2" t="s">
        <v>71</v>
      </c>
      <c r="N160" s="2" t="s">
        <v>71</v>
      </c>
      <c r="O160" s="2" t="s">
        <v>73</v>
      </c>
      <c r="P160" s="2" t="s">
        <v>73</v>
      </c>
      <c r="Q160" s="2" t="s">
        <v>72</v>
      </c>
      <c r="R160" s="2" t="s">
        <v>72</v>
      </c>
      <c r="S160" s="2" t="s">
        <v>72</v>
      </c>
      <c r="T160" s="2" t="s">
        <v>72</v>
      </c>
      <c r="U160" s="2" t="s">
        <v>72</v>
      </c>
      <c r="V160" s="2" t="s">
        <v>76</v>
      </c>
      <c r="W160" s="2" t="s">
        <v>76</v>
      </c>
      <c r="X160" s="2" t="s">
        <v>76</v>
      </c>
      <c r="Y160" s="2" t="s">
        <v>71</v>
      </c>
      <c r="Z160" s="2" t="s">
        <v>71</v>
      </c>
      <c r="AA160" s="2" t="s">
        <v>76</v>
      </c>
      <c r="AB160" s="2" t="s">
        <v>75</v>
      </c>
      <c r="AC160" s="2" t="s">
        <v>76</v>
      </c>
      <c r="AD160" s="2" t="s">
        <v>72</v>
      </c>
      <c r="AE160" s="2" t="s">
        <v>71</v>
      </c>
      <c r="AF160" s="2" t="s">
        <v>71</v>
      </c>
      <c r="AG160" s="2" t="s">
        <v>74</v>
      </c>
      <c r="AH160" s="2" t="s">
        <v>75</v>
      </c>
      <c r="AI160" s="2" t="s">
        <v>76</v>
      </c>
      <c r="AJ160" s="2" t="s">
        <v>76</v>
      </c>
      <c r="AK160" s="2" t="s">
        <v>73</v>
      </c>
      <c r="AL160" s="2" t="s">
        <v>75</v>
      </c>
      <c r="AM160" s="2" t="s">
        <v>74</v>
      </c>
      <c r="AN160" s="2" t="s">
        <v>74</v>
      </c>
      <c r="AO160" s="2" t="s">
        <v>74</v>
      </c>
      <c r="AP160" s="2" t="s">
        <v>75</v>
      </c>
      <c r="AQ160" s="2" t="s">
        <v>75</v>
      </c>
      <c r="AR160" s="2" t="s">
        <v>76</v>
      </c>
      <c r="AS160" s="2" t="s">
        <v>76</v>
      </c>
      <c r="AT160" s="2" t="s">
        <v>75</v>
      </c>
      <c r="AU160" s="2" t="s">
        <v>75</v>
      </c>
      <c r="AV160" s="2" t="s">
        <v>75</v>
      </c>
      <c r="AW160" s="2" t="s">
        <v>72</v>
      </c>
      <c r="AX160" s="2" t="s">
        <v>73</v>
      </c>
      <c r="AY160" s="2" t="s">
        <v>71</v>
      </c>
      <c r="AZ160" s="2" t="s">
        <v>73</v>
      </c>
      <c r="BA160" s="2" t="s">
        <v>72</v>
      </c>
      <c r="BB160" s="2" t="s">
        <v>72</v>
      </c>
      <c r="BC160" s="2" t="s">
        <v>72</v>
      </c>
      <c r="BD160" s="2" t="s">
        <v>71</v>
      </c>
      <c r="BE160" s="2" t="s">
        <v>72</v>
      </c>
      <c r="BF160" s="2" t="s">
        <v>72</v>
      </c>
      <c r="BG160" s="2" t="s">
        <v>72</v>
      </c>
      <c r="BH160" s="2" t="s">
        <v>72</v>
      </c>
      <c r="BI160" s="2" t="s">
        <v>72</v>
      </c>
      <c r="BJ160" s="2" t="s">
        <v>72</v>
      </c>
      <c r="BK160" s="2" t="s">
        <v>72</v>
      </c>
      <c r="BL160" s="2" t="s">
        <v>71</v>
      </c>
      <c r="BM160" s="2" t="s">
        <v>72</v>
      </c>
      <c r="BN160" s="2" t="s">
        <v>71</v>
      </c>
      <c r="BO160" s="2" t="s">
        <v>73</v>
      </c>
      <c r="BP160" s="2" t="s">
        <v>71</v>
      </c>
    </row>
    <row r="161" spans="1:68" ht="15.75" customHeight="1" x14ac:dyDescent="0.2">
      <c r="A161">
        <v>4306</v>
      </c>
      <c r="B161" s="4">
        <v>43817.638135034722</v>
      </c>
      <c r="C161" s="9" t="s">
        <v>107</v>
      </c>
      <c r="D161" s="1" t="s">
        <v>66</v>
      </c>
      <c r="E161" s="1" t="s">
        <v>87</v>
      </c>
      <c r="F161" s="1" t="s">
        <v>68</v>
      </c>
      <c r="G161" s="1" t="s">
        <v>69</v>
      </c>
      <c r="H161" s="1" t="s">
        <v>70</v>
      </c>
      <c r="I161" s="3">
        <v>30</v>
      </c>
      <c r="J161" s="1" t="s">
        <v>93</v>
      </c>
      <c r="K161" s="1" t="s">
        <v>99</v>
      </c>
      <c r="L161" t="str">
        <f t="shared" si="4"/>
        <v>Manuel Maples Arce</v>
      </c>
      <c r="M161" s="2" t="s">
        <v>72</v>
      </c>
      <c r="N161" s="2" t="s">
        <v>71</v>
      </c>
      <c r="O161" s="2" t="s">
        <v>72</v>
      </c>
      <c r="P161" s="2" t="s">
        <v>72</v>
      </c>
      <c r="Q161" s="2" t="s">
        <v>72</v>
      </c>
      <c r="R161" s="2" t="s">
        <v>72</v>
      </c>
      <c r="S161" s="2" t="s">
        <v>72</v>
      </c>
      <c r="T161" s="2" t="s">
        <v>72</v>
      </c>
      <c r="U161" s="2" t="s">
        <v>72</v>
      </c>
      <c r="V161" s="2" t="s">
        <v>75</v>
      </c>
      <c r="W161" s="2" t="s">
        <v>75</v>
      </c>
      <c r="X161" s="2" t="s">
        <v>77</v>
      </c>
      <c r="Y161" s="2" t="s">
        <v>73</v>
      </c>
      <c r="Z161" s="2" t="s">
        <v>72</v>
      </c>
      <c r="AA161" s="2" t="s">
        <v>75</v>
      </c>
      <c r="AB161" s="2" t="s">
        <v>74</v>
      </c>
      <c r="AC161" s="2" t="s">
        <v>77</v>
      </c>
      <c r="AD161" s="2" t="s">
        <v>72</v>
      </c>
      <c r="AE161" s="2" t="s">
        <v>73</v>
      </c>
      <c r="AF161" s="2" t="s">
        <v>72</v>
      </c>
      <c r="AG161" s="2" t="s">
        <v>77</v>
      </c>
      <c r="AH161" s="2" t="s">
        <v>77</v>
      </c>
      <c r="AI161" s="2" t="s">
        <v>76</v>
      </c>
      <c r="AJ161" s="2" t="s">
        <v>76</v>
      </c>
      <c r="AK161" s="2" t="s">
        <v>71</v>
      </c>
      <c r="AL161" s="2" t="s">
        <v>77</v>
      </c>
      <c r="AM161" s="2" t="s">
        <v>77</v>
      </c>
      <c r="AN161" s="2" t="s">
        <v>77</v>
      </c>
      <c r="AO161" s="2" t="s">
        <v>77</v>
      </c>
      <c r="AP161" s="2" t="s">
        <v>77</v>
      </c>
      <c r="AQ161" s="2" t="s">
        <v>77</v>
      </c>
      <c r="AR161" s="2" t="s">
        <v>76</v>
      </c>
      <c r="AS161" s="2" t="s">
        <v>76</v>
      </c>
      <c r="AT161" s="2" t="s">
        <v>77</v>
      </c>
      <c r="AU161" s="2" t="s">
        <v>77</v>
      </c>
      <c r="AV161" s="2" t="s">
        <v>77</v>
      </c>
      <c r="AW161" s="2" t="s">
        <v>72</v>
      </c>
      <c r="AX161" s="2" t="s">
        <v>72</v>
      </c>
      <c r="AY161" s="2" t="s">
        <v>73</v>
      </c>
      <c r="AZ161" s="2" t="s">
        <v>71</v>
      </c>
      <c r="BA161" s="2" t="s">
        <v>72</v>
      </c>
      <c r="BB161" s="2" t="s">
        <v>72</v>
      </c>
      <c r="BC161" s="2" t="s">
        <v>72</v>
      </c>
      <c r="BD161" s="2" t="s">
        <v>71</v>
      </c>
      <c r="BE161" s="2" t="s">
        <v>72</v>
      </c>
      <c r="BF161" s="2" t="s">
        <v>72</v>
      </c>
      <c r="BG161" s="2" t="s">
        <v>78</v>
      </c>
      <c r="BH161" s="2" t="s">
        <v>72</v>
      </c>
      <c r="BI161" s="2" t="s">
        <v>72</v>
      </c>
      <c r="BJ161" s="2" t="s">
        <v>72</v>
      </c>
      <c r="BK161" s="2" t="s">
        <v>71</v>
      </c>
      <c r="BL161" s="2" t="s">
        <v>71</v>
      </c>
      <c r="BM161" s="2" t="s">
        <v>72</v>
      </c>
      <c r="BN161" s="2" t="s">
        <v>71</v>
      </c>
      <c r="BO161" s="2" t="s">
        <v>73</v>
      </c>
      <c r="BP161" s="2" t="s">
        <v>73</v>
      </c>
    </row>
    <row r="162" spans="1:68" ht="15.75" customHeight="1" x14ac:dyDescent="0.2">
      <c r="A162">
        <v>4349</v>
      </c>
      <c r="B162" s="4">
        <v>43817.753449849537</v>
      </c>
      <c r="C162" s="9" t="s">
        <v>107</v>
      </c>
      <c r="D162" s="1" t="s">
        <v>80</v>
      </c>
      <c r="E162" s="1" t="s">
        <v>87</v>
      </c>
      <c r="F162" s="1" t="s">
        <v>82</v>
      </c>
      <c r="G162" s="1" t="s">
        <v>69</v>
      </c>
      <c r="H162" s="1" t="s">
        <v>70</v>
      </c>
      <c r="I162" s="3">
        <v>30</v>
      </c>
      <c r="J162" s="1" t="s">
        <v>93</v>
      </c>
      <c r="K162" s="1" t="s">
        <v>99</v>
      </c>
      <c r="L162" t="str">
        <f t="shared" si="4"/>
        <v>Manuel Maples Arce</v>
      </c>
      <c r="M162" s="2" t="s">
        <v>71</v>
      </c>
      <c r="N162" s="2" t="s">
        <v>71</v>
      </c>
      <c r="O162" s="2" t="s">
        <v>71</v>
      </c>
      <c r="P162" s="2" t="s">
        <v>71</v>
      </c>
      <c r="Q162" s="2" t="s">
        <v>72</v>
      </c>
      <c r="R162" s="2" t="s">
        <v>72</v>
      </c>
      <c r="S162" s="2" t="s">
        <v>72</v>
      </c>
      <c r="T162" s="2" t="s">
        <v>72</v>
      </c>
      <c r="U162" s="2" t="s">
        <v>72</v>
      </c>
      <c r="V162" s="2" t="s">
        <v>76</v>
      </c>
      <c r="W162" s="2" t="s">
        <v>74</v>
      </c>
      <c r="X162" s="2" t="s">
        <v>74</v>
      </c>
      <c r="Y162" s="2" t="s">
        <v>71</v>
      </c>
      <c r="Z162" s="2" t="s">
        <v>71</v>
      </c>
      <c r="AA162" s="2" t="s">
        <v>76</v>
      </c>
      <c r="AB162" s="2" t="s">
        <v>75</v>
      </c>
      <c r="AC162" s="2" t="s">
        <v>75</v>
      </c>
      <c r="AD162" s="2" t="s">
        <v>72</v>
      </c>
      <c r="AE162" s="2" t="s">
        <v>71</v>
      </c>
      <c r="AF162" s="2" t="s">
        <v>71</v>
      </c>
      <c r="AG162" s="2" t="s">
        <v>74</v>
      </c>
      <c r="AH162" s="2" t="s">
        <v>75</v>
      </c>
      <c r="AI162" s="2" t="s">
        <v>76</v>
      </c>
      <c r="AJ162" s="2" t="s">
        <v>76</v>
      </c>
      <c r="AK162" s="2" t="s">
        <v>71</v>
      </c>
      <c r="AL162" s="2" t="s">
        <v>75</v>
      </c>
      <c r="AM162" s="2" t="s">
        <v>75</v>
      </c>
      <c r="AN162" s="2" t="s">
        <v>75</v>
      </c>
      <c r="AO162" s="2" t="s">
        <v>75</v>
      </c>
      <c r="AP162" s="2" t="s">
        <v>75</v>
      </c>
      <c r="AQ162" s="2" t="s">
        <v>75</v>
      </c>
      <c r="AR162" s="2" t="s">
        <v>75</v>
      </c>
      <c r="AS162" s="2" t="s">
        <v>75</v>
      </c>
      <c r="AT162" s="2" t="s">
        <v>75</v>
      </c>
      <c r="AU162" s="2" t="s">
        <v>75</v>
      </c>
      <c r="AV162" s="2" t="s">
        <v>75</v>
      </c>
      <c r="AW162" s="2" t="s">
        <v>71</v>
      </c>
      <c r="AX162" s="2" t="s">
        <v>71</v>
      </c>
      <c r="AY162" s="2" t="s">
        <v>72</v>
      </c>
      <c r="AZ162" s="2" t="s">
        <v>72</v>
      </c>
      <c r="BA162" s="2" t="s">
        <v>71</v>
      </c>
      <c r="BB162" s="2" t="s">
        <v>71</v>
      </c>
      <c r="BC162" s="2" t="s">
        <v>72</v>
      </c>
      <c r="BD162" s="2" t="s">
        <v>72</v>
      </c>
      <c r="BE162" s="2" t="s">
        <v>72</v>
      </c>
      <c r="BF162" s="2" t="s">
        <v>71</v>
      </c>
      <c r="BG162" s="2" t="s">
        <v>72</v>
      </c>
      <c r="BH162" s="2" t="s">
        <v>71</v>
      </c>
      <c r="BI162" s="2" t="s">
        <v>71</v>
      </c>
      <c r="BJ162" s="2" t="s">
        <v>71</v>
      </c>
      <c r="BK162" s="2" t="s">
        <v>71</v>
      </c>
      <c r="BL162" s="2" t="s">
        <v>72</v>
      </c>
      <c r="BM162" s="2" t="s">
        <v>71</v>
      </c>
      <c r="BN162" s="2" t="s">
        <v>72</v>
      </c>
      <c r="BO162" s="2" t="s">
        <v>72</v>
      </c>
      <c r="BP162" s="2" t="s">
        <v>72</v>
      </c>
    </row>
    <row r="163" spans="1:68" ht="15.75" customHeight="1" x14ac:dyDescent="0.2">
      <c r="A163">
        <v>4999</v>
      </c>
      <c r="B163" s="4">
        <v>43850.648909467593</v>
      </c>
      <c r="C163" s="9" t="s">
        <v>107</v>
      </c>
      <c r="D163" s="1" t="s">
        <v>80</v>
      </c>
      <c r="E163" s="1" t="s">
        <v>67</v>
      </c>
      <c r="F163" s="1" t="s">
        <v>68</v>
      </c>
      <c r="G163" s="1" t="s">
        <v>69</v>
      </c>
      <c r="H163" s="1" t="s">
        <v>70</v>
      </c>
      <c r="I163" s="3">
        <v>30</v>
      </c>
      <c r="J163" s="1" t="s">
        <v>93</v>
      </c>
      <c r="K163" s="1" t="s">
        <v>99</v>
      </c>
      <c r="L163" t="str">
        <f t="shared" si="4"/>
        <v>Manuel Maples Arce</v>
      </c>
      <c r="M163" s="2" t="s">
        <v>71</v>
      </c>
      <c r="N163" s="2" t="s">
        <v>71</v>
      </c>
      <c r="O163" s="2" t="s">
        <v>71</v>
      </c>
      <c r="P163" s="2" t="s">
        <v>71</v>
      </c>
      <c r="Q163" s="2" t="s">
        <v>72</v>
      </c>
      <c r="R163" s="2" t="s">
        <v>72</v>
      </c>
      <c r="S163" s="2" t="s">
        <v>72</v>
      </c>
      <c r="T163" s="2" t="s">
        <v>72</v>
      </c>
      <c r="U163" s="2" t="s">
        <v>72</v>
      </c>
      <c r="V163" s="2" t="s">
        <v>76</v>
      </c>
      <c r="W163" s="2" t="s">
        <v>77</v>
      </c>
      <c r="X163" s="2" t="s">
        <v>77</v>
      </c>
      <c r="Y163" s="2" t="s">
        <v>71</v>
      </c>
      <c r="Z163" s="2" t="s">
        <v>71</v>
      </c>
      <c r="AA163" s="2" t="s">
        <v>76</v>
      </c>
      <c r="AB163" s="2" t="s">
        <v>77</v>
      </c>
      <c r="AC163" s="2" t="s">
        <v>77</v>
      </c>
      <c r="AD163" s="2" t="s">
        <v>72</v>
      </c>
      <c r="AE163" s="2" t="s">
        <v>71</v>
      </c>
      <c r="AF163" s="2" t="s">
        <v>71</v>
      </c>
      <c r="AG163" s="2" t="s">
        <v>77</v>
      </c>
      <c r="AH163" s="2" t="s">
        <v>77</v>
      </c>
      <c r="AI163" s="2" t="s">
        <v>76</v>
      </c>
      <c r="AJ163" s="2" t="s">
        <v>76</v>
      </c>
      <c r="AK163" s="2" t="s">
        <v>71</v>
      </c>
      <c r="AL163" s="2" t="s">
        <v>77</v>
      </c>
      <c r="AM163" s="2" t="s">
        <v>77</v>
      </c>
      <c r="AN163" s="2" t="s">
        <v>77</v>
      </c>
      <c r="AO163" s="2" t="s">
        <v>74</v>
      </c>
      <c r="AP163" s="2" t="s">
        <v>77</v>
      </c>
      <c r="AQ163" s="2" t="s">
        <v>77</v>
      </c>
      <c r="AR163" s="2" t="s">
        <v>76</v>
      </c>
      <c r="AS163" s="2" t="s">
        <v>76</v>
      </c>
      <c r="AT163" s="2" t="s">
        <v>77</v>
      </c>
      <c r="AU163" s="2" t="s">
        <v>74</v>
      </c>
      <c r="AV163" s="2" t="s">
        <v>77</v>
      </c>
      <c r="AW163" s="2" t="s">
        <v>72</v>
      </c>
      <c r="AX163" s="2" t="s">
        <v>72</v>
      </c>
      <c r="AY163" s="2" t="s">
        <v>71</v>
      </c>
      <c r="AZ163" s="2" t="s">
        <v>71</v>
      </c>
      <c r="BA163" s="2" t="s">
        <v>72</v>
      </c>
      <c r="BB163" s="2" t="s">
        <v>72</v>
      </c>
      <c r="BC163" s="2" t="s">
        <v>72</v>
      </c>
      <c r="BD163" s="2" t="s">
        <v>71</v>
      </c>
      <c r="BE163" s="2" t="s">
        <v>72</v>
      </c>
      <c r="BF163" s="2" t="s">
        <v>72</v>
      </c>
      <c r="BG163" s="2" t="s">
        <v>78</v>
      </c>
      <c r="BH163" s="2" t="s">
        <v>72</v>
      </c>
      <c r="BI163" s="2" t="s">
        <v>72</v>
      </c>
      <c r="BJ163" s="2" t="s">
        <v>71</v>
      </c>
      <c r="BK163" s="2" t="s">
        <v>71</v>
      </c>
      <c r="BL163" s="2" t="s">
        <v>71</v>
      </c>
      <c r="BM163" s="2" t="s">
        <v>72</v>
      </c>
      <c r="BN163" s="2" t="s">
        <v>71</v>
      </c>
      <c r="BO163" s="2" t="s">
        <v>71</v>
      </c>
      <c r="BP163" s="2" t="s">
        <v>71</v>
      </c>
    </row>
    <row r="164" spans="1:68" ht="15.75" customHeight="1" x14ac:dyDescent="0.2">
      <c r="A164">
        <v>5218</v>
      </c>
      <c r="B164" s="6">
        <v>43854.39011896991</v>
      </c>
      <c r="C164" s="9" t="s">
        <v>107</v>
      </c>
      <c r="D164" s="1" t="s">
        <v>80</v>
      </c>
      <c r="E164" s="1" t="s">
        <v>87</v>
      </c>
      <c r="F164" s="1" t="s">
        <v>68</v>
      </c>
      <c r="G164" s="1" t="s">
        <v>69</v>
      </c>
      <c r="H164" s="1" t="s">
        <v>70</v>
      </c>
      <c r="I164" s="3">
        <v>30</v>
      </c>
      <c r="J164" s="1" t="s">
        <v>93</v>
      </c>
      <c r="K164" s="1" t="s">
        <v>100</v>
      </c>
      <c r="L164" t="str">
        <f t="shared" si="4"/>
        <v>Manuel Rivera Cambas</v>
      </c>
      <c r="M164" s="2" t="s">
        <v>71</v>
      </c>
      <c r="N164" s="2" t="s">
        <v>71</v>
      </c>
      <c r="O164" s="2" t="s">
        <v>73</v>
      </c>
      <c r="P164" s="2" t="s">
        <v>71</v>
      </c>
      <c r="Q164" s="2" t="s">
        <v>72</v>
      </c>
      <c r="R164" s="2" t="s">
        <v>72</v>
      </c>
      <c r="S164" s="2" t="s">
        <v>72</v>
      </c>
      <c r="T164" s="2" t="s">
        <v>72</v>
      </c>
      <c r="U164" s="2" t="s">
        <v>72</v>
      </c>
      <c r="V164" s="2" t="s">
        <v>75</v>
      </c>
      <c r="W164" s="2" t="s">
        <v>74</v>
      </c>
      <c r="X164" s="2" t="s">
        <v>77</v>
      </c>
      <c r="Y164" s="2" t="s">
        <v>73</v>
      </c>
      <c r="Z164" s="2" t="s">
        <v>72</v>
      </c>
      <c r="AA164" s="2" t="s">
        <v>77</v>
      </c>
      <c r="AB164" s="2" t="s">
        <v>76</v>
      </c>
      <c r="AC164" s="2" t="s">
        <v>75</v>
      </c>
      <c r="AD164" s="2" t="s">
        <v>72</v>
      </c>
      <c r="AE164" s="2" t="s">
        <v>73</v>
      </c>
      <c r="AF164" s="2" t="s">
        <v>73</v>
      </c>
      <c r="AG164" s="2" t="s">
        <v>74</v>
      </c>
      <c r="AH164" s="2" t="s">
        <v>74</v>
      </c>
      <c r="AI164" s="2" t="s">
        <v>76</v>
      </c>
      <c r="AJ164" s="2" t="s">
        <v>76</v>
      </c>
      <c r="AK164" s="2" t="s">
        <v>73</v>
      </c>
      <c r="AL164" s="2" t="s">
        <v>77</v>
      </c>
      <c r="AM164" s="2" t="s">
        <v>77</v>
      </c>
      <c r="AN164" s="2" t="s">
        <v>77</v>
      </c>
      <c r="AO164" s="2" t="s">
        <v>74</v>
      </c>
      <c r="AP164" s="2" t="s">
        <v>74</v>
      </c>
      <c r="AQ164" s="2" t="s">
        <v>77</v>
      </c>
      <c r="AR164" s="2" t="s">
        <v>76</v>
      </c>
      <c r="AS164" s="2" t="s">
        <v>76</v>
      </c>
      <c r="AT164" s="2" t="s">
        <v>77</v>
      </c>
      <c r="AU164" s="2" t="s">
        <v>74</v>
      </c>
      <c r="AV164" s="2" t="s">
        <v>77</v>
      </c>
      <c r="AW164" s="2" t="s">
        <v>73</v>
      </c>
      <c r="AX164" s="2" t="s">
        <v>72</v>
      </c>
      <c r="AY164" s="2" t="s">
        <v>73</v>
      </c>
      <c r="AZ164" s="2" t="s">
        <v>71</v>
      </c>
      <c r="BA164" s="2" t="s">
        <v>72</v>
      </c>
      <c r="BB164" s="2" t="s">
        <v>72</v>
      </c>
      <c r="BC164" s="2" t="s">
        <v>72</v>
      </c>
      <c r="BD164" s="2" t="s">
        <v>72</v>
      </c>
      <c r="BE164" s="2" t="s">
        <v>72</v>
      </c>
      <c r="BF164" s="2" t="s">
        <v>73</v>
      </c>
      <c r="BG164" s="2" t="s">
        <v>78</v>
      </c>
      <c r="BH164" s="2" t="s">
        <v>73</v>
      </c>
      <c r="BI164" s="2" t="s">
        <v>72</v>
      </c>
      <c r="BJ164" s="2" t="s">
        <v>72</v>
      </c>
      <c r="BK164" s="2" t="s">
        <v>73</v>
      </c>
      <c r="BL164" s="2" t="s">
        <v>71</v>
      </c>
      <c r="BM164" s="2" t="s">
        <v>72</v>
      </c>
      <c r="BN164" s="2" t="s">
        <v>71</v>
      </c>
      <c r="BO164" s="2" t="s">
        <v>71</v>
      </c>
      <c r="BP164" s="2" t="s">
        <v>73</v>
      </c>
    </row>
    <row r="165" spans="1:68" ht="15.75" customHeight="1" x14ac:dyDescent="0.2">
      <c r="A165">
        <v>5219</v>
      </c>
      <c r="B165" s="6">
        <v>43854.399525821762</v>
      </c>
      <c r="C165" s="9" t="s">
        <v>107</v>
      </c>
      <c r="D165" s="1" t="s">
        <v>79</v>
      </c>
      <c r="E165" s="1" t="s">
        <v>87</v>
      </c>
      <c r="F165" s="1" t="s">
        <v>68</v>
      </c>
      <c r="G165" s="1" t="s">
        <v>69</v>
      </c>
      <c r="H165" s="1" t="s">
        <v>70</v>
      </c>
      <c r="I165" s="3">
        <v>30</v>
      </c>
      <c r="J165" s="1" t="s">
        <v>93</v>
      </c>
      <c r="K165" s="1" t="s">
        <v>100</v>
      </c>
      <c r="L165" t="str">
        <f t="shared" si="4"/>
        <v>Manuel Rivera Cambas</v>
      </c>
      <c r="M165" s="2" t="s">
        <v>71</v>
      </c>
      <c r="N165" s="2" t="s">
        <v>71</v>
      </c>
      <c r="O165" s="2" t="s">
        <v>71</v>
      </c>
      <c r="P165" s="2" t="s">
        <v>71</v>
      </c>
      <c r="Q165" s="2" t="s">
        <v>72</v>
      </c>
      <c r="R165" s="2" t="s">
        <v>72</v>
      </c>
      <c r="S165" s="2" t="s">
        <v>72</v>
      </c>
      <c r="T165" s="2" t="s">
        <v>72</v>
      </c>
      <c r="U165" s="2" t="s">
        <v>72</v>
      </c>
      <c r="V165" s="2" t="s">
        <v>75</v>
      </c>
      <c r="W165" s="2" t="s">
        <v>76</v>
      </c>
      <c r="X165" s="2" t="s">
        <v>76</v>
      </c>
      <c r="Y165" s="2" t="s">
        <v>71</v>
      </c>
      <c r="Z165" s="2" t="s">
        <v>71</v>
      </c>
      <c r="AA165" s="2" t="s">
        <v>74</v>
      </c>
      <c r="AB165" s="2" t="s">
        <v>75</v>
      </c>
      <c r="AC165" s="2" t="s">
        <v>75</v>
      </c>
      <c r="AD165" s="2" t="s">
        <v>72</v>
      </c>
      <c r="AE165" s="2" t="s">
        <v>73</v>
      </c>
      <c r="AF165" s="2" t="s">
        <v>73</v>
      </c>
      <c r="AG165" s="2" t="s">
        <v>75</v>
      </c>
      <c r="AH165" s="2" t="s">
        <v>75</v>
      </c>
      <c r="AI165" s="2" t="s">
        <v>75</v>
      </c>
      <c r="AJ165" s="2" t="s">
        <v>75</v>
      </c>
      <c r="AK165" s="2" t="s">
        <v>73</v>
      </c>
      <c r="AL165" s="2" t="s">
        <v>75</v>
      </c>
      <c r="AM165" s="2" t="s">
        <v>74</v>
      </c>
      <c r="AN165" s="2" t="s">
        <v>74</v>
      </c>
      <c r="AO165" s="2" t="s">
        <v>74</v>
      </c>
      <c r="AP165" s="2" t="s">
        <v>74</v>
      </c>
      <c r="AQ165" s="2" t="s">
        <v>74</v>
      </c>
      <c r="AR165" s="2" t="s">
        <v>74</v>
      </c>
      <c r="AS165" s="2" t="s">
        <v>74</v>
      </c>
      <c r="AT165" s="2" t="s">
        <v>74</v>
      </c>
      <c r="AU165" s="2" t="s">
        <v>74</v>
      </c>
      <c r="AV165" s="2" t="s">
        <v>74</v>
      </c>
      <c r="AW165" s="2" t="s">
        <v>71</v>
      </c>
      <c r="AX165" s="2" t="s">
        <v>71</v>
      </c>
      <c r="AY165" s="2" t="s">
        <v>73</v>
      </c>
      <c r="AZ165" s="2" t="s">
        <v>73</v>
      </c>
      <c r="BA165" s="2" t="s">
        <v>72</v>
      </c>
      <c r="BB165" s="2" t="s">
        <v>72</v>
      </c>
      <c r="BC165" s="2" t="s">
        <v>72</v>
      </c>
      <c r="BD165" s="2" t="s">
        <v>72</v>
      </c>
      <c r="BE165" s="2" t="s">
        <v>72</v>
      </c>
      <c r="BF165" s="2" t="s">
        <v>72</v>
      </c>
      <c r="BG165" s="2" t="s">
        <v>72</v>
      </c>
      <c r="BH165" s="2" t="s">
        <v>72</v>
      </c>
      <c r="BI165" s="2" t="s">
        <v>71</v>
      </c>
      <c r="BJ165" s="2" t="s">
        <v>71</v>
      </c>
      <c r="BK165" s="2" t="s">
        <v>71</v>
      </c>
      <c r="BL165" s="2" t="s">
        <v>71</v>
      </c>
      <c r="BM165" s="2" t="s">
        <v>71</v>
      </c>
      <c r="BN165" s="2" t="s">
        <v>73</v>
      </c>
      <c r="BO165" s="2" t="s">
        <v>71</v>
      </c>
      <c r="BP165" s="2" t="s">
        <v>73</v>
      </c>
    </row>
    <row r="166" spans="1:68" ht="15.75" customHeight="1" x14ac:dyDescent="0.2">
      <c r="A166">
        <v>5220</v>
      </c>
      <c r="B166" s="6">
        <v>43854.401628912034</v>
      </c>
      <c r="C166" s="9" t="s">
        <v>107</v>
      </c>
      <c r="D166" s="1" t="s">
        <v>79</v>
      </c>
      <c r="E166" s="1" t="s">
        <v>87</v>
      </c>
      <c r="F166" s="1" t="s">
        <v>68</v>
      </c>
      <c r="G166" s="1" t="s">
        <v>69</v>
      </c>
      <c r="H166" s="1" t="s">
        <v>70</v>
      </c>
      <c r="I166" s="3">
        <v>30</v>
      </c>
      <c r="J166" s="1" t="s">
        <v>93</v>
      </c>
      <c r="K166" s="1" t="s">
        <v>100</v>
      </c>
      <c r="L166" t="str">
        <f t="shared" si="4"/>
        <v>Manuel Rivera Cambas</v>
      </c>
      <c r="M166" s="2" t="s">
        <v>71</v>
      </c>
      <c r="N166" s="2" t="s">
        <v>71</v>
      </c>
      <c r="O166" s="2" t="s">
        <v>71</v>
      </c>
      <c r="P166" s="2" t="s">
        <v>71</v>
      </c>
      <c r="Q166" s="2" t="s">
        <v>72</v>
      </c>
      <c r="R166" s="2" t="s">
        <v>72</v>
      </c>
      <c r="S166" s="2" t="s">
        <v>72</v>
      </c>
      <c r="T166" s="2" t="s">
        <v>72</v>
      </c>
      <c r="U166" s="2" t="s">
        <v>72</v>
      </c>
      <c r="V166" s="2" t="s">
        <v>75</v>
      </c>
      <c r="W166" s="2" t="s">
        <v>76</v>
      </c>
      <c r="X166" s="2" t="s">
        <v>76</v>
      </c>
      <c r="Y166" s="2" t="s">
        <v>71</v>
      </c>
      <c r="Z166" s="2" t="s">
        <v>71</v>
      </c>
      <c r="AA166" s="2" t="s">
        <v>74</v>
      </c>
      <c r="AB166" s="2" t="s">
        <v>75</v>
      </c>
      <c r="AC166" s="2" t="s">
        <v>75</v>
      </c>
      <c r="AD166" s="2" t="s">
        <v>72</v>
      </c>
      <c r="AE166" s="2" t="s">
        <v>73</v>
      </c>
      <c r="AF166" s="2" t="s">
        <v>73</v>
      </c>
      <c r="AG166" s="2" t="s">
        <v>75</v>
      </c>
      <c r="AH166" s="2" t="s">
        <v>75</v>
      </c>
      <c r="AI166" s="2" t="s">
        <v>75</v>
      </c>
      <c r="AJ166" s="2" t="s">
        <v>75</v>
      </c>
      <c r="AK166" s="2" t="s">
        <v>73</v>
      </c>
      <c r="AL166" s="2" t="s">
        <v>75</v>
      </c>
      <c r="AM166" s="2" t="s">
        <v>74</v>
      </c>
      <c r="AN166" s="2" t="s">
        <v>74</v>
      </c>
      <c r="AO166" s="2" t="s">
        <v>74</v>
      </c>
      <c r="AP166" s="2" t="s">
        <v>74</v>
      </c>
      <c r="AQ166" s="2" t="s">
        <v>74</v>
      </c>
      <c r="AR166" s="2" t="s">
        <v>74</v>
      </c>
      <c r="AS166" s="2" t="s">
        <v>74</v>
      </c>
      <c r="AT166" s="2" t="s">
        <v>74</v>
      </c>
      <c r="AU166" s="2" t="s">
        <v>74</v>
      </c>
      <c r="AV166" s="2" t="s">
        <v>74</v>
      </c>
      <c r="AW166" s="2" t="s">
        <v>71</v>
      </c>
      <c r="AX166" s="2" t="s">
        <v>71</v>
      </c>
      <c r="AY166" s="2" t="s">
        <v>73</v>
      </c>
      <c r="AZ166" s="2" t="s">
        <v>73</v>
      </c>
      <c r="BA166" s="2" t="s">
        <v>72</v>
      </c>
      <c r="BB166" s="2" t="s">
        <v>72</v>
      </c>
      <c r="BC166" s="2" t="s">
        <v>72</v>
      </c>
      <c r="BD166" s="2" t="s">
        <v>72</v>
      </c>
      <c r="BE166" s="2" t="s">
        <v>72</v>
      </c>
      <c r="BF166" s="2" t="s">
        <v>72</v>
      </c>
      <c r="BG166" s="2" t="s">
        <v>72</v>
      </c>
      <c r="BH166" s="2" t="s">
        <v>72</v>
      </c>
      <c r="BI166" s="2" t="s">
        <v>71</v>
      </c>
      <c r="BJ166" s="2" t="s">
        <v>71</v>
      </c>
      <c r="BK166" s="2" t="s">
        <v>71</v>
      </c>
      <c r="BL166" s="2" t="s">
        <v>71</v>
      </c>
      <c r="BM166" s="2" t="s">
        <v>71</v>
      </c>
      <c r="BN166" s="2" t="s">
        <v>73</v>
      </c>
      <c r="BO166" s="2" t="s">
        <v>71</v>
      </c>
      <c r="BP166" s="2" t="s">
        <v>73</v>
      </c>
    </row>
    <row r="167" spans="1:68" ht="15.75" customHeight="1" x14ac:dyDescent="0.2">
      <c r="A167">
        <v>5221</v>
      </c>
      <c r="B167" s="6">
        <v>43854.403457418986</v>
      </c>
      <c r="C167" s="9" t="s">
        <v>107</v>
      </c>
      <c r="D167" s="1" t="s">
        <v>79</v>
      </c>
      <c r="E167" s="1" t="s">
        <v>67</v>
      </c>
      <c r="F167" s="1" t="s">
        <v>84</v>
      </c>
      <c r="G167" s="1" t="s">
        <v>69</v>
      </c>
      <c r="H167" s="1" t="s">
        <v>70</v>
      </c>
      <c r="I167" s="3">
        <v>30</v>
      </c>
      <c r="J167" s="1" t="s">
        <v>93</v>
      </c>
      <c r="K167" s="1" t="s">
        <v>100</v>
      </c>
      <c r="L167" t="str">
        <f t="shared" si="4"/>
        <v>Manuel Rivera Cambas</v>
      </c>
      <c r="M167" s="2" t="s">
        <v>71</v>
      </c>
      <c r="N167" s="2" t="s">
        <v>71</v>
      </c>
      <c r="O167" s="2" t="s">
        <v>73</v>
      </c>
      <c r="P167" s="2" t="s">
        <v>73</v>
      </c>
      <c r="Q167" s="2" t="s">
        <v>72</v>
      </c>
      <c r="R167" s="2" t="s">
        <v>72</v>
      </c>
      <c r="S167" s="2" t="s">
        <v>72</v>
      </c>
      <c r="T167" s="2" t="s">
        <v>72</v>
      </c>
      <c r="U167" s="2" t="s">
        <v>72</v>
      </c>
      <c r="V167" s="2" t="s">
        <v>76</v>
      </c>
      <c r="W167" s="2" t="s">
        <v>74</v>
      </c>
      <c r="X167" s="2" t="s">
        <v>74</v>
      </c>
      <c r="Y167" s="2" t="s">
        <v>73</v>
      </c>
      <c r="Z167" s="2" t="s">
        <v>72</v>
      </c>
      <c r="AA167" s="2" t="s">
        <v>76</v>
      </c>
      <c r="AB167" s="2" t="s">
        <v>76</v>
      </c>
      <c r="AC167" s="2" t="s">
        <v>76</v>
      </c>
      <c r="AD167" s="2" t="s">
        <v>72</v>
      </c>
      <c r="AE167" s="2" t="s">
        <v>72</v>
      </c>
      <c r="AF167" s="2" t="s">
        <v>72</v>
      </c>
      <c r="AG167" s="2" t="s">
        <v>77</v>
      </c>
      <c r="AH167" s="2" t="s">
        <v>77</v>
      </c>
      <c r="AI167" s="2" t="s">
        <v>74</v>
      </c>
      <c r="AJ167" s="2" t="s">
        <v>77</v>
      </c>
      <c r="AK167" s="2" t="s">
        <v>71</v>
      </c>
      <c r="AL167" s="2" t="s">
        <v>77</v>
      </c>
      <c r="AM167" s="2" t="s">
        <v>77</v>
      </c>
      <c r="AN167" s="2" t="s">
        <v>77</v>
      </c>
      <c r="AO167" s="2" t="s">
        <v>77</v>
      </c>
      <c r="AP167" s="2" t="s">
        <v>76</v>
      </c>
      <c r="AQ167" s="2" t="s">
        <v>77</v>
      </c>
      <c r="AR167" s="2" t="s">
        <v>76</v>
      </c>
      <c r="AS167" s="2" t="s">
        <v>76</v>
      </c>
      <c r="AT167" s="2" t="s">
        <v>74</v>
      </c>
      <c r="AU167" s="2" t="s">
        <v>74</v>
      </c>
      <c r="AV167" s="2" t="s">
        <v>77</v>
      </c>
      <c r="AW167" s="2" t="s">
        <v>72</v>
      </c>
      <c r="AX167" s="2" t="s">
        <v>72</v>
      </c>
      <c r="AY167" s="2" t="s">
        <v>73</v>
      </c>
      <c r="AZ167" s="2" t="s">
        <v>72</v>
      </c>
      <c r="BA167" s="2" t="s">
        <v>72</v>
      </c>
      <c r="BB167" s="2" t="s">
        <v>72</v>
      </c>
      <c r="BC167" s="2" t="s">
        <v>72</v>
      </c>
      <c r="BD167" s="2" t="s">
        <v>72</v>
      </c>
      <c r="BE167" s="2" t="s">
        <v>72</v>
      </c>
      <c r="BF167" s="2" t="s">
        <v>72</v>
      </c>
      <c r="BG167" s="2" t="s">
        <v>72</v>
      </c>
      <c r="BH167" s="2" t="s">
        <v>71</v>
      </c>
      <c r="BI167" s="2" t="s">
        <v>71</v>
      </c>
      <c r="BJ167" s="2" t="s">
        <v>71</v>
      </c>
      <c r="BK167" s="2" t="s">
        <v>72</v>
      </c>
      <c r="BL167" s="2" t="s">
        <v>71</v>
      </c>
      <c r="BM167" s="2" t="s">
        <v>72</v>
      </c>
      <c r="BN167" s="2" t="s">
        <v>71</v>
      </c>
      <c r="BO167" s="2" t="s">
        <v>71</v>
      </c>
      <c r="BP167" s="2" t="s">
        <v>71</v>
      </c>
    </row>
    <row r="168" spans="1:68" ht="15.75" customHeight="1" x14ac:dyDescent="0.2">
      <c r="A168">
        <v>5223</v>
      </c>
      <c r="B168" s="6">
        <v>43854.410801087965</v>
      </c>
      <c r="C168" s="9" t="s">
        <v>107</v>
      </c>
      <c r="D168" s="1" t="s">
        <v>85</v>
      </c>
      <c r="E168" s="1" t="s">
        <v>81</v>
      </c>
      <c r="F168" s="1" t="s">
        <v>68</v>
      </c>
      <c r="G168" s="1" t="s">
        <v>69</v>
      </c>
      <c r="H168" s="1" t="s">
        <v>70</v>
      </c>
      <c r="I168" s="3">
        <v>30</v>
      </c>
      <c r="J168" s="1" t="s">
        <v>93</v>
      </c>
      <c r="K168" s="1" t="s">
        <v>100</v>
      </c>
      <c r="L168" t="str">
        <f t="shared" si="4"/>
        <v>Manuel Rivera Cambas</v>
      </c>
      <c r="M168" s="2" t="s">
        <v>72</v>
      </c>
      <c r="N168" s="2" t="s">
        <v>72</v>
      </c>
      <c r="O168" s="2" t="s">
        <v>72</v>
      </c>
      <c r="P168" s="2" t="s">
        <v>71</v>
      </c>
      <c r="Q168" s="2" t="s">
        <v>71</v>
      </c>
      <c r="R168" s="2" t="s">
        <v>71</v>
      </c>
      <c r="S168" s="2" t="s">
        <v>71</v>
      </c>
      <c r="T168" s="2" t="s">
        <v>71</v>
      </c>
      <c r="U168" s="2" t="s">
        <v>72</v>
      </c>
      <c r="V168" s="2" t="s">
        <v>75</v>
      </c>
      <c r="W168" s="2" t="s">
        <v>76</v>
      </c>
      <c r="X168" s="2" t="s">
        <v>76</v>
      </c>
      <c r="Y168" s="2" t="s">
        <v>72</v>
      </c>
      <c r="Z168" s="2" t="s">
        <v>72</v>
      </c>
      <c r="AA168" s="2" t="s">
        <v>74</v>
      </c>
      <c r="AB168" s="2" t="s">
        <v>75</v>
      </c>
      <c r="AC168" s="2" t="s">
        <v>74</v>
      </c>
      <c r="AD168" s="2" t="s">
        <v>72</v>
      </c>
      <c r="AE168" s="2" t="s">
        <v>72</v>
      </c>
      <c r="AF168" s="2" t="s">
        <v>72</v>
      </c>
      <c r="AG168" s="2" t="s">
        <v>76</v>
      </c>
      <c r="AH168" s="2" t="s">
        <v>75</v>
      </c>
      <c r="AI168" s="2" t="s">
        <v>75</v>
      </c>
      <c r="AJ168" s="2" t="s">
        <v>75</v>
      </c>
      <c r="AK168" s="2" t="s">
        <v>72</v>
      </c>
      <c r="AL168" s="2" t="s">
        <v>76</v>
      </c>
      <c r="AM168" s="2" t="s">
        <v>75</v>
      </c>
      <c r="AN168" s="2" t="s">
        <v>75</v>
      </c>
      <c r="AO168" s="2" t="s">
        <v>75</v>
      </c>
      <c r="AP168" s="2" t="s">
        <v>75</v>
      </c>
      <c r="AQ168" s="2" t="s">
        <v>75</v>
      </c>
      <c r="AR168" s="2" t="s">
        <v>75</v>
      </c>
      <c r="AS168" s="2" t="s">
        <v>75</v>
      </c>
      <c r="AT168" s="2" t="s">
        <v>75</v>
      </c>
      <c r="AU168" s="2" t="s">
        <v>75</v>
      </c>
      <c r="AV168" s="2" t="s">
        <v>75</v>
      </c>
      <c r="AW168" s="2" t="s">
        <v>72</v>
      </c>
      <c r="AX168" s="2" t="s">
        <v>71</v>
      </c>
      <c r="AY168" s="2" t="s">
        <v>71</v>
      </c>
      <c r="AZ168" s="2" t="s">
        <v>72</v>
      </c>
      <c r="BA168" s="2" t="s">
        <v>72</v>
      </c>
      <c r="BB168" s="2" t="s">
        <v>72</v>
      </c>
      <c r="BC168" s="2" t="s">
        <v>72</v>
      </c>
      <c r="BD168" s="2" t="s">
        <v>72</v>
      </c>
      <c r="BE168" s="2" t="s">
        <v>72</v>
      </c>
      <c r="BF168" s="2" t="s">
        <v>72</v>
      </c>
      <c r="BG168" s="2" t="s">
        <v>78</v>
      </c>
      <c r="BH168" s="2" t="s">
        <v>72</v>
      </c>
      <c r="BI168" s="2" t="s">
        <v>72</v>
      </c>
      <c r="BJ168" s="2" t="s">
        <v>71</v>
      </c>
      <c r="BK168" s="2" t="s">
        <v>72</v>
      </c>
      <c r="BL168" s="2" t="s">
        <v>71</v>
      </c>
      <c r="BM168" s="2" t="s">
        <v>71</v>
      </c>
      <c r="BN168" s="2" t="s">
        <v>72</v>
      </c>
      <c r="BO168" s="2" t="s">
        <v>73</v>
      </c>
      <c r="BP168" s="2" t="s">
        <v>73</v>
      </c>
    </row>
    <row r="169" spans="1:68" ht="15.75" customHeight="1" x14ac:dyDescent="0.2">
      <c r="A169">
        <v>5225</v>
      </c>
      <c r="B169" s="6">
        <v>43854.413567129624</v>
      </c>
      <c r="C169" s="9" t="s">
        <v>107</v>
      </c>
      <c r="D169" s="1" t="s">
        <v>80</v>
      </c>
      <c r="E169" s="1" t="s">
        <v>87</v>
      </c>
      <c r="F169" s="1" t="s">
        <v>84</v>
      </c>
      <c r="G169" s="1" t="s">
        <v>69</v>
      </c>
      <c r="H169" s="1" t="s">
        <v>70</v>
      </c>
      <c r="I169" s="3">
        <v>30</v>
      </c>
      <c r="J169" s="1" t="s">
        <v>93</v>
      </c>
      <c r="K169" s="1" t="s">
        <v>100</v>
      </c>
      <c r="L169" t="str">
        <f t="shared" si="4"/>
        <v>Manuel Rivera Cambas</v>
      </c>
      <c r="M169" s="2" t="s">
        <v>72</v>
      </c>
      <c r="N169" s="2" t="s">
        <v>71</v>
      </c>
      <c r="O169" s="2" t="s">
        <v>72</v>
      </c>
      <c r="P169" s="2" t="s">
        <v>72</v>
      </c>
      <c r="Q169" s="2" t="s">
        <v>72</v>
      </c>
      <c r="R169" s="2" t="s">
        <v>71</v>
      </c>
      <c r="S169" s="2" t="s">
        <v>72</v>
      </c>
      <c r="T169" s="2" t="s">
        <v>72</v>
      </c>
      <c r="U169" s="2" t="s">
        <v>72</v>
      </c>
      <c r="V169" s="2" t="s">
        <v>75</v>
      </c>
      <c r="W169" s="2" t="s">
        <v>75</v>
      </c>
      <c r="X169" s="2" t="s">
        <v>74</v>
      </c>
      <c r="Y169" s="2" t="s">
        <v>72</v>
      </c>
      <c r="Z169" s="2" t="s">
        <v>72</v>
      </c>
      <c r="AA169" s="2" t="s">
        <v>74</v>
      </c>
      <c r="AB169" s="2" t="s">
        <v>76</v>
      </c>
      <c r="AC169" s="2" t="s">
        <v>74</v>
      </c>
      <c r="AD169" s="2" t="s">
        <v>72</v>
      </c>
      <c r="AE169" s="2" t="s">
        <v>71</v>
      </c>
      <c r="AF169" s="2" t="s">
        <v>71</v>
      </c>
      <c r="AG169" s="2" t="s">
        <v>77</v>
      </c>
      <c r="AH169" s="2" t="s">
        <v>77</v>
      </c>
      <c r="AI169" s="2" t="s">
        <v>77</v>
      </c>
      <c r="AJ169" s="2" t="s">
        <v>76</v>
      </c>
      <c r="AK169" s="2" t="s">
        <v>73</v>
      </c>
      <c r="AL169" s="2" t="s">
        <v>77</v>
      </c>
      <c r="AM169" s="2" t="s">
        <v>75</v>
      </c>
      <c r="AN169" s="2" t="s">
        <v>75</v>
      </c>
      <c r="AO169" s="2" t="s">
        <v>76</v>
      </c>
      <c r="AP169" s="2" t="s">
        <v>75</v>
      </c>
      <c r="AQ169" s="2" t="s">
        <v>75</v>
      </c>
      <c r="AR169" s="2" t="s">
        <v>75</v>
      </c>
      <c r="AS169" s="2" t="s">
        <v>77</v>
      </c>
      <c r="AT169" s="2" t="s">
        <v>74</v>
      </c>
      <c r="AU169" s="2" t="s">
        <v>74</v>
      </c>
      <c r="AV169" s="2" t="s">
        <v>76</v>
      </c>
      <c r="AW169" s="2" t="s">
        <v>71</v>
      </c>
      <c r="AX169" s="2" t="s">
        <v>72</v>
      </c>
      <c r="AY169" s="2" t="s">
        <v>72</v>
      </c>
      <c r="AZ169" s="2" t="s">
        <v>71</v>
      </c>
      <c r="BA169" s="2" t="s">
        <v>72</v>
      </c>
      <c r="BB169" s="2" t="s">
        <v>72</v>
      </c>
      <c r="BC169" s="2" t="s">
        <v>72</v>
      </c>
      <c r="BD169" s="2" t="s">
        <v>71</v>
      </c>
      <c r="BE169" s="2" t="s">
        <v>72</v>
      </c>
      <c r="BF169" s="2" t="s">
        <v>72</v>
      </c>
      <c r="BG169" s="2" t="s">
        <v>78</v>
      </c>
      <c r="BH169" s="2" t="s">
        <v>71</v>
      </c>
      <c r="BI169" s="2" t="s">
        <v>71</v>
      </c>
      <c r="BJ169" s="2" t="s">
        <v>72</v>
      </c>
      <c r="BK169" s="2" t="s">
        <v>73</v>
      </c>
      <c r="BL169" s="2" t="s">
        <v>71</v>
      </c>
      <c r="BM169" s="2" t="s">
        <v>71</v>
      </c>
      <c r="BN169" s="2" t="s">
        <v>71</v>
      </c>
      <c r="BO169" s="2" t="s">
        <v>72</v>
      </c>
      <c r="BP169" s="2" t="s">
        <v>72</v>
      </c>
    </row>
    <row r="170" spans="1:68" ht="15.75" customHeight="1" x14ac:dyDescent="0.2">
      <c r="A170">
        <v>5229</v>
      </c>
      <c r="B170" s="6">
        <v>43854.421565069446</v>
      </c>
      <c r="C170" s="9" t="s">
        <v>107</v>
      </c>
      <c r="D170" s="1" t="s">
        <v>80</v>
      </c>
      <c r="E170" s="1" t="s">
        <v>91</v>
      </c>
      <c r="F170" s="1" t="s">
        <v>84</v>
      </c>
      <c r="G170" s="1" t="s">
        <v>69</v>
      </c>
      <c r="H170" s="1" t="s">
        <v>70</v>
      </c>
      <c r="I170" s="3">
        <v>30</v>
      </c>
      <c r="J170" s="1" t="s">
        <v>93</v>
      </c>
      <c r="K170" s="1" t="s">
        <v>100</v>
      </c>
      <c r="L170" t="str">
        <f t="shared" si="4"/>
        <v>Manuel Rivera Cambas</v>
      </c>
      <c r="M170" s="2" t="s">
        <v>71</v>
      </c>
      <c r="N170" s="2" t="s">
        <v>71</v>
      </c>
      <c r="O170" s="2" t="s">
        <v>71</v>
      </c>
      <c r="P170" s="2" t="s">
        <v>71</v>
      </c>
      <c r="Q170" s="2" t="s">
        <v>72</v>
      </c>
      <c r="R170" s="2" t="s">
        <v>72</v>
      </c>
      <c r="S170" s="2" t="s">
        <v>72</v>
      </c>
      <c r="T170" s="2" t="s">
        <v>72</v>
      </c>
      <c r="U170" s="2" t="s">
        <v>72</v>
      </c>
      <c r="V170" s="2" t="s">
        <v>75</v>
      </c>
      <c r="W170" s="2" t="s">
        <v>77</v>
      </c>
      <c r="X170" s="2" t="s">
        <v>76</v>
      </c>
      <c r="Y170" s="2" t="s">
        <v>71</v>
      </c>
      <c r="Z170" s="2" t="s">
        <v>71</v>
      </c>
      <c r="AA170" s="2" t="s">
        <v>76</v>
      </c>
      <c r="AB170" s="2" t="s">
        <v>76</v>
      </c>
      <c r="AC170" s="2" t="s">
        <v>75</v>
      </c>
      <c r="AD170" s="2" t="s">
        <v>72</v>
      </c>
      <c r="AE170" s="2" t="s">
        <v>73</v>
      </c>
      <c r="AF170" s="2" t="s">
        <v>73</v>
      </c>
      <c r="AG170" s="2" t="s">
        <v>77</v>
      </c>
      <c r="AH170" s="2" t="s">
        <v>77</v>
      </c>
      <c r="AI170" s="2" t="s">
        <v>75</v>
      </c>
      <c r="AJ170" s="2" t="s">
        <v>77</v>
      </c>
      <c r="AK170" s="2" t="s">
        <v>73</v>
      </c>
      <c r="AL170" s="2" t="s">
        <v>77</v>
      </c>
      <c r="AM170" s="2" t="s">
        <v>77</v>
      </c>
      <c r="AN170" s="2" t="s">
        <v>77</v>
      </c>
      <c r="AO170" s="2" t="s">
        <v>77</v>
      </c>
      <c r="AP170" s="2" t="s">
        <v>75</v>
      </c>
      <c r="AQ170" s="2" t="s">
        <v>76</v>
      </c>
      <c r="AR170" s="2" t="s">
        <v>76</v>
      </c>
      <c r="AS170" s="2" t="s">
        <v>76</v>
      </c>
      <c r="AT170" s="2" t="s">
        <v>77</v>
      </c>
      <c r="AU170" s="2" t="s">
        <v>77</v>
      </c>
      <c r="AV170" s="2" t="s">
        <v>76</v>
      </c>
      <c r="AW170" s="2" t="s">
        <v>72</v>
      </c>
      <c r="AX170" s="2" t="s">
        <v>73</v>
      </c>
      <c r="AY170" s="2" t="s">
        <v>73</v>
      </c>
      <c r="AZ170" s="2" t="s">
        <v>73</v>
      </c>
      <c r="BA170" s="2" t="s">
        <v>72</v>
      </c>
      <c r="BB170" s="2" t="s">
        <v>72</v>
      </c>
      <c r="BC170" s="2" t="s">
        <v>72</v>
      </c>
      <c r="BD170" s="2" t="s">
        <v>72</v>
      </c>
      <c r="BE170" s="2" t="s">
        <v>72</v>
      </c>
      <c r="BF170" s="2" t="s">
        <v>71</v>
      </c>
      <c r="BG170" s="2" t="s">
        <v>78</v>
      </c>
      <c r="BH170" s="2" t="s">
        <v>71</v>
      </c>
      <c r="BI170" s="2" t="s">
        <v>71</v>
      </c>
      <c r="BJ170" s="2" t="s">
        <v>71</v>
      </c>
      <c r="BK170" s="2" t="s">
        <v>71</v>
      </c>
      <c r="BL170" s="2" t="s">
        <v>71</v>
      </c>
      <c r="BM170" s="2" t="s">
        <v>72</v>
      </c>
      <c r="BN170" s="2" t="s">
        <v>71</v>
      </c>
      <c r="BO170" s="2" t="s">
        <v>71</v>
      </c>
      <c r="BP170" s="2" t="s">
        <v>71</v>
      </c>
    </row>
    <row r="171" spans="1:68" ht="15.75" customHeight="1" x14ac:dyDescent="0.2">
      <c r="A171">
        <v>5240</v>
      </c>
      <c r="B171" s="6">
        <v>43854.43641037037</v>
      </c>
      <c r="C171" s="9" t="s">
        <v>107</v>
      </c>
      <c r="D171" s="1" t="s">
        <v>85</v>
      </c>
      <c r="E171" s="1" t="s">
        <v>87</v>
      </c>
      <c r="F171" s="1" t="s">
        <v>83</v>
      </c>
      <c r="G171" s="1" t="s">
        <v>69</v>
      </c>
      <c r="H171" s="1" t="s">
        <v>70</v>
      </c>
      <c r="I171" s="3">
        <v>30</v>
      </c>
      <c r="J171" s="1" t="s">
        <v>93</v>
      </c>
      <c r="K171" s="1" t="s">
        <v>100</v>
      </c>
      <c r="L171" t="str">
        <f t="shared" si="4"/>
        <v>Manuel Rivera Cambas</v>
      </c>
      <c r="M171" s="2" t="s">
        <v>71</v>
      </c>
      <c r="N171" s="2" t="s">
        <v>71</v>
      </c>
      <c r="O171" s="2" t="s">
        <v>72</v>
      </c>
      <c r="P171" s="2" t="s">
        <v>72</v>
      </c>
      <c r="Q171" s="2" t="s">
        <v>72</v>
      </c>
      <c r="R171" s="2" t="s">
        <v>72</v>
      </c>
      <c r="S171" s="2" t="s">
        <v>72</v>
      </c>
      <c r="T171" s="2" t="s">
        <v>73</v>
      </c>
      <c r="U171" s="2" t="s">
        <v>72</v>
      </c>
      <c r="V171" s="2" t="s">
        <v>75</v>
      </c>
      <c r="W171" s="2" t="s">
        <v>75</v>
      </c>
      <c r="X171" s="2" t="s">
        <v>75</v>
      </c>
      <c r="Y171" s="2" t="s">
        <v>71</v>
      </c>
      <c r="Z171" s="2" t="s">
        <v>71</v>
      </c>
      <c r="AA171" s="2" t="s">
        <v>74</v>
      </c>
      <c r="AB171" s="2" t="s">
        <v>76</v>
      </c>
      <c r="AC171" s="2" t="s">
        <v>76</v>
      </c>
      <c r="AD171" s="2" t="s">
        <v>72</v>
      </c>
      <c r="AE171" s="2" t="s">
        <v>73</v>
      </c>
      <c r="AF171" s="2" t="s">
        <v>73</v>
      </c>
      <c r="AG171" s="2" t="s">
        <v>74</v>
      </c>
      <c r="AH171" s="2" t="s">
        <v>75</v>
      </c>
      <c r="AI171" s="2" t="s">
        <v>75</v>
      </c>
      <c r="AJ171" s="2" t="s">
        <v>76</v>
      </c>
      <c r="AK171" s="2" t="s">
        <v>71</v>
      </c>
      <c r="AL171" s="2" t="s">
        <v>75</v>
      </c>
      <c r="AM171" s="2" t="s">
        <v>75</v>
      </c>
      <c r="AN171" s="2" t="s">
        <v>76</v>
      </c>
      <c r="AO171" s="2" t="s">
        <v>75</v>
      </c>
      <c r="AP171" s="2" t="s">
        <v>74</v>
      </c>
      <c r="AQ171" s="2" t="s">
        <v>75</v>
      </c>
      <c r="AR171" s="2" t="s">
        <v>75</v>
      </c>
      <c r="AS171" s="2" t="s">
        <v>74</v>
      </c>
      <c r="AT171" s="2" t="s">
        <v>75</v>
      </c>
      <c r="AU171" s="2" t="s">
        <v>75</v>
      </c>
      <c r="AV171" s="2" t="s">
        <v>75</v>
      </c>
      <c r="AW171" s="2" t="s">
        <v>71</v>
      </c>
      <c r="AX171" s="2" t="s">
        <v>71</v>
      </c>
      <c r="AY171" s="2" t="s">
        <v>72</v>
      </c>
      <c r="AZ171" s="2" t="s">
        <v>71</v>
      </c>
      <c r="BA171" s="2" t="s">
        <v>72</v>
      </c>
      <c r="BB171" s="2" t="s">
        <v>72</v>
      </c>
      <c r="BC171" s="2" t="s">
        <v>72</v>
      </c>
      <c r="BD171" s="2" t="s">
        <v>71</v>
      </c>
      <c r="BE171" s="2" t="s">
        <v>72</v>
      </c>
      <c r="BF171" s="2" t="s">
        <v>72</v>
      </c>
      <c r="BG171" s="2" t="s">
        <v>78</v>
      </c>
      <c r="BH171" s="2" t="s">
        <v>71</v>
      </c>
      <c r="BI171" s="2" t="s">
        <v>71</v>
      </c>
      <c r="BJ171" s="2" t="s">
        <v>71</v>
      </c>
      <c r="BK171" s="2" t="s">
        <v>73</v>
      </c>
      <c r="BL171" s="2" t="s">
        <v>71</v>
      </c>
      <c r="BM171" s="2" t="s">
        <v>72</v>
      </c>
      <c r="BN171" s="2" t="s">
        <v>71</v>
      </c>
      <c r="BO171" s="2" t="s">
        <v>73</v>
      </c>
      <c r="BP171" s="2" t="s">
        <v>72</v>
      </c>
    </row>
    <row r="172" spans="1:68" ht="15.75" customHeight="1" x14ac:dyDescent="0.2">
      <c r="A172">
        <v>5241</v>
      </c>
      <c r="B172" s="6">
        <v>43854.436811319443</v>
      </c>
      <c r="C172" s="9" t="s">
        <v>107</v>
      </c>
      <c r="D172" s="1" t="s">
        <v>79</v>
      </c>
      <c r="E172" s="1" t="s">
        <v>67</v>
      </c>
      <c r="F172" s="1" t="s">
        <v>68</v>
      </c>
      <c r="G172" s="1" t="s">
        <v>69</v>
      </c>
      <c r="H172" s="1" t="s">
        <v>70</v>
      </c>
      <c r="I172" s="3">
        <v>30</v>
      </c>
      <c r="J172" s="1" t="s">
        <v>93</v>
      </c>
      <c r="K172" s="1" t="s">
        <v>100</v>
      </c>
      <c r="L172" t="str">
        <f t="shared" si="4"/>
        <v>Manuel Rivera Cambas</v>
      </c>
      <c r="M172" s="2" t="s">
        <v>71</v>
      </c>
      <c r="N172" s="2" t="s">
        <v>71</v>
      </c>
      <c r="O172" s="2" t="s">
        <v>73</v>
      </c>
      <c r="P172" s="2" t="s">
        <v>71</v>
      </c>
      <c r="Q172" s="2" t="s">
        <v>72</v>
      </c>
      <c r="R172" s="2" t="s">
        <v>72</v>
      </c>
      <c r="S172" s="2" t="s">
        <v>72</v>
      </c>
      <c r="T172" s="2" t="s">
        <v>72</v>
      </c>
      <c r="U172" s="2" t="s">
        <v>72</v>
      </c>
      <c r="V172" s="2" t="s">
        <v>75</v>
      </c>
      <c r="W172" s="2" t="s">
        <v>75</v>
      </c>
      <c r="X172" s="2" t="s">
        <v>76</v>
      </c>
      <c r="Y172" s="2" t="s">
        <v>71</v>
      </c>
      <c r="Z172" s="2" t="s">
        <v>71</v>
      </c>
      <c r="AA172" s="2" t="s">
        <v>75</v>
      </c>
      <c r="AB172" s="2" t="s">
        <v>75</v>
      </c>
      <c r="AC172" s="2" t="s">
        <v>76</v>
      </c>
      <c r="AD172" s="2" t="s">
        <v>72</v>
      </c>
      <c r="AE172" s="2" t="s">
        <v>73</v>
      </c>
      <c r="AF172" s="2" t="s">
        <v>73</v>
      </c>
      <c r="AG172" s="2" t="s">
        <v>74</v>
      </c>
      <c r="AH172" s="2" t="s">
        <v>75</v>
      </c>
      <c r="AI172" s="2" t="s">
        <v>75</v>
      </c>
      <c r="AJ172" s="2" t="s">
        <v>76</v>
      </c>
      <c r="AK172" s="2" t="s">
        <v>72</v>
      </c>
      <c r="AL172" s="2" t="s">
        <v>75</v>
      </c>
      <c r="AM172" s="2" t="s">
        <v>74</v>
      </c>
      <c r="AN172" s="2" t="s">
        <v>75</v>
      </c>
      <c r="AO172" s="2" t="s">
        <v>75</v>
      </c>
      <c r="AP172" s="2" t="s">
        <v>76</v>
      </c>
      <c r="AQ172" s="2" t="s">
        <v>75</v>
      </c>
      <c r="AR172" s="2" t="s">
        <v>75</v>
      </c>
      <c r="AS172" s="2" t="s">
        <v>75</v>
      </c>
      <c r="AT172" s="2" t="s">
        <v>75</v>
      </c>
      <c r="AU172" s="2" t="s">
        <v>75</v>
      </c>
      <c r="AV172" s="2" t="s">
        <v>75</v>
      </c>
      <c r="AW172" s="2" t="s">
        <v>71</v>
      </c>
      <c r="AX172" s="2" t="s">
        <v>72</v>
      </c>
      <c r="AY172" s="2" t="s">
        <v>71</v>
      </c>
      <c r="AZ172" s="2" t="s">
        <v>73</v>
      </c>
      <c r="BA172" s="2" t="s">
        <v>72</v>
      </c>
      <c r="BB172" s="2" t="s">
        <v>72</v>
      </c>
      <c r="BC172" s="2" t="s">
        <v>72</v>
      </c>
      <c r="BD172" s="2" t="s">
        <v>72</v>
      </c>
      <c r="BE172" s="2" t="s">
        <v>72</v>
      </c>
      <c r="BF172" s="2" t="s">
        <v>72</v>
      </c>
      <c r="BG172" s="2" t="s">
        <v>71</v>
      </c>
      <c r="BH172" s="2" t="s">
        <v>71</v>
      </c>
      <c r="BI172" s="2" t="s">
        <v>71</v>
      </c>
      <c r="BJ172" s="2" t="s">
        <v>71</v>
      </c>
      <c r="BK172" s="2" t="s">
        <v>71</v>
      </c>
      <c r="BL172" s="2" t="s">
        <v>71</v>
      </c>
      <c r="BM172" s="2" t="s">
        <v>72</v>
      </c>
      <c r="BN172" s="2" t="s">
        <v>71</v>
      </c>
      <c r="BO172" s="2" t="s">
        <v>71</v>
      </c>
      <c r="BP172" s="2" t="s">
        <v>73</v>
      </c>
    </row>
    <row r="173" spans="1:68" ht="15.75" customHeight="1" x14ac:dyDescent="0.2">
      <c r="A173">
        <v>5242</v>
      </c>
      <c r="B173" s="6">
        <v>43854.436845370372</v>
      </c>
      <c r="C173" s="9" t="s">
        <v>107</v>
      </c>
      <c r="D173" s="1" t="s">
        <v>79</v>
      </c>
      <c r="E173" s="1" t="s">
        <v>87</v>
      </c>
      <c r="F173" s="1" t="s">
        <v>68</v>
      </c>
      <c r="G173" s="1" t="s">
        <v>69</v>
      </c>
      <c r="H173" s="1" t="s">
        <v>70</v>
      </c>
      <c r="I173" s="3">
        <v>30</v>
      </c>
      <c r="J173" s="1" t="s">
        <v>93</v>
      </c>
      <c r="K173" s="1" t="s">
        <v>100</v>
      </c>
      <c r="L173" t="str">
        <f t="shared" si="4"/>
        <v>Manuel Rivera Cambas</v>
      </c>
      <c r="M173" s="2" t="s">
        <v>71</v>
      </c>
      <c r="N173" s="2" t="s">
        <v>71</v>
      </c>
      <c r="O173" s="2" t="s">
        <v>73</v>
      </c>
      <c r="P173" s="2" t="s">
        <v>71</v>
      </c>
      <c r="Q173" s="2" t="s">
        <v>72</v>
      </c>
      <c r="R173" s="2" t="s">
        <v>72</v>
      </c>
      <c r="S173" s="2" t="s">
        <v>72</v>
      </c>
      <c r="T173" s="2" t="s">
        <v>72</v>
      </c>
      <c r="U173" s="2" t="s">
        <v>72</v>
      </c>
      <c r="V173" s="2" t="s">
        <v>75</v>
      </c>
      <c r="W173" s="2" t="s">
        <v>76</v>
      </c>
      <c r="X173" s="2" t="s">
        <v>76</v>
      </c>
      <c r="Y173" s="2" t="s">
        <v>71</v>
      </c>
      <c r="Z173" s="2" t="s">
        <v>72</v>
      </c>
      <c r="AA173" s="2" t="s">
        <v>75</v>
      </c>
      <c r="AB173" s="2" t="s">
        <v>77</v>
      </c>
      <c r="AC173" s="2" t="s">
        <v>75</v>
      </c>
      <c r="AD173" s="2" t="s">
        <v>72</v>
      </c>
      <c r="AE173" s="2" t="s">
        <v>72</v>
      </c>
      <c r="AF173" s="2" t="s">
        <v>72</v>
      </c>
      <c r="AG173" s="2" t="s">
        <v>74</v>
      </c>
      <c r="AH173" s="2" t="s">
        <v>75</v>
      </c>
      <c r="AI173" s="2" t="s">
        <v>75</v>
      </c>
      <c r="AJ173" s="2" t="s">
        <v>76</v>
      </c>
      <c r="AK173" s="2" t="s">
        <v>72</v>
      </c>
      <c r="AL173" s="2" t="s">
        <v>75</v>
      </c>
      <c r="AM173" s="2" t="s">
        <v>75</v>
      </c>
      <c r="AN173" s="2" t="s">
        <v>75</v>
      </c>
      <c r="AO173" s="2" t="s">
        <v>75</v>
      </c>
      <c r="AP173" s="2" t="s">
        <v>75</v>
      </c>
      <c r="AQ173" s="2" t="s">
        <v>75</v>
      </c>
      <c r="AR173" s="2" t="s">
        <v>75</v>
      </c>
      <c r="AS173" s="2" t="s">
        <v>75</v>
      </c>
      <c r="AT173" s="2" t="s">
        <v>75</v>
      </c>
      <c r="AU173" s="2" t="s">
        <v>75</v>
      </c>
      <c r="AV173" s="2" t="s">
        <v>75</v>
      </c>
      <c r="AW173" s="2" t="s">
        <v>72</v>
      </c>
      <c r="AX173" s="2" t="s">
        <v>72</v>
      </c>
      <c r="AY173" s="2" t="s">
        <v>73</v>
      </c>
      <c r="AZ173" s="2" t="s">
        <v>72</v>
      </c>
      <c r="BA173" s="2" t="s">
        <v>71</v>
      </c>
      <c r="BB173" s="2" t="s">
        <v>71</v>
      </c>
      <c r="BC173" s="2" t="s">
        <v>72</v>
      </c>
      <c r="BD173" s="2" t="s">
        <v>71</v>
      </c>
      <c r="BE173" s="2" t="s">
        <v>72</v>
      </c>
      <c r="BF173" s="2" t="s">
        <v>72</v>
      </c>
      <c r="BG173" s="2" t="s">
        <v>71</v>
      </c>
      <c r="BH173" s="2" t="s">
        <v>71</v>
      </c>
      <c r="BI173" s="2" t="s">
        <v>71</v>
      </c>
      <c r="BJ173" s="2" t="s">
        <v>71</v>
      </c>
      <c r="BK173" s="2" t="s">
        <v>72</v>
      </c>
      <c r="BL173" s="2" t="s">
        <v>71</v>
      </c>
      <c r="BM173" s="2" t="s">
        <v>72</v>
      </c>
      <c r="BN173" s="2" t="s">
        <v>71</v>
      </c>
      <c r="BO173" s="2" t="s">
        <v>71</v>
      </c>
      <c r="BP173" s="2" t="s">
        <v>72</v>
      </c>
    </row>
    <row r="174" spans="1:68" ht="15.75" customHeight="1" x14ac:dyDescent="0.2">
      <c r="A174">
        <v>5256</v>
      </c>
      <c r="B174" s="6">
        <v>43854.444488009263</v>
      </c>
      <c r="C174" s="9" t="s">
        <v>107</v>
      </c>
      <c r="D174" s="1" t="s">
        <v>79</v>
      </c>
      <c r="E174" s="1" t="s">
        <v>90</v>
      </c>
      <c r="F174" s="1" t="s">
        <v>68</v>
      </c>
      <c r="G174" s="1" t="s">
        <v>69</v>
      </c>
      <c r="H174" s="1" t="s">
        <v>70</v>
      </c>
      <c r="I174" s="3">
        <v>30</v>
      </c>
      <c r="J174" s="1" t="s">
        <v>93</v>
      </c>
      <c r="K174" s="1" t="s">
        <v>100</v>
      </c>
      <c r="L174" t="str">
        <f t="shared" si="4"/>
        <v>Manuel Rivera Cambas</v>
      </c>
      <c r="M174" s="2" t="s">
        <v>71</v>
      </c>
      <c r="N174" s="2" t="s">
        <v>71</v>
      </c>
      <c r="O174" s="2" t="s">
        <v>72</v>
      </c>
      <c r="P174" s="2" t="s">
        <v>71</v>
      </c>
      <c r="Q174" s="2" t="s">
        <v>72</v>
      </c>
      <c r="R174" s="2" t="s">
        <v>72</v>
      </c>
      <c r="S174" s="2" t="s">
        <v>72</v>
      </c>
      <c r="T174" s="2" t="s">
        <v>72</v>
      </c>
      <c r="U174" s="2" t="s">
        <v>72</v>
      </c>
      <c r="V174" s="2" t="s">
        <v>75</v>
      </c>
      <c r="W174" s="2" t="s">
        <v>74</v>
      </c>
      <c r="X174" s="2" t="s">
        <v>77</v>
      </c>
      <c r="Y174" s="2" t="s">
        <v>72</v>
      </c>
      <c r="Z174" s="2" t="s">
        <v>72</v>
      </c>
      <c r="AA174" s="2" t="s">
        <v>76</v>
      </c>
      <c r="AB174" s="2" t="s">
        <v>74</v>
      </c>
      <c r="AC174" s="2" t="s">
        <v>77</v>
      </c>
      <c r="AD174" s="2" t="s">
        <v>72</v>
      </c>
      <c r="AE174" s="2" t="s">
        <v>71</v>
      </c>
      <c r="AF174" s="2" t="s">
        <v>71</v>
      </c>
      <c r="AG174" s="2" t="s">
        <v>74</v>
      </c>
      <c r="AH174" s="2" t="s">
        <v>77</v>
      </c>
      <c r="AI174" s="2" t="s">
        <v>75</v>
      </c>
      <c r="AJ174" s="2" t="s">
        <v>77</v>
      </c>
      <c r="AK174" s="2" t="s">
        <v>73</v>
      </c>
      <c r="AL174" s="2" t="s">
        <v>77</v>
      </c>
      <c r="AM174" s="2" t="s">
        <v>74</v>
      </c>
      <c r="AN174" s="2" t="s">
        <v>74</v>
      </c>
      <c r="AO174" s="2" t="s">
        <v>75</v>
      </c>
      <c r="AP174" s="2" t="s">
        <v>75</v>
      </c>
      <c r="AQ174" s="2" t="s">
        <v>75</v>
      </c>
      <c r="AR174" s="2" t="s">
        <v>76</v>
      </c>
      <c r="AS174" s="2" t="s">
        <v>76</v>
      </c>
      <c r="AT174" s="2" t="s">
        <v>75</v>
      </c>
      <c r="AU174" s="2" t="s">
        <v>74</v>
      </c>
      <c r="AV174" s="2" t="s">
        <v>74</v>
      </c>
      <c r="AW174" s="2" t="s">
        <v>72</v>
      </c>
      <c r="AX174" s="2" t="s">
        <v>72</v>
      </c>
      <c r="AY174" s="2" t="s">
        <v>73</v>
      </c>
      <c r="AZ174" s="2" t="s">
        <v>73</v>
      </c>
      <c r="BA174" s="2" t="s">
        <v>72</v>
      </c>
      <c r="BB174" s="2" t="s">
        <v>72</v>
      </c>
      <c r="BC174" s="2" t="s">
        <v>72</v>
      </c>
      <c r="BD174" s="2" t="s">
        <v>71</v>
      </c>
      <c r="BE174" s="2" t="s">
        <v>72</v>
      </c>
      <c r="BF174" s="2" t="s">
        <v>72</v>
      </c>
      <c r="BG174" s="2" t="s">
        <v>78</v>
      </c>
      <c r="BH174" s="2" t="s">
        <v>72</v>
      </c>
      <c r="BI174" s="2" t="s">
        <v>71</v>
      </c>
      <c r="BJ174" s="2" t="s">
        <v>72</v>
      </c>
      <c r="BK174" s="2" t="s">
        <v>72</v>
      </c>
      <c r="BL174" s="2" t="s">
        <v>71</v>
      </c>
      <c r="BM174" s="2" t="s">
        <v>72</v>
      </c>
      <c r="BN174" s="2" t="s">
        <v>71</v>
      </c>
      <c r="BO174" s="2" t="s">
        <v>71</v>
      </c>
      <c r="BP174" s="2" t="s">
        <v>71</v>
      </c>
    </row>
    <row r="175" spans="1:68" ht="15.75" customHeight="1" x14ac:dyDescent="0.2">
      <c r="A175">
        <v>5259</v>
      </c>
      <c r="B175" s="6">
        <v>43854.445954212963</v>
      </c>
      <c r="C175" s="9" t="s">
        <v>107</v>
      </c>
      <c r="D175" s="1" t="s">
        <v>66</v>
      </c>
      <c r="E175" s="1" t="s">
        <v>87</v>
      </c>
      <c r="F175" s="1" t="s">
        <v>84</v>
      </c>
      <c r="G175" s="1" t="s">
        <v>69</v>
      </c>
      <c r="H175" s="1" t="s">
        <v>70</v>
      </c>
      <c r="I175" s="3">
        <v>30</v>
      </c>
      <c r="J175" s="1" t="s">
        <v>93</v>
      </c>
      <c r="K175" s="1" t="s">
        <v>100</v>
      </c>
      <c r="L175" t="str">
        <f t="shared" si="4"/>
        <v>Manuel Rivera Cambas</v>
      </c>
      <c r="M175" s="2" t="s">
        <v>71</v>
      </c>
      <c r="N175" s="2" t="s">
        <v>71</v>
      </c>
      <c r="O175" s="2" t="s">
        <v>71</v>
      </c>
      <c r="P175" s="2" t="s">
        <v>71</v>
      </c>
      <c r="Q175" s="2" t="s">
        <v>72</v>
      </c>
      <c r="R175" s="2" t="s">
        <v>72</v>
      </c>
      <c r="S175" s="2" t="s">
        <v>72</v>
      </c>
      <c r="T175" s="2" t="s">
        <v>72</v>
      </c>
      <c r="U175" s="2" t="s">
        <v>72</v>
      </c>
      <c r="V175" s="2" t="s">
        <v>75</v>
      </c>
      <c r="W175" s="2" t="s">
        <v>77</v>
      </c>
      <c r="X175" s="2" t="s">
        <v>77</v>
      </c>
      <c r="Y175" s="2" t="s">
        <v>71</v>
      </c>
      <c r="Z175" s="2" t="s">
        <v>71</v>
      </c>
      <c r="AA175" s="2" t="s">
        <v>76</v>
      </c>
      <c r="AB175" s="2" t="s">
        <v>76</v>
      </c>
      <c r="AC175" s="2" t="s">
        <v>77</v>
      </c>
      <c r="AD175" s="2" t="s">
        <v>72</v>
      </c>
      <c r="AE175" s="2" t="s">
        <v>71</v>
      </c>
      <c r="AF175" s="2" t="s">
        <v>73</v>
      </c>
      <c r="AG175" s="2" t="s">
        <v>76</v>
      </c>
      <c r="AH175" s="2" t="s">
        <v>75</v>
      </c>
      <c r="AI175" s="2" t="s">
        <v>76</v>
      </c>
      <c r="AJ175" s="2" t="s">
        <v>76</v>
      </c>
      <c r="AK175" s="2" t="s">
        <v>71</v>
      </c>
      <c r="AL175" s="2" t="s">
        <v>77</v>
      </c>
      <c r="AM175" s="2" t="s">
        <v>77</v>
      </c>
      <c r="AN175" s="2" t="s">
        <v>77</v>
      </c>
      <c r="AO175" s="2" t="s">
        <v>77</v>
      </c>
      <c r="AP175" s="2" t="s">
        <v>75</v>
      </c>
      <c r="AQ175" s="2" t="s">
        <v>77</v>
      </c>
      <c r="AR175" s="2" t="s">
        <v>76</v>
      </c>
      <c r="AS175" s="2" t="s">
        <v>76</v>
      </c>
      <c r="AT175" s="2" t="s">
        <v>77</v>
      </c>
      <c r="AU175" s="2" t="s">
        <v>77</v>
      </c>
      <c r="AV175" s="2" t="s">
        <v>76</v>
      </c>
      <c r="AW175" s="2" t="s">
        <v>72</v>
      </c>
      <c r="AX175" s="2" t="s">
        <v>72</v>
      </c>
      <c r="AY175" s="2" t="s">
        <v>71</v>
      </c>
      <c r="AZ175" s="2" t="s">
        <v>71</v>
      </c>
      <c r="BA175" s="2" t="s">
        <v>72</v>
      </c>
      <c r="BB175" s="2" t="s">
        <v>72</v>
      </c>
      <c r="BC175" s="2" t="s">
        <v>72</v>
      </c>
      <c r="BD175" s="2" t="s">
        <v>71</v>
      </c>
      <c r="BE175" s="2" t="s">
        <v>72</v>
      </c>
      <c r="BF175" s="2" t="s">
        <v>72</v>
      </c>
      <c r="BG175" s="2" t="s">
        <v>78</v>
      </c>
      <c r="BH175" s="2" t="s">
        <v>71</v>
      </c>
      <c r="BI175" s="2" t="s">
        <v>71</v>
      </c>
      <c r="BJ175" s="2" t="s">
        <v>71</v>
      </c>
      <c r="BK175" s="2" t="s">
        <v>73</v>
      </c>
      <c r="BL175" s="2" t="s">
        <v>71</v>
      </c>
      <c r="BM175" s="2" t="s">
        <v>72</v>
      </c>
      <c r="BN175" s="2" t="s">
        <v>71</v>
      </c>
      <c r="BO175" s="2" t="s">
        <v>71</v>
      </c>
      <c r="BP175" s="2" t="s">
        <v>71</v>
      </c>
    </row>
    <row r="176" spans="1:68" ht="15.75" customHeight="1" x14ac:dyDescent="0.2">
      <c r="A176">
        <v>5277</v>
      </c>
      <c r="B176" s="6">
        <v>43854.468605497685</v>
      </c>
      <c r="C176" s="9" t="s">
        <v>107</v>
      </c>
      <c r="D176" s="1" t="s">
        <v>66</v>
      </c>
      <c r="E176" s="1" t="s">
        <v>87</v>
      </c>
      <c r="F176" s="1" t="s">
        <v>82</v>
      </c>
      <c r="G176" s="1" t="s">
        <v>69</v>
      </c>
      <c r="H176" s="1" t="s">
        <v>70</v>
      </c>
      <c r="I176" s="3">
        <v>30</v>
      </c>
      <c r="J176" s="1" t="s">
        <v>93</v>
      </c>
      <c r="K176" s="1" t="s">
        <v>100</v>
      </c>
      <c r="L176" t="str">
        <f t="shared" si="4"/>
        <v>Manuel Rivera Cambas</v>
      </c>
      <c r="M176" s="2" t="s">
        <v>72</v>
      </c>
      <c r="N176" s="2" t="s">
        <v>71</v>
      </c>
      <c r="O176" s="2" t="s">
        <v>73</v>
      </c>
      <c r="P176" s="2" t="s">
        <v>71</v>
      </c>
      <c r="Q176" s="2" t="s">
        <v>72</v>
      </c>
      <c r="R176" s="2" t="s">
        <v>71</v>
      </c>
      <c r="S176" s="2" t="s">
        <v>71</v>
      </c>
      <c r="T176" s="2" t="s">
        <v>72</v>
      </c>
      <c r="U176" s="2" t="s">
        <v>72</v>
      </c>
      <c r="V176" s="2" t="s">
        <v>76</v>
      </c>
      <c r="W176" s="2" t="s">
        <v>76</v>
      </c>
      <c r="X176" s="2" t="s">
        <v>76</v>
      </c>
      <c r="Y176" s="2" t="s">
        <v>71</v>
      </c>
      <c r="Z176" s="2" t="s">
        <v>71</v>
      </c>
      <c r="AA176" s="2" t="s">
        <v>77</v>
      </c>
      <c r="AB176" s="2" t="s">
        <v>77</v>
      </c>
      <c r="AC176" s="2" t="s">
        <v>76</v>
      </c>
      <c r="AD176" s="2" t="s">
        <v>72</v>
      </c>
      <c r="AE176" s="2" t="s">
        <v>71</v>
      </c>
      <c r="AF176" s="2" t="s">
        <v>72</v>
      </c>
      <c r="AG176" s="2" t="s">
        <v>77</v>
      </c>
      <c r="AH176" s="2" t="s">
        <v>77</v>
      </c>
      <c r="AI176" s="2" t="s">
        <v>77</v>
      </c>
      <c r="AJ176" s="2" t="s">
        <v>77</v>
      </c>
      <c r="AK176" s="2" t="s">
        <v>73</v>
      </c>
      <c r="AL176" s="2" t="s">
        <v>77</v>
      </c>
      <c r="AM176" s="2" t="s">
        <v>77</v>
      </c>
      <c r="AN176" s="2" t="s">
        <v>77</v>
      </c>
      <c r="AO176" s="2" t="s">
        <v>77</v>
      </c>
      <c r="AP176" s="2" t="s">
        <v>77</v>
      </c>
      <c r="AQ176" s="2" t="s">
        <v>77</v>
      </c>
      <c r="AR176" s="2" t="s">
        <v>76</v>
      </c>
      <c r="AS176" s="2" t="s">
        <v>76</v>
      </c>
      <c r="AT176" s="2" t="s">
        <v>77</v>
      </c>
      <c r="AU176" s="2" t="s">
        <v>77</v>
      </c>
      <c r="AV176" s="2" t="s">
        <v>77</v>
      </c>
      <c r="AW176" s="2" t="s">
        <v>73</v>
      </c>
      <c r="AX176" s="2" t="s">
        <v>72</v>
      </c>
      <c r="AY176" s="2" t="s">
        <v>73</v>
      </c>
      <c r="AZ176" s="2" t="s">
        <v>73</v>
      </c>
      <c r="BA176" s="2" t="s">
        <v>72</v>
      </c>
      <c r="BB176" s="2" t="s">
        <v>72</v>
      </c>
      <c r="BC176" s="2" t="s">
        <v>72</v>
      </c>
      <c r="BD176" s="2" t="s">
        <v>72</v>
      </c>
      <c r="BE176" s="2" t="s">
        <v>72</v>
      </c>
      <c r="BF176" s="2" t="s">
        <v>72</v>
      </c>
      <c r="BG176" s="2" t="s">
        <v>72</v>
      </c>
      <c r="BH176" s="2" t="s">
        <v>72</v>
      </c>
      <c r="BI176" s="2" t="s">
        <v>72</v>
      </c>
      <c r="BJ176" s="2" t="s">
        <v>72</v>
      </c>
      <c r="BK176" s="2" t="s">
        <v>73</v>
      </c>
      <c r="BL176" s="2" t="s">
        <v>71</v>
      </c>
      <c r="BM176" s="2" t="s">
        <v>72</v>
      </c>
      <c r="BN176" s="2" t="s">
        <v>71</v>
      </c>
      <c r="BO176" s="2" t="s">
        <v>73</v>
      </c>
      <c r="BP176" s="2" t="s">
        <v>73</v>
      </c>
    </row>
    <row r="177" spans="1:68" ht="15.75" customHeight="1" x14ac:dyDescent="0.2">
      <c r="A177">
        <v>5278</v>
      </c>
      <c r="B177" s="6">
        <v>43854.469616458329</v>
      </c>
      <c r="C177" s="9" t="s">
        <v>107</v>
      </c>
      <c r="D177" s="1" t="s">
        <v>89</v>
      </c>
      <c r="E177" s="1" t="s">
        <v>67</v>
      </c>
      <c r="F177" s="1" t="s">
        <v>86</v>
      </c>
      <c r="G177" s="1" t="s">
        <v>69</v>
      </c>
      <c r="H177" s="1" t="s">
        <v>70</v>
      </c>
      <c r="I177" s="3">
        <v>30</v>
      </c>
      <c r="J177" s="1" t="s">
        <v>93</v>
      </c>
      <c r="K177" s="1" t="s">
        <v>100</v>
      </c>
      <c r="L177" t="str">
        <f t="shared" si="4"/>
        <v>Manuel Rivera Cambas</v>
      </c>
      <c r="M177" s="2" t="s">
        <v>72</v>
      </c>
      <c r="N177" s="2" t="s">
        <v>71</v>
      </c>
      <c r="O177" s="2" t="s">
        <v>72</v>
      </c>
      <c r="P177" s="2" t="s">
        <v>72</v>
      </c>
      <c r="Q177" s="2" t="s">
        <v>72</v>
      </c>
      <c r="R177" s="2" t="s">
        <v>72</v>
      </c>
      <c r="S177" s="2" t="s">
        <v>72</v>
      </c>
      <c r="T177" s="2" t="s">
        <v>72</v>
      </c>
      <c r="U177" s="2" t="s">
        <v>72</v>
      </c>
      <c r="V177" s="2" t="s">
        <v>75</v>
      </c>
      <c r="W177" s="2" t="s">
        <v>75</v>
      </c>
      <c r="X177" s="2" t="s">
        <v>75</v>
      </c>
      <c r="Y177" s="2" t="s">
        <v>71</v>
      </c>
      <c r="Z177" s="2" t="s">
        <v>71</v>
      </c>
      <c r="AA177" s="2" t="s">
        <v>75</v>
      </c>
      <c r="AB177" s="2" t="s">
        <v>75</v>
      </c>
      <c r="AC177" s="2" t="s">
        <v>75</v>
      </c>
      <c r="AD177" s="2" t="s">
        <v>72</v>
      </c>
      <c r="AE177" s="2" t="s">
        <v>72</v>
      </c>
      <c r="AF177" s="2" t="s">
        <v>72</v>
      </c>
      <c r="AG177" s="2" t="s">
        <v>75</v>
      </c>
      <c r="AH177" s="2" t="s">
        <v>75</v>
      </c>
      <c r="AI177" s="2" t="s">
        <v>75</v>
      </c>
      <c r="AJ177" s="2" t="s">
        <v>76</v>
      </c>
      <c r="AK177" s="2" t="s">
        <v>71</v>
      </c>
      <c r="AL177" s="2" t="s">
        <v>75</v>
      </c>
      <c r="AM177" s="2" t="s">
        <v>75</v>
      </c>
      <c r="AN177" s="2" t="s">
        <v>75</v>
      </c>
      <c r="AO177" s="2" t="s">
        <v>75</v>
      </c>
      <c r="AP177" s="2" t="s">
        <v>75</v>
      </c>
      <c r="AQ177" s="2" t="s">
        <v>75</v>
      </c>
      <c r="AR177" s="2" t="s">
        <v>75</v>
      </c>
      <c r="AS177" s="2" t="s">
        <v>75</v>
      </c>
      <c r="AT177" s="2" t="s">
        <v>75</v>
      </c>
      <c r="AU177" s="2" t="s">
        <v>75</v>
      </c>
      <c r="AV177" s="2" t="s">
        <v>75</v>
      </c>
      <c r="AW177" s="2" t="s">
        <v>72</v>
      </c>
      <c r="AX177" s="2" t="s">
        <v>73</v>
      </c>
      <c r="AY177" s="2" t="s">
        <v>73</v>
      </c>
      <c r="AZ177" s="2" t="s">
        <v>73</v>
      </c>
      <c r="BA177" s="2" t="s">
        <v>72</v>
      </c>
      <c r="BB177" s="2" t="s">
        <v>72</v>
      </c>
      <c r="BC177" s="2" t="s">
        <v>72</v>
      </c>
      <c r="BD177" s="2" t="s">
        <v>72</v>
      </c>
      <c r="BE177" s="2" t="s">
        <v>72</v>
      </c>
      <c r="BF177" s="2" t="s">
        <v>72</v>
      </c>
      <c r="BG177" s="2" t="s">
        <v>78</v>
      </c>
      <c r="BH177" s="2" t="s">
        <v>71</v>
      </c>
      <c r="BI177" s="2" t="s">
        <v>71</v>
      </c>
      <c r="BJ177" s="2" t="s">
        <v>73</v>
      </c>
      <c r="BK177" s="2" t="s">
        <v>73</v>
      </c>
      <c r="BL177" s="2" t="s">
        <v>71</v>
      </c>
      <c r="BM177" s="2" t="s">
        <v>72</v>
      </c>
      <c r="BN177" s="2" t="s">
        <v>71</v>
      </c>
      <c r="BO177" s="2" t="s">
        <v>73</v>
      </c>
      <c r="BP177" s="2" t="s">
        <v>73</v>
      </c>
    </row>
    <row r="178" spans="1:68" ht="15.75" customHeight="1" x14ac:dyDescent="0.2">
      <c r="A178">
        <v>5284</v>
      </c>
      <c r="B178" s="6">
        <v>43854.478025358796</v>
      </c>
      <c r="C178" s="9" t="s">
        <v>107</v>
      </c>
      <c r="D178" s="1" t="s">
        <v>80</v>
      </c>
      <c r="E178" s="1" t="s">
        <v>87</v>
      </c>
      <c r="F178" s="1" t="s">
        <v>68</v>
      </c>
      <c r="G178" s="1" t="s">
        <v>69</v>
      </c>
      <c r="H178" s="1" t="s">
        <v>70</v>
      </c>
      <c r="I178" s="3">
        <v>30</v>
      </c>
      <c r="J178" s="1" t="s">
        <v>93</v>
      </c>
      <c r="K178" s="1" t="s">
        <v>100</v>
      </c>
      <c r="L178" t="str">
        <f t="shared" si="4"/>
        <v>Manuel Rivera Cambas</v>
      </c>
      <c r="M178" s="2" t="s">
        <v>71</v>
      </c>
      <c r="N178" s="2" t="s">
        <v>71</v>
      </c>
      <c r="O178" s="2" t="s">
        <v>72</v>
      </c>
      <c r="P178" s="2" t="s">
        <v>72</v>
      </c>
      <c r="Q178" s="2" t="s">
        <v>72</v>
      </c>
      <c r="R178" s="2" t="s">
        <v>71</v>
      </c>
      <c r="S178" s="2" t="s">
        <v>71</v>
      </c>
      <c r="T178" s="2" t="s">
        <v>72</v>
      </c>
      <c r="U178" s="2" t="s">
        <v>72</v>
      </c>
      <c r="V178" s="2" t="s">
        <v>74</v>
      </c>
      <c r="W178" s="2" t="s">
        <v>76</v>
      </c>
      <c r="X178" s="2" t="s">
        <v>76</v>
      </c>
      <c r="Y178" s="2" t="s">
        <v>72</v>
      </c>
      <c r="Z178" s="2" t="s">
        <v>72</v>
      </c>
      <c r="AA178" s="2" t="s">
        <v>77</v>
      </c>
      <c r="AB178" s="2" t="s">
        <v>76</v>
      </c>
      <c r="AC178" s="2" t="s">
        <v>76</v>
      </c>
      <c r="AD178" s="2" t="s">
        <v>72</v>
      </c>
      <c r="AE178" s="2" t="s">
        <v>72</v>
      </c>
      <c r="AF178" s="2" t="s">
        <v>72</v>
      </c>
      <c r="AG178" s="2" t="s">
        <v>74</v>
      </c>
      <c r="AH178" s="2" t="s">
        <v>75</v>
      </c>
      <c r="AI178" s="2" t="s">
        <v>74</v>
      </c>
      <c r="AJ178" s="2" t="s">
        <v>75</v>
      </c>
      <c r="AK178" s="2" t="s">
        <v>71</v>
      </c>
      <c r="AL178" s="2" t="s">
        <v>75</v>
      </c>
      <c r="AM178" s="2" t="s">
        <v>75</v>
      </c>
      <c r="AN178" s="2" t="s">
        <v>75</v>
      </c>
      <c r="AO178" s="2" t="s">
        <v>76</v>
      </c>
      <c r="AP178" s="2" t="s">
        <v>76</v>
      </c>
      <c r="AQ178" s="2" t="s">
        <v>76</v>
      </c>
      <c r="AR178" s="2" t="s">
        <v>76</v>
      </c>
      <c r="AS178" s="2" t="s">
        <v>77</v>
      </c>
      <c r="AT178" s="2" t="s">
        <v>75</v>
      </c>
      <c r="AU178" s="2" t="s">
        <v>76</v>
      </c>
      <c r="AV178" s="2" t="s">
        <v>75</v>
      </c>
      <c r="AW178" s="2" t="s">
        <v>71</v>
      </c>
      <c r="AX178" s="2" t="s">
        <v>71</v>
      </c>
      <c r="AY178" s="2" t="s">
        <v>72</v>
      </c>
      <c r="AZ178" s="2" t="s">
        <v>72</v>
      </c>
      <c r="BA178" s="2" t="s">
        <v>71</v>
      </c>
      <c r="BB178" s="2" t="s">
        <v>72</v>
      </c>
      <c r="BC178" s="2" t="s">
        <v>72</v>
      </c>
      <c r="BD178" s="2" t="s">
        <v>72</v>
      </c>
      <c r="BE178" s="2" t="s">
        <v>72</v>
      </c>
      <c r="BF178" s="2" t="s">
        <v>73</v>
      </c>
      <c r="BG178" s="2" t="s">
        <v>78</v>
      </c>
      <c r="BH178" s="2" t="s">
        <v>72</v>
      </c>
      <c r="BI178" s="2" t="s">
        <v>72</v>
      </c>
      <c r="BJ178" s="2" t="s">
        <v>72</v>
      </c>
      <c r="BK178" s="2" t="s">
        <v>72</v>
      </c>
      <c r="BL178" s="2" t="s">
        <v>72</v>
      </c>
      <c r="BM178" s="2" t="s">
        <v>71</v>
      </c>
      <c r="BN178" s="2" t="s">
        <v>71</v>
      </c>
      <c r="BO178" s="2" t="s">
        <v>72</v>
      </c>
      <c r="BP178" s="2" t="s">
        <v>72</v>
      </c>
    </row>
    <row r="179" spans="1:68" ht="15.75" customHeight="1" x14ac:dyDescent="0.2">
      <c r="A179">
        <v>5292</v>
      </c>
      <c r="B179" s="6">
        <v>43854.483051099538</v>
      </c>
      <c r="C179" s="9" t="s">
        <v>107</v>
      </c>
      <c r="D179" s="1" t="s">
        <v>79</v>
      </c>
      <c r="E179" s="1" t="s">
        <v>91</v>
      </c>
      <c r="F179" s="1" t="s">
        <v>68</v>
      </c>
      <c r="G179" s="1" t="s">
        <v>69</v>
      </c>
      <c r="H179" s="1" t="s">
        <v>70</v>
      </c>
      <c r="I179" s="3">
        <v>30</v>
      </c>
      <c r="J179" s="1" t="s">
        <v>93</v>
      </c>
      <c r="K179" s="1" t="s">
        <v>100</v>
      </c>
      <c r="L179" t="str">
        <f t="shared" si="4"/>
        <v>Manuel Rivera Cambas</v>
      </c>
      <c r="M179" s="2" t="s">
        <v>71</v>
      </c>
      <c r="N179" s="2" t="s">
        <v>71</v>
      </c>
      <c r="O179" s="2" t="s">
        <v>73</v>
      </c>
      <c r="P179" s="2" t="s">
        <v>71</v>
      </c>
      <c r="Q179" s="2" t="s">
        <v>72</v>
      </c>
      <c r="R179" s="2" t="s">
        <v>72</v>
      </c>
      <c r="S179" s="2" t="s">
        <v>72</v>
      </c>
      <c r="T179" s="2" t="s">
        <v>72</v>
      </c>
      <c r="U179" s="2" t="s">
        <v>72</v>
      </c>
      <c r="V179" s="2" t="s">
        <v>76</v>
      </c>
      <c r="W179" s="2" t="s">
        <v>77</v>
      </c>
      <c r="X179" s="2" t="s">
        <v>77</v>
      </c>
      <c r="Y179" s="2" t="s">
        <v>73</v>
      </c>
      <c r="Z179" s="2" t="s">
        <v>72</v>
      </c>
      <c r="AA179" s="2" t="s">
        <v>74</v>
      </c>
      <c r="AB179" s="2" t="s">
        <v>75</v>
      </c>
      <c r="AC179" s="2" t="s">
        <v>77</v>
      </c>
      <c r="AD179" s="2" t="s">
        <v>72</v>
      </c>
      <c r="AE179" s="2" t="s">
        <v>73</v>
      </c>
      <c r="AF179" s="2" t="s">
        <v>72</v>
      </c>
      <c r="AG179" s="2" t="s">
        <v>77</v>
      </c>
      <c r="AH179" s="2" t="s">
        <v>77</v>
      </c>
      <c r="AI179" s="2" t="s">
        <v>76</v>
      </c>
      <c r="AJ179" s="2" t="s">
        <v>76</v>
      </c>
      <c r="AK179" s="2" t="s">
        <v>73</v>
      </c>
      <c r="AL179" s="2" t="s">
        <v>77</v>
      </c>
      <c r="AM179" s="2" t="s">
        <v>77</v>
      </c>
      <c r="AN179" s="2" t="s">
        <v>77</v>
      </c>
      <c r="AO179" s="2" t="s">
        <v>77</v>
      </c>
      <c r="AP179" s="2" t="s">
        <v>76</v>
      </c>
      <c r="AQ179" s="2" t="s">
        <v>77</v>
      </c>
      <c r="AR179" s="2" t="s">
        <v>76</v>
      </c>
      <c r="AS179" s="2" t="s">
        <v>76</v>
      </c>
      <c r="AT179" s="2" t="s">
        <v>77</v>
      </c>
      <c r="AU179" s="2" t="s">
        <v>77</v>
      </c>
      <c r="AV179" s="2" t="s">
        <v>77</v>
      </c>
      <c r="AW179" s="2" t="s">
        <v>72</v>
      </c>
      <c r="AX179" s="2" t="s">
        <v>72</v>
      </c>
      <c r="AY179" s="2" t="s">
        <v>71</v>
      </c>
      <c r="AZ179" s="2" t="s">
        <v>71</v>
      </c>
      <c r="BA179" s="2" t="s">
        <v>72</v>
      </c>
      <c r="BB179" s="2" t="s">
        <v>72</v>
      </c>
      <c r="BC179" s="2" t="s">
        <v>72</v>
      </c>
      <c r="BD179" s="2" t="s">
        <v>71</v>
      </c>
      <c r="BE179" s="2" t="s">
        <v>72</v>
      </c>
      <c r="BF179" s="2" t="s">
        <v>72</v>
      </c>
      <c r="BG179" s="2" t="s">
        <v>78</v>
      </c>
      <c r="BH179" s="2" t="s">
        <v>72</v>
      </c>
      <c r="BI179" s="2" t="s">
        <v>71</v>
      </c>
      <c r="BJ179" s="2" t="s">
        <v>72</v>
      </c>
      <c r="BK179" s="2" t="s">
        <v>73</v>
      </c>
      <c r="BL179" s="2" t="s">
        <v>71</v>
      </c>
      <c r="BM179" s="2" t="s">
        <v>72</v>
      </c>
      <c r="BN179" s="2" t="s">
        <v>71</v>
      </c>
      <c r="BO179" s="2" t="s">
        <v>71</v>
      </c>
      <c r="BP179" s="2" t="s">
        <v>71</v>
      </c>
    </row>
    <row r="180" spans="1:68" ht="15.75" customHeight="1" x14ac:dyDescent="0.2">
      <c r="A180">
        <v>5295</v>
      </c>
      <c r="B180" s="6">
        <v>43854.491899039349</v>
      </c>
      <c r="C180" s="9" t="s">
        <v>107</v>
      </c>
      <c r="D180" s="1" t="s">
        <v>85</v>
      </c>
      <c r="E180" s="1" t="s">
        <v>87</v>
      </c>
      <c r="F180" s="1" t="s">
        <v>83</v>
      </c>
      <c r="G180" s="1" t="s">
        <v>69</v>
      </c>
      <c r="H180" s="1" t="s">
        <v>70</v>
      </c>
      <c r="I180" s="3">
        <v>30</v>
      </c>
      <c r="J180" s="1" t="s">
        <v>93</v>
      </c>
      <c r="K180" s="1" t="s">
        <v>100</v>
      </c>
      <c r="L180" t="str">
        <f t="shared" si="4"/>
        <v>Manuel Rivera Cambas</v>
      </c>
      <c r="M180" s="2" t="s">
        <v>73</v>
      </c>
      <c r="N180" s="2" t="s">
        <v>71</v>
      </c>
      <c r="O180" s="2" t="s">
        <v>72</v>
      </c>
      <c r="P180" s="2" t="s">
        <v>73</v>
      </c>
      <c r="Q180" s="2" t="s">
        <v>72</v>
      </c>
      <c r="R180" s="2" t="s">
        <v>72</v>
      </c>
      <c r="S180" s="2" t="s">
        <v>72</v>
      </c>
      <c r="T180" s="2" t="s">
        <v>73</v>
      </c>
      <c r="U180" s="2" t="s">
        <v>72</v>
      </c>
      <c r="V180" s="2" t="s">
        <v>74</v>
      </c>
      <c r="W180" s="2" t="s">
        <v>75</v>
      </c>
      <c r="X180" s="2" t="s">
        <v>77</v>
      </c>
      <c r="Y180" s="2" t="s">
        <v>73</v>
      </c>
      <c r="Z180" s="2" t="s">
        <v>72</v>
      </c>
      <c r="AA180" s="2" t="s">
        <v>77</v>
      </c>
      <c r="AB180" s="2" t="s">
        <v>75</v>
      </c>
      <c r="AC180" s="2" t="s">
        <v>77</v>
      </c>
      <c r="AD180" s="2" t="s">
        <v>73</v>
      </c>
      <c r="AE180" s="2" t="s">
        <v>71</v>
      </c>
      <c r="AF180" s="2" t="s">
        <v>71</v>
      </c>
      <c r="AG180" s="2" t="s">
        <v>74</v>
      </c>
      <c r="AH180" s="2" t="s">
        <v>77</v>
      </c>
      <c r="AI180" s="2" t="s">
        <v>74</v>
      </c>
      <c r="AJ180" s="2" t="s">
        <v>76</v>
      </c>
      <c r="AK180" s="2" t="s">
        <v>73</v>
      </c>
      <c r="AL180" s="2" t="s">
        <v>77</v>
      </c>
      <c r="AM180" s="2" t="s">
        <v>74</v>
      </c>
      <c r="AN180" s="2" t="s">
        <v>75</v>
      </c>
      <c r="AO180" s="2" t="s">
        <v>75</v>
      </c>
      <c r="AP180" s="2" t="s">
        <v>76</v>
      </c>
      <c r="AQ180" s="2" t="s">
        <v>74</v>
      </c>
      <c r="AR180" s="2" t="s">
        <v>76</v>
      </c>
      <c r="AS180" s="2" t="s">
        <v>75</v>
      </c>
      <c r="AT180" s="2" t="s">
        <v>75</v>
      </c>
      <c r="AU180" s="2" t="s">
        <v>75</v>
      </c>
      <c r="AV180" s="2" t="s">
        <v>74</v>
      </c>
      <c r="AW180" s="2" t="s">
        <v>73</v>
      </c>
      <c r="AX180" s="2" t="s">
        <v>73</v>
      </c>
      <c r="AY180" s="2" t="s">
        <v>71</v>
      </c>
      <c r="AZ180" s="2" t="s">
        <v>71</v>
      </c>
      <c r="BA180" s="2" t="s">
        <v>72</v>
      </c>
      <c r="BB180" s="2" t="s">
        <v>72</v>
      </c>
      <c r="BC180" s="2" t="s">
        <v>72</v>
      </c>
      <c r="BD180" s="2" t="s">
        <v>71</v>
      </c>
      <c r="BE180" s="2" t="s">
        <v>72</v>
      </c>
      <c r="BF180" s="2" t="s">
        <v>73</v>
      </c>
      <c r="BG180" s="2" t="s">
        <v>72</v>
      </c>
      <c r="BH180" s="2" t="s">
        <v>72</v>
      </c>
      <c r="BI180" s="2" t="s">
        <v>72</v>
      </c>
      <c r="BJ180" s="2" t="s">
        <v>73</v>
      </c>
      <c r="BK180" s="2" t="s">
        <v>73</v>
      </c>
      <c r="BL180" s="2" t="s">
        <v>71</v>
      </c>
      <c r="BM180" s="2" t="s">
        <v>72</v>
      </c>
      <c r="BN180" s="2" t="s">
        <v>71</v>
      </c>
      <c r="BO180" s="2" t="s">
        <v>71</v>
      </c>
      <c r="BP180" s="2" t="s">
        <v>73</v>
      </c>
    </row>
    <row r="181" spans="1:68" ht="15.75" customHeight="1" x14ac:dyDescent="0.2">
      <c r="A181">
        <v>5296</v>
      </c>
      <c r="B181" s="6">
        <v>43854.493792858797</v>
      </c>
      <c r="C181" s="9" t="s">
        <v>107</v>
      </c>
      <c r="D181" s="1" t="s">
        <v>85</v>
      </c>
      <c r="E181" s="1" t="s">
        <v>87</v>
      </c>
      <c r="F181" s="1" t="s">
        <v>84</v>
      </c>
      <c r="G181" s="1" t="s">
        <v>69</v>
      </c>
      <c r="H181" s="1" t="s">
        <v>70</v>
      </c>
      <c r="I181" s="3">
        <v>30</v>
      </c>
      <c r="J181" s="1" t="s">
        <v>93</v>
      </c>
      <c r="K181" s="1" t="s">
        <v>100</v>
      </c>
      <c r="L181" t="str">
        <f t="shared" si="4"/>
        <v>Manuel Rivera Cambas</v>
      </c>
      <c r="M181" s="2" t="s">
        <v>71</v>
      </c>
      <c r="N181" s="2" t="s">
        <v>71</v>
      </c>
      <c r="O181" s="2" t="s">
        <v>71</v>
      </c>
      <c r="P181" s="2" t="s">
        <v>71</v>
      </c>
      <c r="Q181" s="2" t="s">
        <v>72</v>
      </c>
      <c r="R181" s="2" t="s">
        <v>72</v>
      </c>
      <c r="S181" s="2" t="s">
        <v>72</v>
      </c>
      <c r="T181" s="2" t="s">
        <v>72</v>
      </c>
      <c r="U181" s="2" t="s">
        <v>72</v>
      </c>
      <c r="V181" s="2" t="s">
        <v>76</v>
      </c>
      <c r="W181" s="2" t="s">
        <v>77</v>
      </c>
      <c r="X181" s="2" t="s">
        <v>77</v>
      </c>
      <c r="Y181" s="2" t="s">
        <v>71</v>
      </c>
      <c r="Z181" s="2" t="s">
        <v>72</v>
      </c>
      <c r="AA181" s="2" t="s">
        <v>76</v>
      </c>
      <c r="AB181" s="2" t="s">
        <v>75</v>
      </c>
      <c r="AC181" s="2" t="s">
        <v>77</v>
      </c>
      <c r="AD181" s="2" t="s">
        <v>72</v>
      </c>
      <c r="AE181" s="2" t="s">
        <v>73</v>
      </c>
      <c r="AF181" s="2" t="s">
        <v>73</v>
      </c>
      <c r="AG181" s="2" t="s">
        <v>77</v>
      </c>
      <c r="AH181" s="2" t="s">
        <v>77</v>
      </c>
      <c r="AI181" s="2" t="s">
        <v>76</v>
      </c>
      <c r="AJ181" s="2" t="s">
        <v>76</v>
      </c>
      <c r="AK181" s="2" t="s">
        <v>71</v>
      </c>
      <c r="AL181" s="2" t="s">
        <v>77</v>
      </c>
      <c r="AM181" s="2" t="s">
        <v>77</v>
      </c>
      <c r="AN181" s="2" t="s">
        <v>77</v>
      </c>
      <c r="AO181" s="2" t="s">
        <v>76</v>
      </c>
      <c r="AP181" s="2" t="s">
        <v>76</v>
      </c>
      <c r="AQ181" s="2" t="s">
        <v>77</v>
      </c>
      <c r="AR181" s="2" t="s">
        <v>76</v>
      </c>
      <c r="AS181" s="2" t="s">
        <v>76</v>
      </c>
      <c r="AT181" s="2" t="s">
        <v>77</v>
      </c>
      <c r="AU181" s="2" t="s">
        <v>75</v>
      </c>
      <c r="AV181" s="2" t="s">
        <v>76</v>
      </c>
      <c r="AW181" s="2" t="s">
        <v>72</v>
      </c>
      <c r="AX181" s="2" t="s">
        <v>72</v>
      </c>
      <c r="AY181" s="2" t="s">
        <v>71</v>
      </c>
      <c r="AZ181" s="2" t="s">
        <v>71</v>
      </c>
      <c r="BA181" s="2" t="s">
        <v>72</v>
      </c>
      <c r="BB181" s="2" t="s">
        <v>72</v>
      </c>
      <c r="BC181" s="2" t="s">
        <v>72</v>
      </c>
      <c r="BD181" s="2" t="s">
        <v>72</v>
      </c>
      <c r="BE181" s="2" t="s">
        <v>72</v>
      </c>
      <c r="BF181" s="2" t="s">
        <v>72</v>
      </c>
      <c r="BG181" s="2" t="s">
        <v>72</v>
      </c>
      <c r="BH181" s="2" t="s">
        <v>71</v>
      </c>
      <c r="BI181" s="2" t="s">
        <v>71</v>
      </c>
      <c r="BJ181" s="2" t="s">
        <v>71</v>
      </c>
      <c r="BK181" s="2" t="s">
        <v>71</v>
      </c>
      <c r="BL181" s="2" t="s">
        <v>72</v>
      </c>
      <c r="BM181" s="2" t="s">
        <v>72</v>
      </c>
      <c r="BN181" s="2" t="s">
        <v>71</v>
      </c>
      <c r="BO181" s="2" t="s">
        <v>71</v>
      </c>
      <c r="BP181" s="2" t="s">
        <v>71</v>
      </c>
    </row>
    <row r="182" spans="1:68" ht="15.75" customHeight="1" x14ac:dyDescent="0.2">
      <c r="A182">
        <v>5297</v>
      </c>
      <c r="B182" s="6">
        <v>43854.495066053241</v>
      </c>
      <c r="C182" s="9" t="s">
        <v>107</v>
      </c>
      <c r="D182" s="1" t="s">
        <v>80</v>
      </c>
      <c r="E182" s="1" t="s">
        <v>67</v>
      </c>
      <c r="F182" s="1" t="s">
        <v>84</v>
      </c>
      <c r="G182" s="1" t="s">
        <v>69</v>
      </c>
      <c r="H182" s="1" t="s">
        <v>70</v>
      </c>
      <c r="I182" s="3">
        <v>30</v>
      </c>
      <c r="J182" s="1" t="s">
        <v>93</v>
      </c>
      <c r="K182" s="1" t="s">
        <v>100</v>
      </c>
      <c r="L182" t="str">
        <f t="shared" si="4"/>
        <v>Manuel Rivera Cambas</v>
      </c>
      <c r="M182" s="2" t="s">
        <v>71</v>
      </c>
      <c r="N182" s="2" t="s">
        <v>71</v>
      </c>
      <c r="O182" s="2" t="s">
        <v>71</v>
      </c>
      <c r="P182" s="2" t="s">
        <v>73</v>
      </c>
      <c r="Q182" s="2" t="s">
        <v>72</v>
      </c>
      <c r="R182" s="2" t="s">
        <v>72</v>
      </c>
      <c r="S182" s="2" t="s">
        <v>72</v>
      </c>
      <c r="T182" s="2" t="s">
        <v>72</v>
      </c>
      <c r="U182" s="2" t="s">
        <v>72</v>
      </c>
      <c r="V182" s="2" t="s">
        <v>76</v>
      </c>
      <c r="W182" s="2" t="s">
        <v>77</v>
      </c>
      <c r="X182" s="2" t="s">
        <v>77</v>
      </c>
      <c r="Y182" s="2" t="s">
        <v>71</v>
      </c>
      <c r="Z182" s="2" t="s">
        <v>72</v>
      </c>
      <c r="AA182" s="2" t="s">
        <v>76</v>
      </c>
      <c r="AB182" s="2" t="s">
        <v>75</v>
      </c>
      <c r="AC182" s="2" t="s">
        <v>77</v>
      </c>
      <c r="AD182" s="2" t="s">
        <v>72</v>
      </c>
      <c r="AE182" s="2" t="s">
        <v>73</v>
      </c>
      <c r="AF182" s="2" t="s">
        <v>72</v>
      </c>
      <c r="AG182" s="2" t="s">
        <v>75</v>
      </c>
      <c r="AH182" s="2" t="s">
        <v>77</v>
      </c>
      <c r="AI182" s="2" t="s">
        <v>76</v>
      </c>
      <c r="AJ182" s="2" t="s">
        <v>76</v>
      </c>
      <c r="AK182" s="2" t="s">
        <v>72</v>
      </c>
      <c r="AL182" s="2" t="s">
        <v>75</v>
      </c>
      <c r="AM182" s="2" t="s">
        <v>74</v>
      </c>
      <c r="AN182" s="2" t="s">
        <v>77</v>
      </c>
      <c r="AO182" s="2" t="s">
        <v>75</v>
      </c>
      <c r="AP182" s="2" t="s">
        <v>75</v>
      </c>
      <c r="AQ182" s="2" t="s">
        <v>77</v>
      </c>
      <c r="AR182" s="2" t="s">
        <v>76</v>
      </c>
      <c r="AS182" s="2" t="s">
        <v>75</v>
      </c>
      <c r="AT182" s="2" t="s">
        <v>75</v>
      </c>
      <c r="AU182" s="2" t="s">
        <v>74</v>
      </c>
      <c r="AV182" s="2" t="s">
        <v>74</v>
      </c>
      <c r="AW182" s="2" t="s">
        <v>72</v>
      </c>
      <c r="AX182" s="2" t="s">
        <v>72</v>
      </c>
      <c r="AY182" s="2" t="s">
        <v>73</v>
      </c>
      <c r="AZ182" s="2" t="s">
        <v>72</v>
      </c>
      <c r="BA182" s="2" t="s">
        <v>72</v>
      </c>
      <c r="BB182" s="2" t="s">
        <v>72</v>
      </c>
      <c r="BC182" s="2" t="s">
        <v>72</v>
      </c>
      <c r="BD182" s="2" t="s">
        <v>72</v>
      </c>
      <c r="BE182" s="2" t="s">
        <v>72</v>
      </c>
      <c r="BF182" s="2" t="s">
        <v>72</v>
      </c>
      <c r="BG182" s="2" t="s">
        <v>72</v>
      </c>
      <c r="BH182" s="2" t="s">
        <v>72</v>
      </c>
      <c r="BI182" s="2" t="s">
        <v>71</v>
      </c>
      <c r="BJ182" s="2" t="s">
        <v>73</v>
      </c>
      <c r="BK182" s="2" t="s">
        <v>72</v>
      </c>
      <c r="BL182" s="2" t="s">
        <v>72</v>
      </c>
      <c r="BM182" s="2" t="s">
        <v>72</v>
      </c>
      <c r="BN182" s="2" t="s">
        <v>71</v>
      </c>
      <c r="BO182" s="2" t="s">
        <v>73</v>
      </c>
      <c r="BP182" s="2" t="s">
        <v>73</v>
      </c>
    </row>
    <row r="183" spans="1:68" ht="15.75" customHeight="1" x14ac:dyDescent="0.2">
      <c r="A183">
        <v>5298</v>
      </c>
      <c r="B183" s="6">
        <v>43854.49865173611</v>
      </c>
      <c r="C183" s="9" t="s">
        <v>107</v>
      </c>
      <c r="D183" s="1" t="s">
        <v>80</v>
      </c>
      <c r="E183" s="1" t="s">
        <v>87</v>
      </c>
      <c r="F183" s="1" t="s">
        <v>68</v>
      </c>
      <c r="G183" s="1" t="s">
        <v>69</v>
      </c>
      <c r="H183" s="1" t="s">
        <v>70</v>
      </c>
      <c r="I183" s="3">
        <v>30</v>
      </c>
      <c r="J183" s="1" t="s">
        <v>93</v>
      </c>
      <c r="K183" s="1" t="s">
        <v>100</v>
      </c>
      <c r="L183" t="str">
        <f t="shared" si="4"/>
        <v>Manuel Rivera Cambas</v>
      </c>
      <c r="M183" s="2" t="s">
        <v>72</v>
      </c>
      <c r="N183" s="2" t="s">
        <v>71</v>
      </c>
      <c r="O183" s="2" t="s">
        <v>71</v>
      </c>
      <c r="P183" s="2" t="s">
        <v>71</v>
      </c>
      <c r="Q183" s="2" t="s">
        <v>72</v>
      </c>
      <c r="R183" s="2" t="s">
        <v>72</v>
      </c>
      <c r="S183" s="2" t="s">
        <v>72</v>
      </c>
      <c r="T183" s="2" t="s">
        <v>72</v>
      </c>
      <c r="U183" s="2" t="s">
        <v>72</v>
      </c>
      <c r="V183" s="2" t="s">
        <v>76</v>
      </c>
      <c r="W183" s="2" t="s">
        <v>77</v>
      </c>
      <c r="X183" s="2" t="s">
        <v>77</v>
      </c>
      <c r="Y183" s="2" t="s">
        <v>71</v>
      </c>
      <c r="Z183" s="2" t="s">
        <v>71</v>
      </c>
      <c r="AA183" s="2" t="s">
        <v>76</v>
      </c>
      <c r="AB183" s="2" t="s">
        <v>76</v>
      </c>
      <c r="AC183" s="2" t="s">
        <v>77</v>
      </c>
      <c r="AD183" s="2" t="s">
        <v>72</v>
      </c>
      <c r="AE183" s="2" t="s">
        <v>72</v>
      </c>
      <c r="AF183" s="2" t="s">
        <v>72</v>
      </c>
      <c r="AG183" s="2" t="s">
        <v>77</v>
      </c>
      <c r="AH183" s="2" t="s">
        <v>77</v>
      </c>
      <c r="AI183" s="2" t="s">
        <v>76</v>
      </c>
      <c r="AJ183" s="2" t="s">
        <v>76</v>
      </c>
      <c r="AK183" s="2" t="s">
        <v>71</v>
      </c>
      <c r="AL183" s="2" t="s">
        <v>77</v>
      </c>
      <c r="AM183" s="2" t="s">
        <v>77</v>
      </c>
      <c r="AN183" s="2" t="s">
        <v>77</v>
      </c>
      <c r="AO183" s="2" t="s">
        <v>77</v>
      </c>
      <c r="AP183" s="2" t="s">
        <v>77</v>
      </c>
      <c r="AQ183" s="2" t="s">
        <v>77</v>
      </c>
      <c r="AR183" s="2" t="s">
        <v>76</v>
      </c>
      <c r="AS183" s="2" t="s">
        <v>76</v>
      </c>
      <c r="AT183" s="2" t="s">
        <v>77</v>
      </c>
      <c r="AU183" s="2" t="s">
        <v>77</v>
      </c>
      <c r="AV183" s="2" t="s">
        <v>76</v>
      </c>
      <c r="AW183" s="2" t="s">
        <v>72</v>
      </c>
      <c r="AX183" s="2" t="s">
        <v>72</v>
      </c>
      <c r="AY183" s="2" t="s">
        <v>71</v>
      </c>
      <c r="AZ183" s="2" t="s">
        <v>71</v>
      </c>
      <c r="BA183" s="2" t="s">
        <v>72</v>
      </c>
      <c r="BB183" s="2" t="s">
        <v>72</v>
      </c>
      <c r="BC183" s="2" t="s">
        <v>72</v>
      </c>
      <c r="BD183" s="2" t="s">
        <v>72</v>
      </c>
      <c r="BE183" s="2" t="s">
        <v>72</v>
      </c>
      <c r="BF183" s="2" t="s">
        <v>72</v>
      </c>
      <c r="BG183" s="2" t="s">
        <v>72</v>
      </c>
      <c r="BH183" s="2" t="s">
        <v>71</v>
      </c>
      <c r="BI183" s="2" t="s">
        <v>71</v>
      </c>
      <c r="BJ183" s="2" t="s">
        <v>71</v>
      </c>
      <c r="BK183" s="2" t="s">
        <v>71</v>
      </c>
      <c r="BL183" s="2" t="s">
        <v>71</v>
      </c>
      <c r="BM183" s="2" t="s">
        <v>72</v>
      </c>
      <c r="BN183" s="2" t="s">
        <v>71</v>
      </c>
      <c r="BO183" s="2" t="s">
        <v>71</v>
      </c>
      <c r="BP183" s="2" t="s">
        <v>71</v>
      </c>
    </row>
    <row r="184" spans="1:68" ht="15.75" customHeight="1" x14ac:dyDescent="0.2">
      <c r="A184">
        <v>5327</v>
      </c>
      <c r="B184" s="6">
        <v>43854.547659837961</v>
      </c>
      <c r="C184" s="9" t="s">
        <v>107</v>
      </c>
      <c r="D184" s="1" t="s">
        <v>79</v>
      </c>
      <c r="E184" s="1" t="s">
        <v>91</v>
      </c>
      <c r="F184" s="1" t="s">
        <v>68</v>
      </c>
      <c r="G184" s="1" t="s">
        <v>69</v>
      </c>
      <c r="H184" s="1" t="s">
        <v>70</v>
      </c>
      <c r="I184" s="3">
        <v>30</v>
      </c>
      <c r="J184" s="1" t="s">
        <v>93</v>
      </c>
      <c r="K184" s="1" t="s">
        <v>100</v>
      </c>
      <c r="L184" t="str">
        <f t="shared" si="4"/>
        <v>Manuel Rivera Cambas</v>
      </c>
      <c r="M184" s="2" t="s">
        <v>71</v>
      </c>
      <c r="N184" s="2" t="s">
        <v>71</v>
      </c>
      <c r="O184" s="2" t="s">
        <v>71</v>
      </c>
      <c r="P184" s="2" t="s">
        <v>71</v>
      </c>
      <c r="Q184" s="2" t="s">
        <v>72</v>
      </c>
      <c r="R184" s="2" t="s">
        <v>72</v>
      </c>
      <c r="S184" s="2" t="s">
        <v>72</v>
      </c>
      <c r="T184" s="2" t="s">
        <v>72</v>
      </c>
      <c r="U184" s="2" t="s">
        <v>72</v>
      </c>
      <c r="V184" s="2" t="s">
        <v>76</v>
      </c>
      <c r="W184" s="2" t="s">
        <v>77</v>
      </c>
      <c r="X184" s="2" t="s">
        <v>77</v>
      </c>
      <c r="Y184" s="2" t="s">
        <v>71</v>
      </c>
      <c r="Z184" s="2" t="s">
        <v>72</v>
      </c>
      <c r="AA184" s="2" t="s">
        <v>75</v>
      </c>
      <c r="AB184" s="2" t="s">
        <v>77</v>
      </c>
      <c r="AC184" s="2" t="s">
        <v>77</v>
      </c>
      <c r="AD184" s="2" t="s">
        <v>72</v>
      </c>
      <c r="AE184" s="2" t="s">
        <v>73</v>
      </c>
      <c r="AF184" s="2" t="s">
        <v>72</v>
      </c>
      <c r="AG184" s="2" t="s">
        <v>77</v>
      </c>
      <c r="AH184" s="2" t="s">
        <v>77</v>
      </c>
      <c r="AI184" s="2" t="s">
        <v>77</v>
      </c>
      <c r="AJ184" s="2" t="s">
        <v>75</v>
      </c>
      <c r="AK184" s="2" t="s">
        <v>71</v>
      </c>
      <c r="AL184" s="2" t="s">
        <v>77</v>
      </c>
      <c r="AM184" s="2" t="s">
        <v>77</v>
      </c>
      <c r="AN184" s="2" t="s">
        <v>77</v>
      </c>
      <c r="AO184" s="2" t="s">
        <v>77</v>
      </c>
      <c r="AP184" s="2" t="s">
        <v>74</v>
      </c>
      <c r="AQ184" s="2" t="s">
        <v>77</v>
      </c>
      <c r="AR184" s="2" t="s">
        <v>76</v>
      </c>
      <c r="AS184" s="2" t="s">
        <v>76</v>
      </c>
      <c r="AT184" s="2" t="s">
        <v>77</v>
      </c>
      <c r="AU184" s="2" t="s">
        <v>77</v>
      </c>
      <c r="AV184" s="2" t="s">
        <v>77</v>
      </c>
      <c r="AW184" s="2" t="s">
        <v>72</v>
      </c>
      <c r="AX184" s="2" t="s">
        <v>72</v>
      </c>
      <c r="AY184" s="2" t="s">
        <v>71</v>
      </c>
      <c r="AZ184" s="2" t="s">
        <v>71</v>
      </c>
      <c r="BA184" s="2" t="s">
        <v>72</v>
      </c>
      <c r="BB184" s="2" t="s">
        <v>72</v>
      </c>
      <c r="BC184" s="2" t="s">
        <v>72</v>
      </c>
      <c r="BD184" s="2" t="s">
        <v>71</v>
      </c>
      <c r="BE184" s="2" t="s">
        <v>72</v>
      </c>
      <c r="BF184" s="2" t="s">
        <v>72</v>
      </c>
      <c r="BG184" s="2" t="s">
        <v>78</v>
      </c>
      <c r="BH184" s="2" t="s">
        <v>71</v>
      </c>
      <c r="BI184" s="2" t="s">
        <v>71</v>
      </c>
      <c r="BJ184" s="2" t="s">
        <v>72</v>
      </c>
      <c r="BK184" s="2" t="s">
        <v>71</v>
      </c>
      <c r="BL184" s="2" t="s">
        <v>71</v>
      </c>
      <c r="BM184" s="2" t="s">
        <v>72</v>
      </c>
      <c r="BN184" s="2" t="s">
        <v>71</v>
      </c>
      <c r="BO184" s="2" t="s">
        <v>71</v>
      </c>
      <c r="BP184" s="2" t="s">
        <v>71</v>
      </c>
    </row>
    <row r="185" spans="1:68" ht="15.75" customHeight="1" x14ac:dyDescent="0.2">
      <c r="A185">
        <v>5333</v>
      </c>
      <c r="B185" s="6">
        <v>43854.564635127317</v>
      </c>
      <c r="C185" s="9" t="s">
        <v>107</v>
      </c>
      <c r="D185" s="1" t="s">
        <v>80</v>
      </c>
      <c r="E185" s="1" t="s">
        <v>87</v>
      </c>
      <c r="F185" s="1" t="s">
        <v>68</v>
      </c>
      <c r="G185" s="1" t="s">
        <v>69</v>
      </c>
      <c r="H185" s="1" t="s">
        <v>70</v>
      </c>
      <c r="I185" s="3">
        <v>30</v>
      </c>
      <c r="J185" s="1" t="s">
        <v>93</v>
      </c>
      <c r="K185" s="1" t="s">
        <v>100</v>
      </c>
      <c r="L185" t="str">
        <f t="shared" si="4"/>
        <v>Manuel Rivera Cambas</v>
      </c>
      <c r="M185" s="2" t="s">
        <v>71</v>
      </c>
      <c r="N185" s="2" t="s">
        <v>71</v>
      </c>
      <c r="O185" s="2" t="s">
        <v>71</v>
      </c>
      <c r="P185" s="2" t="s">
        <v>72</v>
      </c>
      <c r="Q185" s="2" t="s">
        <v>72</v>
      </c>
      <c r="R185" s="2" t="s">
        <v>72</v>
      </c>
      <c r="S185" s="2" t="s">
        <v>72</v>
      </c>
      <c r="T185" s="2" t="s">
        <v>72</v>
      </c>
      <c r="U185" s="2" t="s">
        <v>72</v>
      </c>
      <c r="V185" s="2" t="s">
        <v>75</v>
      </c>
      <c r="W185" s="2" t="s">
        <v>74</v>
      </c>
      <c r="X185" s="2" t="s">
        <v>74</v>
      </c>
      <c r="Y185" s="2" t="s">
        <v>71</v>
      </c>
      <c r="Z185" s="2" t="s">
        <v>72</v>
      </c>
      <c r="AA185" s="2" t="s">
        <v>74</v>
      </c>
      <c r="AB185" s="2" t="s">
        <v>75</v>
      </c>
      <c r="AC185" s="2" t="s">
        <v>74</v>
      </c>
      <c r="AD185" s="2" t="s">
        <v>72</v>
      </c>
      <c r="AE185" s="2" t="s">
        <v>71</v>
      </c>
      <c r="AF185" s="2" t="s">
        <v>72</v>
      </c>
      <c r="AG185" s="2" t="s">
        <v>75</v>
      </c>
      <c r="AH185" s="2" t="s">
        <v>74</v>
      </c>
      <c r="AI185" s="2" t="s">
        <v>75</v>
      </c>
      <c r="AJ185" s="2" t="s">
        <v>75</v>
      </c>
      <c r="AK185" s="2" t="s">
        <v>73</v>
      </c>
      <c r="AL185" s="2" t="s">
        <v>75</v>
      </c>
      <c r="AM185" s="2" t="s">
        <v>74</v>
      </c>
      <c r="AN185" s="2" t="s">
        <v>75</v>
      </c>
      <c r="AO185" s="2" t="s">
        <v>75</v>
      </c>
      <c r="AP185" s="2" t="s">
        <v>77</v>
      </c>
      <c r="AQ185" s="2" t="s">
        <v>74</v>
      </c>
      <c r="AR185" s="2" t="s">
        <v>74</v>
      </c>
      <c r="AS185" s="2" t="s">
        <v>75</v>
      </c>
      <c r="AT185" s="2" t="s">
        <v>75</v>
      </c>
      <c r="AU185" s="2" t="s">
        <v>74</v>
      </c>
      <c r="AV185" s="2" t="s">
        <v>74</v>
      </c>
      <c r="AW185" s="2" t="s">
        <v>72</v>
      </c>
      <c r="AX185" s="2" t="s">
        <v>72</v>
      </c>
      <c r="AY185" s="2" t="s">
        <v>72</v>
      </c>
      <c r="AZ185" s="2" t="s">
        <v>71</v>
      </c>
      <c r="BA185" s="2" t="s">
        <v>72</v>
      </c>
      <c r="BB185" s="2" t="s">
        <v>72</v>
      </c>
      <c r="BC185" s="2" t="s">
        <v>72</v>
      </c>
      <c r="BD185" s="2" t="s">
        <v>71</v>
      </c>
      <c r="BE185" s="2" t="s">
        <v>72</v>
      </c>
      <c r="BF185" s="2" t="s">
        <v>72</v>
      </c>
      <c r="BG185" s="2" t="s">
        <v>71</v>
      </c>
      <c r="BH185" s="2" t="s">
        <v>71</v>
      </c>
      <c r="BI185" s="2" t="s">
        <v>71</v>
      </c>
      <c r="BJ185" s="2" t="s">
        <v>71</v>
      </c>
      <c r="BK185" s="2" t="s">
        <v>71</v>
      </c>
      <c r="BL185" s="2" t="s">
        <v>71</v>
      </c>
      <c r="BM185" s="2" t="s">
        <v>72</v>
      </c>
      <c r="BN185" s="2" t="s">
        <v>71</v>
      </c>
      <c r="BO185" s="2" t="s">
        <v>71</v>
      </c>
      <c r="BP185" s="2" t="s">
        <v>71</v>
      </c>
    </row>
    <row r="186" spans="1:68" ht="15.75" customHeight="1" x14ac:dyDescent="0.2">
      <c r="A186">
        <v>5391</v>
      </c>
      <c r="B186" s="6">
        <v>43854.79133368055</v>
      </c>
      <c r="C186" s="9" t="s">
        <v>107</v>
      </c>
      <c r="D186" s="1" t="s">
        <v>80</v>
      </c>
      <c r="E186" s="1" t="s">
        <v>67</v>
      </c>
      <c r="F186" s="1" t="s">
        <v>68</v>
      </c>
      <c r="G186" s="1" t="s">
        <v>69</v>
      </c>
      <c r="H186" s="1" t="s">
        <v>70</v>
      </c>
      <c r="I186" s="3">
        <v>30</v>
      </c>
      <c r="J186" s="1" t="s">
        <v>93</v>
      </c>
      <c r="K186" s="1" t="s">
        <v>100</v>
      </c>
      <c r="L186" t="str">
        <f t="shared" si="4"/>
        <v>Manuel Rivera Cambas</v>
      </c>
      <c r="M186" s="2" t="s">
        <v>71</v>
      </c>
      <c r="N186" s="2" t="s">
        <v>71</v>
      </c>
      <c r="O186" s="2" t="s">
        <v>71</v>
      </c>
      <c r="P186" s="2" t="s">
        <v>71</v>
      </c>
      <c r="Q186" s="2" t="s">
        <v>72</v>
      </c>
      <c r="R186" s="2" t="s">
        <v>72</v>
      </c>
      <c r="S186" s="2" t="s">
        <v>72</v>
      </c>
      <c r="T186" s="2" t="s">
        <v>72</v>
      </c>
      <c r="U186" s="2" t="s">
        <v>72</v>
      </c>
      <c r="V186" s="2" t="s">
        <v>76</v>
      </c>
      <c r="W186" s="2" t="s">
        <v>74</v>
      </c>
      <c r="X186" s="2" t="s">
        <v>74</v>
      </c>
      <c r="Y186" s="2" t="s">
        <v>71</v>
      </c>
      <c r="Z186" s="2" t="s">
        <v>72</v>
      </c>
      <c r="AA186" s="2" t="s">
        <v>76</v>
      </c>
      <c r="AB186" s="2" t="s">
        <v>74</v>
      </c>
      <c r="AC186" s="2" t="s">
        <v>74</v>
      </c>
      <c r="AD186" s="2" t="s">
        <v>72</v>
      </c>
      <c r="AE186" s="2" t="s">
        <v>71</v>
      </c>
      <c r="AF186" s="2" t="s">
        <v>72</v>
      </c>
      <c r="AG186" s="2" t="s">
        <v>74</v>
      </c>
      <c r="AH186" s="2" t="s">
        <v>74</v>
      </c>
      <c r="AI186" s="2" t="s">
        <v>76</v>
      </c>
      <c r="AJ186" s="2" t="s">
        <v>76</v>
      </c>
      <c r="AK186" s="2" t="s">
        <v>71</v>
      </c>
      <c r="AL186" s="2" t="s">
        <v>74</v>
      </c>
      <c r="AM186" s="2" t="s">
        <v>74</v>
      </c>
      <c r="AN186" s="2" t="s">
        <v>74</v>
      </c>
      <c r="AO186" s="2" t="s">
        <v>74</v>
      </c>
      <c r="AP186" s="2" t="s">
        <v>76</v>
      </c>
      <c r="AQ186" s="2" t="s">
        <v>74</v>
      </c>
      <c r="AR186" s="2" t="s">
        <v>76</v>
      </c>
      <c r="AS186" s="2" t="s">
        <v>76</v>
      </c>
      <c r="AT186" s="2" t="s">
        <v>74</v>
      </c>
      <c r="AU186" s="2" t="s">
        <v>74</v>
      </c>
      <c r="AV186" s="2" t="s">
        <v>74</v>
      </c>
      <c r="AW186" s="2" t="s">
        <v>72</v>
      </c>
      <c r="AX186" s="2" t="s">
        <v>72</v>
      </c>
      <c r="AY186" s="2" t="s">
        <v>71</v>
      </c>
      <c r="AZ186" s="2" t="s">
        <v>71</v>
      </c>
      <c r="BA186" s="2" t="s">
        <v>72</v>
      </c>
      <c r="BB186" s="2" t="s">
        <v>72</v>
      </c>
      <c r="BC186" s="2" t="s">
        <v>72</v>
      </c>
      <c r="BD186" s="2" t="s">
        <v>71</v>
      </c>
      <c r="BE186" s="2" t="s">
        <v>72</v>
      </c>
      <c r="BF186" s="2" t="s">
        <v>72</v>
      </c>
      <c r="BG186" s="2" t="s">
        <v>78</v>
      </c>
      <c r="BH186" s="2" t="s">
        <v>72</v>
      </c>
      <c r="BI186" s="2" t="s">
        <v>71</v>
      </c>
      <c r="BJ186" s="2" t="s">
        <v>72</v>
      </c>
      <c r="BK186" s="2" t="s">
        <v>71</v>
      </c>
      <c r="BL186" s="2" t="s">
        <v>71</v>
      </c>
      <c r="BM186" s="2" t="s">
        <v>72</v>
      </c>
      <c r="BN186" s="2" t="s">
        <v>71</v>
      </c>
      <c r="BO186" s="2" t="s">
        <v>71</v>
      </c>
      <c r="BP186" s="2" t="s">
        <v>71</v>
      </c>
    </row>
    <row r="187" spans="1:68" ht="15.75" customHeight="1" x14ac:dyDescent="0.2">
      <c r="A187">
        <v>4219</v>
      </c>
      <c r="B187" s="4">
        <v>43817.519154155088</v>
      </c>
      <c r="C187" s="9" t="s">
        <v>107</v>
      </c>
      <c r="D187" s="1" t="s">
        <v>66</v>
      </c>
      <c r="E187" s="1" t="s">
        <v>67</v>
      </c>
      <c r="F187" s="1" t="s">
        <v>83</v>
      </c>
      <c r="G187" s="1" t="s">
        <v>69</v>
      </c>
      <c r="H187" s="1" t="s">
        <v>70</v>
      </c>
      <c r="I187" s="3">
        <v>30</v>
      </c>
      <c r="J187" s="1" t="s">
        <v>93</v>
      </c>
      <c r="K187" s="1" t="s">
        <v>101</v>
      </c>
      <c r="L187" t="str">
        <f t="shared" si="4"/>
        <v>Orizaba</v>
      </c>
      <c r="M187" s="2" t="s">
        <v>71</v>
      </c>
      <c r="N187" s="2" t="s">
        <v>71</v>
      </c>
      <c r="O187" s="2" t="s">
        <v>71</v>
      </c>
      <c r="P187" s="2" t="s">
        <v>71</v>
      </c>
      <c r="Q187" s="2" t="s">
        <v>72</v>
      </c>
      <c r="R187" s="2" t="s">
        <v>72</v>
      </c>
      <c r="S187" s="2" t="s">
        <v>72</v>
      </c>
      <c r="T187" s="2" t="s">
        <v>72</v>
      </c>
      <c r="U187" s="2" t="s">
        <v>72</v>
      </c>
      <c r="V187" s="2" t="s">
        <v>76</v>
      </c>
      <c r="W187" s="2" t="s">
        <v>77</v>
      </c>
      <c r="X187" s="2" t="s">
        <v>77</v>
      </c>
      <c r="Y187" s="2" t="s">
        <v>71</v>
      </c>
      <c r="Z187" s="2" t="s">
        <v>72</v>
      </c>
      <c r="AA187" s="2" t="s">
        <v>75</v>
      </c>
      <c r="AB187" s="2" t="s">
        <v>75</v>
      </c>
      <c r="AC187" s="2" t="s">
        <v>77</v>
      </c>
      <c r="AD187" s="2" t="s">
        <v>72</v>
      </c>
      <c r="AE187" s="2" t="s">
        <v>71</v>
      </c>
      <c r="AF187" s="2" t="s">
        <v>72</v>
      </c>
      <c r="AG187" s="2" t="s">
        <v>77</v>
      </c>
      <c r="AH187" s="2" t="s">
        <v>77</v>
      </c>
      <c r="AI187" s="2" t="s">
        <v>76</v>
      </c>
      <c r="AJ187" s="2" t="s">
        <v>76</v>
      </c>
      <c r="AK187" s="2" t="s">
        <v>73</v>
      </c>
      <c r="AL187" s="2" t="s">
        <v>77</v>
      </c>
      <c r="AM187" s="2" t="s">
        <v>74</v>
      </c>
      <c r="AN187" s="2" t="s">
        <v>77</v>
      </c>
      <c r="AO187" s="2" t="s">
        <v>77</v>
      </c>
      <c r="AP187" s="2" t="s">
        <v>76</v>
      </c>
      <c r="AQ187" s="2" t="s">
        <v>77</v>
      </c>
      <c r="AR187" s="2" t="s">
        <v>76</v>
      </c>
      <c r="AS187" s="2" t="s">
        <v>76</v>
      </c>
      <c r="AT187" s="2" t="s">
        <v>77</v>
      </c>
      <c r="AU187" s="2" t="s">
        <v>77</v>
      </c>
      <c r="AV187" s="2" t="s">
        <v>77</v>
      </c>
      <c r="AW187" s="2" t="s">
        <v>71</v>
      </c>
      <c r="AX187" s="2" t="s">
        <v>72</v>
      </c>
      <c r="AY187" s="2" t="s">
        <v>71</v>
      </c>
      <c r="AZ187" s="2" t="s">
        <v>73</v>
      </c>
      <c r="BA187" s="2" t="s">
        <v>72</v>
      </c>
      <c r="BB187" s="2" t="s">
        <v>72</v>
      </c>
      <c r="BC187" s="2" t="s">
        <v>72</v>
      </c>
      <c r="BD187" s="2" t="s">
        <v>71</v>
      </c>
      <c r="BE187" s="2" t="s">
        <v>72</v>
      </c>
      <c r="BF187" s="2" t="s">
        <v>72</v>
      </c>
      <c r="BG187" s="2" t="s">
        <v>78</v>
      </c>
      <c r="BH187" s="2" t="s">
        <v>72</v>
      </c>
      <c r="BI187" s="2" t="s">
        <v>71</v>
      </c>
      <c r="BJ187" s="2" t="s">
        <v>72</v>
      </c>
      <c r="BK187" s="2" t="s">
        <v>72</v>
      </c>
      <c r="BL187" s="2" t="s">
        <v>71</v>
      </c>
      <c r="BM187" s="2" t="s">
        <v>72</v>
      </c>
      <c r="BN187" s="2" t="s">
        <v>71</v>
      </c>
      <c r="BO187" s="2" t="s">
        <v>71</v>
      </c>
      <c r="BP187" s="2" t="s">
        <v>71</v>
      </c>
    </row>
    <row r="188" spans="1:68" ht="15.75" customHeight="1" x14ac:dyDescent="0.2">
      <c r="A188">
        <v>4275</v>
      </c>
      <c r="B188" s="4">
        <v>43817.600268888884</v>
      </c>
      <c r="C188" s="9" t="s">
        <v>107</v>
      </c>
      <c r="D188" s="1" t="s">
        <v>80</v>
      </c>
      <c r="E188" s="1" t="s">
        <v>87</v>
      </c>
      <c r="F188" s="1" t="s">
        <v>68</v>
      </c>
      <c r="G188" s="1" t="s">
        <v>69</v>
      </c>
      <c r="H188" s="1" t="s">
        <v>70</v>
      </c>
      <c r="I188" s="3">
        <v>30</v>
      </c>
      <c r="J188" s="1" t="s">
        <v>93</v>
      </c>
      <c r="K188" s="1" t="s">
        <v>101</v>
      </c>
      <c r="L188" t="str">
        <f t="shared" si="4"/>
        <v>Orizaba</v>
      </c>
      <c r="M188" s="2" t="s">
        <v>72</v>
      </c>
      <c r="N188" s="2" t="s">
        <v>71</v>
      </c>
      <c r="O188" s="2" t="s">
        <v>72</v>
      </c>
      <c r="P188" s="2" t="s">
        <v>73</v>
      </c>
      <c r="Q188" s="2" t="s">
        <v>72</v>
      </c>
      <c r="R188" s="2" t="s">
        <v>73</v>
      </c>
      <c r="S188" s="2" t="s">
        <v>72</v>
      </c>
      <c r="T188" s="2" t="s">
        <v>72</v>
      </c>
      <c r="U188" s="2" t="s">
        <v>72</v>
      </c>
      <c r="V188" s="2" t="s">
        <v>75</v>
      </c>
      <c r="W188" s="2" t="s">
        <v>75</v>
      </c>
      <c r="X188" s="2" t="s">
        <v>74</v>
      </c>
      <c r="Y188" s="2" t="s">
        <v>72</v>
      </c>
      <c r="Z188" s="2" t="s">
        <v>72</v>
      </c>
      <c r="AA188" s="2" t="s">
        <v>75</v>
      </c>
      <c r="AB188" s="2" t="s">
        <v>75</v>
      </c>
      <c r="AC188" s="2" t="s">
        <v>75</v>
      </c>
      <c r="AD188" s="2" t="s">
        <v>72</v>
      </c>
      <c r="AE188" s="2" t="s">
        <v>72</v>
      </c>
      <c r="AF188" s="2" t="s">
        <v>72</v>
      </c>
      <c r="AG188" s="2" t="s">
        <v>75</v>
      </c>
      <c r="AH188" s="2" t="s">
        <v>74</v>
      </c>
      <c r="AI188" s="2" t="s">
        <v>75</v>
      </c>
      <c r="AJ188" s="2" t="s">
        <v>74</v>
      </c>
      <c r="AK188" s="2" t="s">
        <v>72</v>
      </c>
      <c r="AL188" s="2" t="s">
        <v>75</v>
      </c>
      <c r="AM188" s="2" t="s">
        <v>75</v>
      </c>
      <c r="AN188" s="2" t="s">
        <v>75</v>
      </c>
      <c r="AO188" s="2" t="s">
        <v>75</v>
      </c>
      <c r="AP188" s="2" t="s">
        <v>74</v>
      </c>
      <c r="AQ188" s="2" t="s">
        <v>75</v>
      </c>
      <c r="AR188" s="2" t="s">
        <v>75</v>
      </c>
      <c r="AS188" s="2" t="s">
        <v>75</v>
      </c>
      <c r="AT188" s="2" t="s">
        <v>75</v>
      </c>
      <c r="AU188" s="2" t="s">
        <v>74</v>
      </c>
      <c r="AV188" s="2" t="s">
        <v>75</v>
      </c>
      <c r="AW188" s="2" t="s">
        <v>71</v>
      </c>
      <c r="AX188" s="2" t="s">
        <v>73</v>
      </c>
      <c r="AY188" s="2" t="s">
        <v>73</v>
      </c>
      <c r="AZ188" s="2" t="s">
        <v>73</v>
      </c>
      <c r="BA188" s="2" t="s">
        <v>72</v>
      </c>
      <c r="BB188" s="2" t="s">
        <v>72</v>
      </c>
      <c r="BC188" s="2" t="s">
        <v>72</v>
      </c>
      <c r="BD188" s="2" t="s">
        <v>72</v>
      </c>
      <c r="BE188" s="2" t="s">
        <v>72</v>
      </c>
      <c r="BF188" s="2" t="s">
        <v>72</v>
      </c>
      <c r="BG188" s="2" t="s">
        <v>72</v>
      </c>
      <c r="BH188" s="2" t="s">
        <v>71</v>
      </c>
      <c r="BI188" s="2" t="s">
        <v>71</v>
      </c>
      <c r="BJ188" s="2" t="s">
        <v>71</v>
      </c>
      <c r="BK188" s="2" t="s">
        <v>73</v>
      </c>
      <c r="BL188" s="2" t="s">
        <v>71</v>
      </c>
      <c r="BM188" s="2" t="s">
        <v>72</v>
      </c>
      <c r="BN188" s="2" t="s">
        <v>71</v>
      </c>
      <c r="BO188" s="2" t="s">
        <v>73</v>
      </c>
      <c r="BP188" s="2" t="s">
        <v>71</v>
      </c>
    </row>
    <row r="189" spans="1:68" ht="15.75" customHeight="1" x14ac:dyDescent="0.2">
      <c r="A189">
        <v>4548</v>
      </c>
      <c r="B189" s="4">
        <v>43818.615968530095</v>
      </c>
      <c r="C189" s="9" t="s">
        <v>107</v>
      </c>
      <c r="D189" s="1" t="s">
        <v>66</v>
      </c>
      <c r="E189" s="1" t="s">
        <v>67</v>
      </c>
      <c r="F189" s="1" t="s">
        <v>82</v>
      </c>
      <c r="G189" s="1" t="s">
        <v>69</v>
      </c>
      <c r="H189" s="1" t="s">
        <v>70</v>
      </c>
      <c r="I189" s="3">
        <v>30</v>
      </c>
      <c r="J189" s="1" t="s">
        <v>93</v>
      </c>
      <c r="K189" s="1" t="s">
        <v>101</v>
      </c>
      <c r="L189" t="str">
        <f t="shared" si="4"/>
        <v>Orizaba</v>
      </c>
      <c r="M189" s="2" t="s">
        <v>71</v>
      </c>
      <c r="N189" s="2" t="s">
        <v>71</v>
      </c>
      <c r="O189" s="2" t="s">
        <v>71</v>
      </c>
      <c r="P189" s="2" t="s">
        <v>71</v>
      </c>
      <c r="Q189" s="2" t="s">
        <v>72</v>
      </c>
      <c r="R189" s="2" t="s">
        <v>72</v>
      </c>
      <c r="S189" s="2" t="s">
        <v>72</v>
      </c>
      <c r="T189" s="2" t="s">
        <v>72</v>
      </c>
      <c r="U189" s="2" t="s">
        <v>72</v>
      </c>
      <c r="V189" s="2" t="s">
        <v>76</v>
      </c>
      <c r="W189" s="2" t="s">
        <v>77</v>
      </c>
      <c r="X189" s="2" t="s">
        <v>77</v>
      </c>
      <c r="Y189" s="2" t="s">
        <v>71</v>
      </c>
      <c r="Z189" s="2" t="s">
        <v>72</v>
      </c>
      <c r="AA189" s="2" t="s">
        <v>76</v>
      </c>
      <c r="AB189" s="2" t="s">
        <v>77</v>
      </c>
      <c r="AC189" s="2" t="s">
        <v>77</v>
      </c>
      <c r="AD189" s="2" t="s">
        <v>72</v>
      </c>
      <c r="AE189" s="2" t="s">
        <v>71</v>
      </c>
      <c r="AF189" s="2" t="s">
        <v>72</v>
      </c>
      <c r="AG189" s="2" t="s">
        <v>77</v>
      </c>
      <c r="AH189" s="2" t="s">
        <v>77</v>
      </c>
      <c r="AI189" s="2" t="s">
        <v>76</v>
      </c>
      <c r="AJ189" s="2" t="s">
        <v>76</v>
      </c>
      <c r="AK189" s="2" t="s">
        <v>71</v>
      </c>
      <c r="AL189" s="2" t="s">
        <v>77</v>
      </c>
      <c r="AM189" s="2" t="s">
        <v>77</v>
      </c>
      <c r="AN189" s="2" t="s">
        <v>77</v>
      </c>
      <c r="AO189" s="2" t="s">
        <v>77</v>
      </c>
      <c r="AP189" s="2" t="s">
        <v>77</v>
      </c>
      <c r="AQ189" s="2" t="s">
        <v>77</v>
      </c>
      <c r="AR189" s="2" t="s">
        <v>76</v>
      </c>
      <c r="AS189" s="2" t="s">
        <v>76</v>
      </c>
      <c r="AT189" s="2" t="s">
        <v>77</v>
      </c>
      <c r="AU189" s="2" t="s">
        <v>74</v>
      </c>
      <c r="AV189" s="2" t="s">
        <v>77</v>
      </c>
      <c r="AW189" s="2" t="s">
        <v>72</v>
      </c>
      <c r="AX189" s="2" t="s">
        <v>72</v>
      </c>
      <c r="AY189" s="2" t="s">
        <v>71</v>
      </c>
      <c r="AZ189" s="2" t="s">
        <v>71</v>
      </c>
      <c r="BA189" s="2" t="s">
        <v>72</v>
      </c>
      <c r="BB189" s="2" t="s">
        <v>72</v>
      </c>
      <c r="BC189" s="2" t="s">
        <v>72</v>
      </c>
      <c r="BD189" s="2" t="s">
        <v>71</v>
      </c>
      <c r="BE189" s="2" t="s">
        <v>72</v>
      </c>
      <c r="BF189" s="2" t="s">
        <v>72</v>
      </c>
      <c r="BG189" s="2" t="s">
        <v>78</v>
      </c>
      <c r="BH189" s="2" t="s">
        <v>71</v>
      </c>
      <c r="BI189" s="2" t="s">
        <v>71</v>
      </c>
      <c r="BJ189" s="2" t="s">
        <v>71</v>
      </c>
      <c r="BK189" s="2" t="s">
        <v>71</v>
      </c>
      <c r="BL189" s="2" t="s">
        <v>71</v>
      </c>
      <c r="BM189" s="2" t="s">
        <v>72</v>
      </c>
      <c r="BN189" s="2" t="s">
        <v>71</v>
      </c>
      <c r="BO189" s="2" t="s">
        <v>71</v>
      </c>
      <c r="BP189" s="2" t="s">
        <v>71</v>
      </c>
    </row>
    <row r="190" spans="1:68" ht="15.75" customHeight="1" x14ac:dyDescent="0.2">
      <c r="A190">
        <v>5006</v>
      </c>
      <c r="B190" s="4">
        <v>43850.725797164356</v>
      </c>
      <c r="C190" s="9" t="s">
        <v>107</v>
      </c>
      <c r="D190" s="1" t="s">
        <v>80</v>
      </c>
      <c r="E190" s="1" t="s">
        <v>67</v>
      </c>
      <c r="F190" s="1" t="s">
        <v>82</v>
      </c>
      <c r="G190" s="1" t="s">
        <v>69</v>
      </c>
      <c r="H190" s="1" t="s">
        <v>70</v>
      </c>
      <c r="I190" s="3">
        <v>30</v>
      </c>
      <c r="J190" s="1" t="s">
        <v>93</v>
      </c>
      <c r="K190" s="1" t="s">
        <v>101</v>
      </c>
      <c r="L190" t="str">
        <f t="shared" si="4"/>
        <v>Orizaba</v>
      </c>
      <c r="M190" s="2" t="s">
        <v>71</v>
      </c>
      <c r="N190" s="2" t="s">
        <v>71</v>
      </c>
      <c r="O190" s="2" t="s">
        <v>73</v>
      </c>
      <c r="P190" s="2" t="s">
        <v>73</v>
      </c>
      <c r="Q190" s="2" t="s">
        <v>71</v>
      </c>
      <c r="R190" s="2" t="s">
        <v>72</v>
      </c>
      <c r="S190" s="2" t="s">
        <v>72</v>
      </c>
      <c r="T190" s="2" t="s">
        <v>72</v>
      </c>
      <c r="U190" s="2" t="s">
        <v>73</v>
      </c>
      <c r="V190" s="2" t="s">
        <v>76</v>
      </c>
      <c r="W190" s="2" t="s">
        <v>77</v>
      </c>
      <c r="X190" s="2" t="s">
        <v>74</v>
      </c>
      <c r="Y190" s="2" t="s">
        <v>71</v>
      </c>
      <c r="Z190" s="2" t="s">
        <v>71</v>
      </c>
      <c r="AA190" s="2" t="s">
        <v>76</v>
      </c>
      <c r="AB190" s="2" t="s">
        <v>77</v>
      </c>
      <c r="AC190" s="2" t="s">
        <v>77</v>
      </c>
      <c r="AD190" s="2" t="s">
        <v>72</v>
      </c>
      <c r="AE190" s="2" t="s">
        <v>72</v>
      </c>
      <c r="AF190" s="2" t="s">
        <v>72</v>
      </c>
      <c r="AG190" s="2" t="s">
        <v>77</v>
      </c>
      <c r="AH190" s="2" t="s">
        <v>77</v>
      </c>
      <c r="AI190" s="2" t="s">
        <v>74</v>
      </c>
      <c r="AJ190" s="2" t="s">
        <v>76</v>
      </c>
      <c r="AK190" s="2" t="s">
        <v>72</v>
      </c>
      <c r="AL190" s="2" t="s">
        <v>77</v>
      </c>
      <c r="AM190" s="2" t="s">
        <v>77</v>
      </c>
      <c r="AN190" s="2" t="s">
        <v>74</v>
      </c>
      <c r="AO190" s="2" t="s">
        <v>74</v>
      </c>
      <c r="AP190" s="2" t="s">
        <v>77</v>
      </c>
      <c r="AQ190" s="2" t="s">
        <v>77</v>
      </c>
      <c r="AR190" s="2" t="s">
        <v>75</v>
      </c>
      <c r="AS190" s="2" t="s">
        <v>75</v>
      </c>
      <c r="AT190" s="2" t="s">
        <v>77</v>
      </c>
      <c r="AU190" s="2" t="s">
        <v>77</v>
      </c>
      <c r="AV190" s="2" t="s">
        <v>77</v>
      </c>
      <c r="AW190" s="2" t="s">
        <v>72</v>
      </c>
      <c r="AX190" s="2" t="s">
        <v>72</v>
      </c>
      <c r="AY190" s="2" t="s">
        <v>73</v>
      </c>
      <c r="AZ190" s="2" t="s">
        <v>72</v>
      </c>
      <c r="BA190" s="2" t="s">
        <v>71</v>
      </c>
      <c r="BB190" s="2" t="s">
        <v>72</v>
      </c>
      <c r="BC190" s="2" t="s">
        <v>72</v>
      </c>
      <c r="BD190" s="2" t="s">
        <v>71</v>
      </c>
      <c r="BE190" s="2" t="s">
        <v>72</v>
      </c>
      <c r="BF190" s="2" t="s">
        <v>72</v>
      </c>
      <c r="BG190" s="2" t="s">
        <v>71</v>
      </c>
      <c r="BH190" s="2" t="s">
        <v>71</v>
      </c>
      <c r="BI190" s="2" t="s">
        <v>71</v>
      </c>
      <c r="BJ190" s="2" t="s">
        <v>71</v>
      </c>
      <c r="BK190" s="2" t="s">
        <v>71</v>
      </c>
      <c r="BL190" s="2" t="s">
        <v>71</v>
      </c>
      <c r="BM190" s="2" t="s">
        <v>72</v>
      </c>
      <c r="BN190" s="2" t="s">
        <v>71</v>
      </c>
      <c r="BO190" s="2" t="s">
        <v>71</v>
      </c>
      <c r="BP190" s="2" t="s">
        <v>71</v>
      </c>
    </row>
    <row r="191" spans="1:68" ht="15.75" customHeight="1" x14ac:dyDescent="0.2">
      <c r="A191">
        <v>5009</v>
      </c>
      <c r="B191" s="4">
        <v>43850.734342361116</v>
      </c>
      <c r="C191" s="9" t="s">
        <v>107</v>
      </c>
      <c r="D191" s="1" t="s">
        <v>85</v>
      </c>
      <c r="E191" s="1" t="s">
        <v>87</v>
      </c>
      <c r="F191" s="1" t="s">
        <v>84</v>
      </c>
      <c r="G191" s="1" t="s">
        <v>69</v>
      </c>
      <c r="H191" s="1" t="s">
        <v>70</v>
      </c>
      <c r="I191" s="3">
        <v>30</v>
      </c>
      <c r="J191" s="1" t="s">
        <v>93</v>
      </c>
      <c r="K191" s="1" t="s">
        <v>101</v>
      </c>
      <c r="L191" t="str">
        <f t="shared" si="4"/>
        <v>Orizaba</v>
      </c>
      <c r="M191" s="2" t="s">
        <v>71</v>
      </c>
      <c r="N191" s="2" t="s">
        <v>71</v>
      </c>
      <c r="O191" s="2" t="s">
        <v>73</v>
      </c>
      <c r="P191" s="2" t="s">
        <v>71</v>
      </c>
      <c r="Q191" s="2" t="s">
        <v>72</v>
      </c>
      <c r="R191" s="2" t="s">
        <v>73</v>
      </c>
      <c r="S191" s="2" t="s">
        <v>72</v>
      </c>
      <c r="T191" s="2" t="s">
        <v>72</v>
      </c>
      <c r="U191" s="2" t="s">
        <v>72</v>
      </c>
      <c r="V191" s="2" t="s">
        <v>76</v>
      </c>
      <c r="W191" s="2" t="s">
        <v>77</v>
      </c>
      <c r="X191" s="2" t="s">
        <v>77</v>
      </c>
      <c r="Y191" s="2" t="s">
        <v>73</v>
      </c>
      <c r="Z191" s="2" t="s">
        <v>72</v>
      </c>
      <c r="AA191" s="2" t="s">
        <v>76</v>
      </c>
      <c r="AB191" s="2" t="s">
        <v>77</v>
      </c>
      <c r="AC191" s="2" t="s">
        <v>77</v>
      </c>
      <c r="AD191" s="2" t="s">
        <v>72</v>
      </c>
      <c r="AE191" s="2" t="s">
        <v>72</v>
      </c>
      <c r="AF191" s="2" t="s">
        <v>72</v>
      </c>
      <c r="AG191" s="2" t="s">
        <v>77</v>
      </c>
      <c r="AH191" s="2" t="s">
        <v>77</v>
      </c>
      <c r="AI191" s="2" t="s">
        <v>74</v>
      </c>
      <c r="AJ191" s="2" t="s">
        <v>76</v>
      </c>
      <c r="AK191" s="2" t="s">
        <v>71</v>
      </c>
      <c r="AL191" s="2" t="s">
        <v>76</v>
      </c>
      <c r="AM191" s="2" t="s">
        <v>77</v>
      </c>
      <c r="AN191" s="2" t="s">
        <v>77</v>
      </c>
      <c r="AO191" s="2" t="s">
        <v>74</v>
      </c>
      <c r="AP191" s="2" t="s">
        <v>74</v>
      </c>
      <c r="AQ191" s="2" t="s">
        <v>74</v>
      </c>
      <c r="AR191" s="2" t="s">
        <v>76</v>
      </c>
      <c r="AS191" s="2" t="s">
        <v>76</v>
      </c>
      <c r="AT191" s="2" t="s">
        <v>77</v>
      </c>
      <c r="AU191" s="2" t="s">
        <v>77</v>
      </c>
      <c r="AV191" s="2" t="s">
        <v>77</v>
      </c>
      <c r="AW191" s="2" t="s">
        <v>72</v>
      </c>
      <c r="AX191" s="2" t="s">
        <v>72</v>
      </c>
      <c r="AY191" s="2" t="s">
        <v>72</v>
      </c>
      <c r="AZ191" s="2" t="s">
        <v>71</v>
      </c>
      <c r="BA191" s="2" t="s">
        <v>72</v>
      </c>
      <c r="BB191" s="2" t="s">
        <v>72</v>
      </c>
      <c r="BC191" s="2" t="s">
        <v>72</v>
      </c>
      <c r="BD191" s="2" t="s">
        <v>71</v>
      </c>
      <c r="BE191" s="2" t="s">
        <v>72</v>
      </c>
      <c r="BF191" s="2" t="s">
        <v>72</v>
      </c>
      <c r="BG191" s="2" t="s">
        <v>78</v>
      </c>
      <c r="BH191" s="2" t="s">
        <v>71</v>
      </c>
      <c r="BI191" s="2" t="s">
        <v>71</v>
      </c>
      <c r="BJ191" s="2" t="s">
        <v>71</v>
      </c>
      <c r="BK191" s="2" t="s">
        <v>71</v>
      </c>
      <c r="BL191" s="2" t="s">
        <v>71</v>
      </c>
      <c r="BM191" s="2" t="s">
        <v>72</v>
      </c>
      <c r="BN191" s="2" t="s">
        <v>71</v>
      </c>
      <c r="BO191" s="2" t="s">
        <v>71</v>
      </c>
      <c r="BP191" s="2" t="s">
        <v>71</v>
      </c>
    </row>
    <row r="192" spans="1:68" ht="15.75" customHeight="1" x14ac:dyDescent="0.2">
      <c r="A192">
        <v>4221</v>
      </c>
      <c r="B192" s="4">
        <v>43817.52084474537</v>
      </c>
      <c r="C192" s="9" t="s">
        <v>107</v>
      </c>
      <c r="D192" s="1" t="s">
        <v>79</v>
      </c>
      <c r="E192" s="1" t="s">
        <v>67</v>
      </c>
      <c r="F192" s="1" t="s">
        <v>68</v>
      </c>
      <c r="G192" s="1" t="s">
        <v>69</v>
      </c>
      <c r="H192" s="1" t="s">
        <v>70</v>
      </c>
      <c r="I192" s="3">
        <v>30</v>
      </c>
      <c r="J192" s="1" t="s">
        <v>93</v>
      </c>
      <c r="K192" s="1" t="s">
        <v>102</v>
      </c>
      <c r="L192" t="str">
        <f t="shared" si="4"/>
        <v>Potrero</v>
      </c>
      <c r="M192" s="2" t="s">
        <v>71</v>
      </c>
      <c r="N192" s="2" t="s">
        <v>71</v>
      </c>
      <c r="O192" s="2" t="s">
        <v>71</v>
      </c>
      <c r="P192" s="2" t="s">
        <v>71</v>
      </c>
      <c r="Q192" s="2" t="s">
        <v>72</v>
      </c>
      <c r="R192" s="2" t="s">
        <v>72</v>
      </c>
      <c r="S192" s="2" t="s">
        <v>71</v>
      </c>
      <c r="T192" s="2" t="s">
        <v>72</v>
      </c>
      <c r="U192" s="2" t="s">
        <v>72</v>
      </c>
      <c r="V192" s="2" t="s">
        <v>76</v>
      </c>
      <c r="W192" s="2" t="s">
        <v>77</v>
      </c>
      <c r="X192" s="2" t="s">
        <v>77</v>
      </c>
      <c r="Y192" s="2" t="s">
        <v>71</v>
      </c>
      <c r="Z192" s="2" t="s">
        <v>71</v>
      </c>
      <c r="AA192" s="2" t="s">
        <v>75</v>
      </c>
      <c r="AB192" s="2" t="s">
        <v>75</v>
      </c>
      <c r="AC192" s="2" t="s">
        <v>74</v>
      </c>
      <c r="AD192" s="2" t="s">
        <v>72</v>
      </c>
      <c r="AE192" s="2" t="s">
        <v>72</v>
      </c>
      <c r="AF192" s="2" t="s">
        <v>72</v>
      </c>
      <c r="AG192" s="2" t="s">
        <v>75</v>
      </c>
      <c r="AH192" s="2" t="s">
        <v>75</v>
      </c>
      <c r="AI192" s="2" t="s">
        <v>76</v>
      </c>
      <c r="AJ192" s="2" t="s">
        <v>76</v>
      </c>
      <c r="AK192" s="2" t="s">
        <v>73</v>
      </c>
      <c r="AL192" s="2" t="s">
        <v>75</v>
      </c>
      <c r="AM192" s="2" t="s">
        <v>75</v>
      </c>
      <c r="AN192" s="2" t="s">
        <v>75</v>
      </c>
      <c r="AO192" s="2" t="s">
        <v>74</v>
      </c>
      <c r="AP192" s="2" t="s">
        <v>76</v>
      </c>
      <c r="AQ192" s="2" t="s">
        <v>75</v>
      </c>
      <c r="AR192" s="2" t="s">
        <v>76</v>
      </c>
      <c r="AS192" s="2" t="s">
        <v>75</v>
      </c>
      <c r="AT192" s="2" t="s">
        <v>74</v>
      </c>
      <c r="AU192" s="2" t="s">
        <v>75</v>
      </c>
      <c r="AV192" s="2" t="s">
        <v>75</v>
      </c>
      <c r="AW192" s="2" t="s">
        <v>72</v>
      </c>
      <c r="AX192" s="2" t="s">
        <v>72</v>
      </c>
      <c r="AY192" s="2" t="s">
        <v>71</v>
      </c>
      <c r="AZ192" s="2" t="s">
        <v>71</v>
      </c>
      <c r="BA192" s="2" t="s">
        <v>72</v>
      </c>
      <c r="BB192" s="2" t="s">
        <v>72</v>
      </c>
      <c r="BC192" s="2" t="s">
        <v>72</v>
      </c>
      <c r="BD192" s="2" t="s">
        <v>71</v>
      </c>
      <c r="BE192" s="2" t="s">
        <v>72</v>
      </c>
      <c r="BF192" s="2" t="s">
        <v>72</v>
      </c>
      <c r="BG192" s="2" t="s">
        <v>78</v>
      </c>
      <c r="BH192" s="2" t="s">
        <v>71</v>
      </c>
      <c r="BI192" s="2" t="s">
        <v>71</v>
      </c>
      <c r="BJ192" s="2" t="s">
        <v>71</v>
      </c>
      <c r="BK192" s="2" t="s">
        <v>71</v>
      </c>
      <c r="BL192" s="2" t="s">
        <v>71</v>
      </c>
      <c r="BM192" s="2" t="s">
        <v>72</v>
      </c>
      <c r="BN192" s="2" t="s">
        <v>72</v>
      </c>
      <c r="BO192" s="2" t="s">
        <v>71</v>
      </c>
      <c r="BP192" s="2" t="s">
        <v>71</v>
      </c>
    </row>
    <row r="193" spans="1:68" ht="15.75" customHeight="1" x14ac:dyDescent="0.2">
      <c r="A193">
        <v>4265</v>
      </c>
      <c r="B193" s="4">
        <v>43817.590632037041</v>
      </c>
      <c r="C193" s="9" t="s">
        <v>107</v>
      </c>
      <c r="D193" s="1" t="s">
        <v>79</v>
      </c>
      <c r="E193" s="1" t="s">
        <v>67</v>
      </c>
      <c r="F193" s="1" t="s">
        <v>82</v>
      </c>
      <c r="G193" s="1" t="s">
        <v>69</v>
      </c>
      <c r="H193" s="1" t="s">
        <v>70</v>
      </c>
      <c r="I193" s="3">
        <v>30</v>
      </c>
      <c r="J193" s="1" t="s">
        <v>93</v>
      </c>
      <c r="K193" s="1" t="s">
        <v>102</v>
      </c>
      <c r="L193" t="str">
        <f t="shared" si="4"/>
        <v>Potrero</v>
      </c>
      <c r="M193" s="2" t="s">
        <v>71</v>
      </c>
      <c r="N193" s="2" t="s">
        <v>71</v>
      </c>
      <c r="O193" s="2" t="s">
        <v>73</v>
      </c>
      <c r="P193" s="2" t="s">
        <v>71</v>
      </c>
      <c r="Q193" s="2" t="s">
        <v>72</v>
      </c>
      <c r="R193" s="2" t="s">
        <v>72</v>
      </c>
      <c r="S193" s="2" t="s">
        <v>72</v>
      </c>
      <c r="T193" s="2" t="s">
        <v>72</v>
      </c>
      <c r="U193" s="2" t="s">
        <v>72</v>
      </c>
      <c r="V193" s="2" t="s">
        <v>76</v>
      </c>
      <c r="W193" s="2" t="s">
        <v>77</v>
      </c>
      <c r="X193" s="2" t="s">
        <v>77</v>
      </c>
      <c r="Y193" s="2" t="s">
        <v>71</v>
      </c>
      <c r="Z193" s="2" t="s">
        <v>72</v>
      </c>
      <c r="AA193" s="2" t="s">
        <v>76</v>
      </c>
      <c r="AB193" s="2" t="s">
        <v>77</v>
      </c>
      <c r="AC193" s="2" t="s">
        <v>77</v>
      </c>
      <c r="AD193" s="2" t="s">
        <v>72</v>
      </c>
      <c r="AE193" s="2" t="s">
        <v>73</v>
      </c>
      <c r="AF193" s="2" t="s">
        <v>72</v>
      </c>
      <c r="AG193" s="2" t="s">
        <v>77</v>
      </c>
      <c r="AH193" s="2" t="s">
        <v>77</v>
      </c>
      <c r="AI193" s="2" t="s">
        <v>77</v>
      </c>
      <c r="AJ193" s="2" t="s">
        <v>77</v>
      </c>
      <c r="AK193" s="2" t="s">
        <v>71</v>
      </c>
      <c r="AL193" s="2" t="s">
        <v>77</v>
      </c>
      <c r="AM193" s="2" t="s">
        <v>77</v>
      </c>
      <c r="AN193" s="2" t="s">
        <v>74</v>
      </c>
      <c r="AO193" s="2" t="s">
        <v>76</v>
      </c>
      <c r="AP193" s="2" t="s">
        <v>76</v>
      </c>
      <c r="AQ193" s="2" t="s">
        <v>77</v>
      </c>
      <c r="AR193" s="2" t="s">
        <v>76</v>
      </c>
      <c r="AS193" s="2" t="s">
        <v>76</v>
      </c>
      <c r="AT193" s="2" t="s">
        <v>77</v>
      </c>
      <c r="AU193" s="2" t="s">
        <v>77</v>
      </c>
      <c r="AV193" s="2" t="s">
        <v>76</v>
      </c>
      <c r="AW193" s="2" t="s">
        <v>73</v>
      </c>
      <c r="AX193" s="2" t="s">
        <v>72</v>
      </c>
      <c r="AY193" s="2" t="s">
        <v>71</v>
      </c>
      <c r="AZ193" s="2" t="s">
        <v>71</v>
      </c>
      <c r="BA193" s="2" t="s">
        <v>72</v>
      </c>
      <c r="BB193" s="2" t="s">
        <v>72</v>
      </c>
      <c r="BC193" s="2" t="s">
        <v>72</v>
      </c>
      <c r="BD193" s="2" t="s">
        <v>71</v>
      </c>
      <c r="BE193" s="2" t="s">
        <v>72</v>
      </c>
      <c r="BF193" s="2" t="s">
        <v>73</v>
      </c>
      <c r="BG193" s="2" t="s">
        <v>78</v>
      </c>
      <c r="BH193" s="2" t="s">
        <v>71</v>
      </c>
      <c r="BI193" s="2" t="s">
        <v>71</v>
      </c>
      <c r="BJ193" s="2" t="s">
        <v>71</v>
      </c>
      <c r="BK193" s="2" t="s">
        <v>71</v>
      </c>
      <c r="BL193" s="2" t="s">
        <v>71</v>
      </c>
      <c r="BM193" s="2" t="s">
        <v>72</v>
      </c>
      <c r="BN193" s="2" t="s">
        <v>71</v>
      </c>
      <c r="BO193" s="2" t="s">
        <v>71</v>
      </c>
      <c r="BP193" s="2" t="s">
        <v>71</v>
      </c>
    </row>
    <row r="194" spans="1:68" ht="15.75" customHeight="1" x14ac:dyDescent="0.2">
      <c r="A194">
        <v>4281</v>
      </c>
      <c r="B194" s="4">
        <v>43817.607442615743</v>
      </c>
      <c r="C194" s="9" t="s">
        <v>107</v>
      </c>
      <c r="D194" s="1" t="s">
        <v>80</v>
      </c>
      <c r="E194" s="1" t="s">
        <v>87</v>
      </c>
      <c r="F194" s="1" t="s">
        <v>68</v>
      </c>
      <c r="G194" s="1" t="s">
        <v>69</v>
      </c>
      <c r="H194" s="1" t="s">
        <v>70</v>
      </c>
      <c r="I194" s="3">
        <v>30</v>
      </c>
      <c r="J194" s="1" t="s">
        <v>93</v>
      </c>
      <c r="K194" s="1" t="s">
        <v>102</v>
      </c>
      <c r="L194" t="str">
        <f t="shared" si="4"/>
        <v>Potrero</v>
      </c>
      <c r="M194" s="2" t="s">
        <v>71</v>
      </c>
      <c r="N194" s="2" t="s">
        <v>71</v>
      </c>
      <c r="O194" s="2" t="s">
        <v>72</v>
      </c>
      <c r="P194" s="2" t="s">
        <v>71</v>
      </c>
      <c r="Q194" s="2" t="s">
        <v>72</v>
      </c>
      <c r="R194" s="2" t="s">
        <v>72</v>
      </c>
      <c r="S194" s="2" t="s">
        <v>72</v>
      </c>
      <c r="T194" s="2" t="s">
        <v>72</v>
      </c>
      <c r="U194" s="2" t="s">
        <v>72</v>
      </c>
      <c r="V194" s="2" t="s">
        <v>76</v>
      </c>
      <c r="W194" s="2" t="s">
        <v>77</v>
      </c>
      <c r="X194" s="2" t="s">
        <v>77</v>
      </c>
      <c r="Y194" s="2" t="s">
        <v>71</v>
      </c>
      <c r="Z194" s="2" t="s">
        <v>72</v>
      </c>
      <c r="AA194" s="2" t="s">
        <v>76</v>
      </c>
      <c r="AB194" s="2" t="s">
        <v>77</v>
      </c>
      <c r="AC194" s="2" t="s">
        <v>77</v>
      </c>
      <c r="AD194" s="2" t="s">
        <v>72</v>
      </c>
      <c r="AE194" s="2" t="s">
        <v>71</v>
      </c>
      <c r="AF194" s="2" t="s">
        <v>72</v>
      </c>
      <c r="AG194" s="2" t="s">
        <v>77</v>
      </c>
      <c r="AH194" s="2" t="s">
        <v>77</v>
      </c>
      <c r="AI194" s="2" t="s">
        <v>76</v>
      </c>
      <c r="AJ194" s="2" t="s">
        <v>76</v>
      </c>
      <c r="AK194" s="2" t="s">
        <v>71</v>
      </c>
      <c r="AL194" s="2" t="s">
        <v>77</v>
      </c>
      <c r="AM194" s="2" t="s">
        <v>77</v>
      </c>
      <c r="AN194" s="2" t="s">
        <v>77</v>
      </c>
      <c r="AO194" s="2" t="s">
        <v>77</v>
      </c>
      <c r="AP194" s="2" t="s">
        <v>76</v>
      </c>
      <c r="AQ194" s="2" t="s">
        <v>77</v>
      </c>
      <c r="AR194" s="2" t="s">
        <v>76</v>
      </c>
      <c r="AS194" s="2" t="s">
        <v>76</v>
      </c>
      <c r="AT194" s="2" t="s">
        <v>77</v>
      </c>
      <c r="AU194" s="2" t="s">
        <v>77</v>
      </c>
      <c r="AV194" s="2" t="s">
        <v>77</v>
      </c>
      <c r="AW194" s="2" t="s">
        <v>72</v>
      </c>
      <c r="AX194" s="2" t="s">
        <v>72</v>
      </c>
      <c r="AY194" s="2" t="s">
        <v>71</v>
      </c>
      <c r="AZ194" s="2" t="s">
        <v>71</v>
      </c>
      <c r="BA194" s="2" t="s">
        <v>72</v>
      </c>
      <c r="BB194" s="2" t="s">
        <v>72</v>
      </c>
      <c r="BC194" s="2" t="s">
        <v>72</v>
      </c>
      <c r="BD194" s="2" t="s">
        <v>71</v>
      </c>
      <c r="BE194" s="2" t="s">
        <v>72</v>
      </c>
      <c r="BF194" s="2" t="s">
        <v>72</v>
      </c>
      <c r="BG194" s="2" t="s">
        <v>78</v>
      </c>
      <c r="BH194" s="2" t="s">
        <v>72</v>
      </c>
      <c r="BI194" s="2" t="s">
        <v>71</v>
      </c>
      <c r="BJ194" s="2" t="s">
        <v>71</v>
      </c>
      <c r="BK194" s="2" t="s">
        <v>71</v>
      </c>
      <c r="BL194" s="2" t="s">
        <v>71</v>
      </c>
      <c r="BM194" s="2" t="s">
        <v>72</v>
      </c>
      <c r="BN194" s="2" t="s">
        <v>71</v>
      </c>
      <c r="BO194" s="2" t="s">
        <v>71</v>
      </c>
      <c r="BP194" s="2" t="s">
        <v>71</v>
      </c>
    </row>
    <row r="195" spans="1:68" ht="15.75" customHeight="1" x14ac:dyDescent="0.2">
      <c r="A195">
        <v>4290</v>
      </c>
      <c r="B195" s="4">
        <v>43817.614520752315</v>
      </c>
      <c r="C195" s="9" t="s">
        <v>107</v>
      </c>
      <c r="D195" s="1" t="s">
        <v>79</v>
      </c>
      <c r="E195" s="1" t="s">
        <v>67</v>
      </c>
      <c r="F195" s="1" t="s">
        <v>82</v>
      </c>
      <c r="G195" s="1" t="s">
        <v>69</v>
      </c>
      <c r="H195" s="1" t="s">
        <v>70</v>
      </c>
      <c r="I195" s="3">
        <v>30</v>
      </c>
      <c r="J195" s="1" t="s">
        <v>93</v>
      </c>
      <c r="K195" s="1" t="s">
        <v>102</v>
      </c>
      <c r="L195" t="str">
        <f t="shared" si="4"/>
        <v>Potrero</v>
      </c>
      <c r="M195" s="2" t="s">
        <v>72</v>
      </c>
      <c r="N195" s="2" t="s">
        <v>71</v>
      </c>
      <c r="O195" s="2" t="s">
        <v>72</v>
      </c>
      <c r="P195" s="2" t="s">
        <v>73</v>
      </c>
      <c r="Q195" s="2" t="s">
        <v>72</v>
      </c>
      <c r="R195" s="2" t="s">
        <v>72</v>
      </c>
      <c r="S195" s="2" t="s">
        <v>72</v>
      </c>
      <c r="T195" s="2" t="s">
        <v>72</v>
      </c>
      <c r="U195" s="2" t="s">
        <v>72</v>
      </c>
      <c r="V195" s="2" t="s">
        <v>75</v>
      </c>
      <c r="W195" s="2" t="s">
        <v>74</v>
      </c>
      <c r="X195" s="2" t="s">
        <v>77</v>
      </c>
      <c r="Y195" s="2" t="s">
        <v>73</v>
      </c>
      <c r="Z195" s="2" t="s">
        <v>72</v>
      </c>
      <c r="AA195" s="2" t="s">
        <v>76</v>
      </c>
      <c r="AB195" s="2" t="s">
        <v>75</v>
      </c>
      <c r="AC195" s="2" t="s">
        <v>77</v>
      </c>
      <c r="AD195" s="2" t="s">
        <v>72</v>
      </c>
      <c r="AE195" s="2" t="s">
        <v>73</v>
      </c>
      <c r="AF195" s="2" t="s">
        <v>72</v>
      </c>
      <c r="AG195" s="2" t="s">
        <v>74</v>
      </c>
      <c r="AH195" s="2" t="s">
        <v>77</v>
      </c>
      <c r="AI195" s="2" t="s">
        <v>76</v>
      </c>
      <c r="AJ195" s="2" t="s">
        <v>76</v>
      </c>
      <c r="AK195" s="2" t="s">
        <v>72</v>
      </c>
      <c r="AL195" s="2" t="s">
        <v>77</v>
      </c>
      <c r="AM195" s="2" t="s">
        <v>75</v>
      </c>
      <c r="AN195" s="2" t="s">
        <v>74</v>
      </c>
      <c r="AO195" s="2" t="s">
        <v>74</v>
      </c>
      <c r="AP195" s="2" t="s">
        <v>74</v>
      </c>
      <c r="AQ195" s="2" t="s">
        <v>75</v>
      </c>
      <c r="AR195" s="2" t="s">
        <v>74</v>
      </c>
      <c r="AS195" s="2" t="s">
        <v>76</v>
      </c>
      <c r="AT195" s="2" t="s">
        <v>74</v>
      </c>
      <c r="AU195" s="2" t="s">
        <v>75</v>
      </c>
      <c r="AV195" s="2" t="s">
        <v>76</v>
      </c>
      <c r="AW195" s="2" t="s">
        <v>72</v>
      </c>
      <c r="AX195" s="2" t="s">
        <v>72</v>
      </c>
      <c r="AY195" s="2" t="s">
        <v>71</v>
      </c>
      <c r="AZ195" s="2" t="s">
        <v>71</v>
      </c>
      <c r="BA195" s="2" t="s">
        <v>72</v>
      </c>
      <c r="BB195" s="2" t="s">
        <v>72</v>
      </c>
      <c r="BC195" s="2" t="s">
        <v>72</v>
      </c>
      <c r="BD195" s="2" t="s">
        <v>71</v>
      </c>
      <c r="BE195" s="2" t="s">
        <v>72</v>
      </c>
      <c r="BF195" s="2" t="s">
        <v>72</v>
      </c>
      <c r="BG195" s="2" t="s">
        <v>71</v>
      </c>
      <c r="BH195" s="2" t="s">
        <v>72</v>
      </c>
      <c r="BI195" s="2" t="s">
        <v>72</v>
      </c>
      <c r="BJ195" s="2" t="s">
        <v>72</v>
      </c>
      <c r="BK195" s="2" t="s">
        <v>72</v>
      </c>
      <c r="BL195" s="2" t="s">
        <v>71</v>
      </c>
      <c r="BM195" s="2" t="s">
        <v>72</v>
      </c>
      <c r="BN195" s="2" t="s">
        <v>71</v>
      </c>
      <c r="BO195" s="2" t="s">
        <v>71</v>
      </c>
      <c r="BP195" s="2" t="s">
        <v>71</v>
      </c>
    </row>
    <row r="196" spans="1:68" ht="15.75" customHeight="1" x14ac:dyDescent="0.2">
      <c r="A196">
        <v>4304</v>
      </c>
      <c r="B196" s="4">
        <v>43817.632224409725</v>
      </c>
      <c r="C196" s="9" t="s">
        <v>107</v>
      </c>
      <c r="D196" s="1" t="s">
        <v>80</v>
      </c>
      <c r="E196" s="1" t="s">
        <v>91</v>
      </c>
      <c r="F196" s="1" t="s">
        <v>68</v>
      </c>
      <c r="G196" s="1" t="s">
        <v>69</v>
      </c>
      <c r="H196" s="1" t="s">
        <v>70</v>
      </c>
      <c r="I196" s="3">
        <v>30</v>
      </c>
      <c r="J196" s="1" t="s">
        <v>93</v>
      </c>
      <c r="K196" s="1" t="s">
        <v>102</v>
      </c>
      <c r="L196" t="str">
        <f t="shared" si="4"/>
        <v>Potrero</v>
      </c>
      <c r="M196" s="2" t="s">
        <v>71</v>
      </c>
      <c r="N196" s="2" t="s">
        <v>71</v>
      </c>
      <c r="O196" s="2" t="s">
        <v>72</v>
      </c>
      <c r="P196" s="2" t="s">
        <v>71</v>
      </c>
      <c r="Q196" s="2" t="s">
        <v>72</v>
      </c>
      <c r="R196" s="2" t="s">
        <v>71</v>
      </c>
      <c r="S196" s="2" t="s">
        <v>71</v>
      </c>
      <c r="T196" s="2" t="s">
        <v>72</v>
      </c>
      <c r="U196" s="2" t="s">
        <v>72</v>
      </c>
      <c r="V196" s="2" t="s">
        <v>76</v>
      </c>
      <c r="W196" s="2" t="s">
        <v>77</v>
      </c>
      <c r="X196" s="2" t="s">
        <v>77</v>
      </c>
      <c r="Y196" s="2" t="s">
        <v>71</v>
      </c>
      <c r="Z196" s="2" t="s">
        <v>72</v>
      </c>
      <c r="AA196" s="2" t="s">
        <v>76</v>
      </c>
      <c r="AB196" s="2" t="s">
        <v>74</v>
      </c>
      <c r="AC196" s="2" t="s">
        <v>74</v>
      </c>
      <c r="AD196" s="2" t="s">
        <v>72</v>
      </c>
      <c r="AE196" s="2" t="s">
        <v>72</v>
      </c>
      <c r="AF196" s="2" t="s">
        <v>72</v>
      </c>
      <c r="AG196" s="2" t="s">
        <v>74</v>
      </c>
      <c r="AH196" s="2" t="s">
        <v>74</v>
      </c>
      <c r="AI196" s="2" t="s">
        <v>76</v>
      </c>
      <c r="AJ196" s="2" t="s">
        <v>76</v>
      </c>
      <c r="AK196" s="2" t="s">
        <v>71</v>
      </c>
      <c r="AL196" s="2" t="s">
        <v>77</v>
      </c>
      <c r="AM196" s="2" t="s">
        <v>77</v>
      </c>
      <c r="AN196" s="2" t="s">
        <v>77</v>
      </c>
      <c r="AO196" s="2" t="s">
        <v>77</v>
      </c>
      <c r="AP196" s="2" t="s">
        <v>77</v>
      </c>
      <c r="AQ196" s="2" t="s">
        <v>77</v>
      </c>
      <c r="AR196" s="2" t="s">
        <v>76</v>
      </c>
      <c r="AS196" s="2" t="s">
        <v>76</v>
      </c>
      <c r="AT196" s="2" t="s">
        <v>77</v>
      </c>
      <c r="AU196" s="2" t="s">
        <v>74</v>
      </c>
      <c r="AV196" s="2" t="s">
        <v>74</v>
      </c>
      <c r="AW196" s="2" t="s">
        <v>72</v>
      </c>
      <c r="AX196" s="2" t="s">
        <v>72</v>
      </c>
      <c r="AY196" s="2" t="s">
        <v>71</v>
      </c>
      <c r="AZ196" s="2" t="s">
        <v>71</v>
      </c>
      <c r="BA196" s="2" t="s">
        <v>72</v>
      </c>
      <c r="BB196" s="2" t="s">
        <v>72</v>
      </c>
      <c r="BC196" s="2" t="s">
        <v>72</v>
      </c>
      <c r="BD196" s="2" t="s">
        <v>71</v>
      </c>
      <c r="BE196" s="2" t="s">
        <v>72</v>
      </c>
      <c r="BF196" s="2" t="s">
        <v>72</v>
      </c>
      <c r="BG196" s="2" t="s">
        <v>71</v>
      </c>
      <c r="BH196" s="2" t="s">
        <v>72</v>
      </c>
      <c r="BI196" s="2" t="s">
        <v>71</v>
      </c>
      <c r="BJ196" s="2" t="s">
        <v>72</v>
      </c>
      <c r="BK196" s="2" t="s">
        <v>71</v>
      </c>
      <c r="BL196" s="2" t="s">
        <v>71</v>
      </c>
      <c r="BM196" s="2" t="s">
        <v>72</v>
      </c>
      <c r="BN196" s="2" t="s">
        <v>71</v>
      </c>
      <c r="BO196" s="2" t="s">
        <v>71</v>
      </c>
      <c r="BP196" s="2" t="s">
        <v>71</v>
      </c>
    </row>
    <row r="197" spans="1:68" ht="15.75" customHeight="1" x14ac:dyDescent="0.2">
      <c r="A197">
        <v>4399</v>
      </c>
      <c r="B197" s="4">
        <v>43818.431087326389</v>
      </c>
      <c r="C197" s="9" t="s">
        <v>107</v>
      </c>
      <c r="D197" s="1" t="s">
        <v>80</v>
      </c>
      <c r="E197" s="1" t="s">
        <v>67</v>
      </c>
      <c r="F197" s="1" t="s">
        <v>84</v>
      </c>
      <c r="G197" s="1" t="s">
        <v>69</v>
      </c>
      <c r="H197" s="1" t="s">
        <v>70</v>
      </c>
      <c r="I197" s="3">
        <v>30</v>
      </c>
      <c r="J197" s="1" t="s">
        <v>93</v>
      </c>
      <c r="K197" s="1" t="s">
        <v>102</v>
      </c>
      <c r="L197" t="str">
        <f t="shared" si="4"/>
        <v>Potrero</v>
      </c>
      <c r="M197" s="2" t="s">
        <v>71</v>
      </c>
      <c r="N197" s="2" t="s">
        <v>71</v>
      </c>
      <c r="O197" s="2" t="s">
        <v>72</v>
      </c>
      <c r="P197" s="2" t="s">
        <v>72</v>
      </c>
      <c r="Q197" s="2" t="s">
        <v>72</v>
      </c>
      <c r="R197" s="2" t="s">
        <v>72</v>
      </c>
      <c r="S197" s="2" t="s">
        <v>72</v>
      </c>
      <c r="T197" s="2" t="s">
        <v>72</v>
      </c>
      <c r="U197" s="2" t="s">
        <v>72</v>
      </c>
      <c r="V197" s="2" t="s">
        <v>76</v>
      </c>
      <c r="W197" s="2" t="s">
        <v>76</v>
      </c>
      <c r="X197" s="2" t="s">
        <v>76</v>
      </c>
      <c r="Y197" s="2" t="s">
        <v>72</v>
      </c>
      <c r="Z197" s="2" t="s">
        <v>72</v>
      </c>
      <c r="AA197" s="2" t="s">
        <v>76</v>
      </c>
      <c r="AB197" s="2" t="s">
        <v>76</v>
      </c>
      <c r="AC197" s="2" t="s">
        <v>76</v>
      </c>
      <c r="AD197" s="2" t="s">
        <v>72</v>
      </c>
      <c r="AE197" s="2" t="s">
        <v>72</v>
      </c>
      <c r="AF197" s="2" t="s">
        <v>72</v>
      </c>
      <c r="AG197" s="2" t="s">
        <v>75</v>
      </c>
      <c r="AH197" s="2" t="s">
        <v>74</v>
      </c>
      <c r="AI197" s="2" t="s">
        <v>76</v>
      </c>
      <c r="AJ197" s="2" t="s">
        <v>76</v>
      </c>
      <c r="AK197" s="2" t="s">
        <v>71</v>
      </c>
      <c r="AL197" s="2" t="s">
        <v>74</v>
      </c>
      <c r="AM197" s="2" t="s">
        <v>74</v>
      </c>
      <c r="AN197" s="2" t="s">
        <v>74</v>
      </c>
      <c r="AO197" s="2" t="s">
        <v>74</v>
      </c>
      <c r="AP197" s="2" t="s">
        <v>74</v>
      </c>
      <c r="AQ197" s="2" t="s">
        <v>74</v>
      </c>
      <c r="AR197" s="2" t="s">
        <v>76</v>
      </c>
      <c r="AS197" s="2" t="s">
        <v>76</v>
      </c>
      <c r="AT197" s="2" t="s">
        <v>74</v>
      </c>
      <c r="AU197" s="2" t="s">
        <v>74</v>
      </c>
      <c r="AV197" s="2" t="s">
        <v>74</v>
      </c>
      <c r="AW197" s="2" t="s">
        <v>72</v>
      </c>
      <c r="AX197" s="2" t="s">
        <v>72</v>
      </c>
      <c r="AY197" s="2" t="s">
        <v>72</v>
      </c>
      <c r="AZ197" s="2" t="s">
        <v>71</v>
      </c>
      <c r="BA197" s="2" t="s">
        <v>72</v>
      </c>
      <c r="BB197" s="2" t="s">
        <v>72</v>
      </c>
      <c r="BC197" s="2" t="s">
        <v>72</v>
      </c>
      <c r="BD197" s="2" t="s">
        <v>71</v>
      </c>
      <c r="BE197" s="2" t="s">
        <v>72</v>
      </c>
      <c r="BF197" s="2" t="s">
        <v>72</v>
      </c>
      <c r="BG197" s="2" t="s">
        <v>78</v>
      </c>
      <c r="BH197" s="2" t="s">
        <v>72</v>
      </c>
      <c r="BI197" s="2" t="s">
        <v>72</v>
      </c>
      <c r="BJ197" s="2" t="s">
        <v>72</v>
      </c>
      <c r="BK197" s="2" t="s">
        <v>72</v>
      </c>
      <c r="BL197" s="2" t="s">
        <v>71</v>
      </c>
      <c r="BM197" s="2" t="s">
        <v>72</v>
      </c>
      <c r="BN197" s="2" t="s">
        <v>71</v>
      </c>
      <c r="BO197" s="2" t="s">
        <v>72</v>
      </c>
      <c r="BP197" s="2" t="s">
        <v>71</v>
      </c>
    </row>
    <row r="198" spans="1:68" ht="15.75" customHeight="1" x14ac:dyDescent="0.2">
      <c r="A198">
        <v>5003</v>
      </c>
      <c r="B198" s="4">
        <v>43850.701353483797</v>
      </c>
      <c r="C198" s="9" t="s">
        <v>107</v>
      </c>
      <c r="D198" s="1" t="s">
        <v>79</v>
      </c>
      <c r="E198" s="1" t="s">
        <v>67</v>
      </c>
      <c r="F198" s="1" t="s">
        <v>68</v>
      </c>
      <c r="G198" s="1" t="s">
        <v>69</v>
      </c>
      <c r="H198" s="1" t="s">
        <v>70</v>
      </c>
      <c r="I198" s="3">
        <v>30</v>
      </c>
      <c r="J198" s="1" t="s">
        <v>93</v>
      </c>
      <c r="K198" s="1" t="s">
        <v>102</v>
      </c>
      <c r="L198" t="str">
        <f t="shared" ref="L198:L229" si="5">K198</f>
        <v>Potrero</v>
      </c>
      <c r="M198" s="2" t="s">
        <v>71</v>
      </c>
      <c r="N198" s="2" t="s">
        <v>71</v>
      </c>
      <c r="O198" s="2" t="s">
        <v>71</v>
      </c>
      <c r="P198" s="2" t="s">
        <v>71</v>
      </c>
      <c r="Q198" s="2" t="s">
        <v>72</v>
      </c>
      <c r="R198" s="2" t="s">
        <v>72</v>
      </c>
      <c r="S198" s="2" t="s">
        <v>72</v>
      </c>
      <c r="T198" s="2" t="s">
        <v>72</v>
      </c>
      <c r="U198" s="2" t="s">
        <v>72</v>
      </c>
      <c r="V198" s="2" t="s">
        <v>75</v>
      </c>
      <c r="W198" s="2" t="s">
        <v>74</v>
      </c>
      <c r="X198" s="2" t="s">
        <v>77</v>
      </c>
      <c r="Y198" s="2" t="s">
        <v>71</v>
      </c>
      <c r="Z198" s="2" t="s">
        <v>71</v>
      </c>
      <c r="AA198" s="2" t="s">
        <v>76</v>
      </c>
      <c r="AB198" s="2" t="s">
        <v>74</v>
      </c>
      <c r="AC198" s="2" t="s">
        <v>74</v>
      </c>
      <c r="AD198" s="2" t="s">
        <v>72</v>
      </c>
      <c r="AE198" s="2" t="s">
        <v>72</v>
      </c>
      <c r="AF198" s="2" t="s">
        <v>72</v>
      </c>
      <c r="AG198" s="2" t="s">
        <v>74</v>
      </c>
      <c r="AH198" s="2" t="s">
        <v>77</v>
      </c>
      <c r="AI198" s="2" t="s">
        <v>75</v>
      </c>
      <c r="AJ198" s="2" t="s">
        <v>76</v>
      </c>
      <c r="AK198" s="2" t="s">
        <v>71</v>
      </c>
      <c r="AL198" s="2" t="s">
        <v>77</v>
      </c>
      <c r="AM198" s="2" t="s">
        <v>74</v>
      </c>
      <c r="AN198" s="2" t="s">
        <v>74</v>
      </c>
      <c r="AO198" s="2" t="s">
        <v>77</v>
      </c>
      <c r="AP198" s="2" t="s">
        <v>75</v>
      </c>
      <c r="AQ198" s="2" t="s">
        <v>75</v>
      </c>
      <c r="AR198" s="2" t="s">
        <v>76</v>
      </c>
      <c r="AS198" s="2" t="s">
        <v>76</v>
      </c>
      <c r="AT198" s="2" t="s">
        <v>77</v>
      </c>
      <c r="AU198" s="2" t="s">
        <v>77</v>
      </c>
      <c r="AV198" s="2" t="s">
        <v>77</v>
      </c>
      <c r="AW198" s="2" t="s">
        <v>72</v>
      </c>
      <c r="AX198" s="2" t="s">
        <v>72</v>
      </c>
      <c r="AY198" s="2" t="s">
        <v>71</v>
      </c>
      <c r="AZ198" s="2" t="s">
        <v>71</v>
      </c>
      <c r="BA198" s="2" t="s">
        <v>72</v>
      </c>
      <c r="BB198" s="2" t="s">
        <v>72</v>
      </c>
      <c r="BC198" s="2" t="s">
        <v>72</v>
      </c>
      <c r="BD198" s="2" t="s">
        <v>71</v>
      </c>
      <c r="BE198" s="2" t="s">
        <v>72</v>
      </c>
      <c r="BF198" s="2" t="s">
        <v>72</v>
      </c>
      <c r="BG198" s="2" t="s">
        <v>78</v>
      </c>
      <c r="BH198" s="2" t="s">
        <v>71</v>
      </c>
      <c r="BI198" s="2" t="s">
        <v>71</v>
      </c>
      <c r="BJ198" s="2" t="s">
        <v>71</v>
      </c>
      <c r="BK198" s="2" t="s">
        <v>71</v>
      </c>
      <c r="BL198" s="2" t="s">
        <v>71</v>
      </c>
      <c r="BM198" s="2" t="s">
        <v>72</v>
      </c>
      <c r="BN198" s="2" t="s">
        <v>71</v>
      </c>
      <c r="BO198" s="2" t="s">
        <v>71</v>
      </c>
      <c r="BP198" s="2" t="s">
        <v>71</v>
      </c>
    </row>
    <row r="199" spans="1:68" ht="15.75" customHeight="1" x14ac:dyDescent="0.2">
      <c r="A199">
        <v>5011</v>
      </c>
      <c r="B199" s="4">
        <v>43850.80345821759</v>
      </c>
      <c r="C199" s="9" t="s">
        <v>107</v>
      </c>
      <c r="D199" s="1" t="s">
        <v>79</v>
      </c>
      <c r="E199" s="1" t="s">
        <v>87</v>
      </c>
      <c r="F199" s="1" t="s">
        <v>68</v>
      </c>
      <c r="G199" s="1" t="s">
        <v>69</v>
      </c>
      <c r="H199" s="1" t="s">
        <v>88</v>
      </c>
      <c r="I199" s="3">
        <v>30</v>
      </c>
      <c r="J199" s="1" t="s">
        <v>93</v>
      </c>
      <c r="K199" s="1" t="s">
        <v>102</v>
      </c>
      <c r="L199" t="str">
        <f t="shared" si="5"/>
        <v>Potrero</v>
      </c>
      <c r="M199" s="2" t="s">
        <v>71</v>
      </c>
      <c r="N199" s="2" t="s">
        <v>71</v>
      </c>
      <c r="O199" s="2" t="s">
        <v>72</v>
      </c>
      <c r="P199" s="2" t="s">
        <v>71</v>
      </c>
      <c r="Q199" s="2" t="s">
        <v>72</v>
      </c>
      <c r="R199" s="2" t="s">
        <v>72</v>
      </c>
      <c r="S199" s="2" t="s">
        <v>72</v>
      </c>
      <c r="T199" s="2" t="s">
        <v>72</v>
      </c>
      <c r="U199" s="2" t="s">
        <v>72</v>
      </c>
      <c r="V199" s="2" t="s">
        <v>76</v>
      </c>
      <c r="W199" s="2" t="s">
        <v>77</v>
      </c>
      <c r="X199" s="2" t="s">
        <v>77</v>
      </c>
      <c r="Y199" s="2" t="s">
        <v>71</v>
      </c>
      <c r="Z199" s="2" t="s">
        <v>71</v>
      </c>
      <c r="AA199" s="2" t="s">
        <v>76</v>
      </c>
      <c r="AB199" s="2" t="s">
        <v>77</v>
      </c>
      <c r="AC199" s="2" t="s">
        <v>77</v>
      </c>
      <c r="AD199" s="2" t="s">
        <v>72</v>
      </c>
      <c r="AE199" s="2" t="s">
        <v>71</v>
      </c>
      <c r="AF199" s="2" t="s">
        <v>71</v>
      </c>
      <c r="AG199" s="2" t="s">
        <v>77</v>
      </c>
      <c r="AH199" s="2" t="s">
        <v>77</v>
      </c>
      <c r="AI199" s="2" t="s">
        <v>76</v>
      </c>
      <c r="AJ199" s="2" t="s">
        <v>76</v>
      </c>
      <c r="AK199" s="2" t="s">
        <v>71</v>
      </c>
      <c r="AL199" s="2" t="s">
        <v>77</v>
      </c>
      <c r="AM199" s="2" t="s">
        <v>77</v>
      </c>
      <c r="AN199" s="2" t="s">
        <v>77</v>
      </c>
      <c r="AO199" s="2" t="s">
        <v>77</v>
      </c>
      <c r="AP199" s="2" t="s">
        <v>76</v>
      </c>
      <c r="AQ199" s="2" t="s">
        <v>77</v>
      </c>
      <c r="AR199" s="2" t="s">
        <v>76</v>
      </c>
      <c r="AS199" s="2" t="s">
        <v>76</v>
      </c>
      <c r="AT199" s="2" t="s">
        <v>77</v>
      </c>
      <c r="AU199" s="2" t="s">
        <v>77</v>
      </c>
      <c r="AV199" s="2" t="s">
        <v>77</v>
      </c>
      <c r="AW199" s="2" t="s">
        <v>72</v>
      </c>
      <c r="AX199" s="2" t="s">
        <v>72</v>
      </c>
      <c r="AY199" s="2" t="s">
        <v>71</v>
      </c>
      <c r="AZ199" s="2" t="s">
        <v>72</v>
      </c>
      <c r="BA199" s="2" t="s">
        <v>72</v>
      </c>
      <c r="BB199" s="2" t="s">
        <v>72</v>
      </c>
      <c r="BC199" s="2" t="s">
        <v>72</v>
      </c>
      <c r="BD199" s="2" t="s">
        <v>71</v>
      </c>
      <c r="BE199" s="2" t="s">
        <v>72</v>
      </c>
      <c r="BF199" s="2" t="s">
        <v>72</v>
      </c>
      <c r="BG199" s="2" t="s">
        <v>71</v>
      </c>
      <c r="BH199" s="2" t="s">
        <v>72</v>
      </c>
      <c r="BI199" s="2" t="s">
        <v>71</v>
      </c>
      <c r="BJ199" s="2" t="s">
        <v>72</v>
      </c>
      <c r="BK199" s="2" t="s">
        <v>71</v>
      </c>
      <c r="BL199" s="2" t="s">
        <v>71</v>
      </c>
      <c r="BM199" s="2" t="s">
        <v>72</v>
      </c>
      <c r="BN199" s="2" t="s">
        <v>71</v>
      </c>
      <c r="BO199" s="2" t="s">
        <v>71</v>
      </c>
      <c r="BP199" s="2" t="s">
        <v>71</v>
      </c>
    </row>
    <row r="200" spans="1:68" ht="15.75" customHeight="1" x14ac:dyDescent="0.2">
      <c r="A200">
        <v>4288</v>
      </c>
      <c r="B200" s="4">
        <v>43817.614198796291</v>
      </c>
      <c r="C200" s="9" t="s">
        <v>107</v>
      </c>
      <c r="D200" s="1" t="s">
        <v>79</v>
      </c>
      <c r="E200" s="1" t="s">
        <v>87</v>
      </c>
      <c r="F200" s="1" t="s">
        <v>68</v>
      </c>
      <c r="G200" s="1" t="s">
        <v>69</v>
      </c>
      <c r="H200" s="1" t="s">
        <v>70</v>
      </c>
      <c r="I200" s="3">
        <v>30</v>
      </c>
      <c r="J200" s="1" t="s">
        <v>93</v>
      </c>
      <c r="K200" s="1" t="s">
        <v>103</v>
      </c>
      <c r="L200" t="str">
        <f t="shared" si="5"/>
        <v>Poza Rica</v>
      </c>
      <c r="M200" s="2" t="s">
        <v>71</v>
      </c>
      <c r="N200" s="2" t="s">
        <v>71</v>
      </c>
      <c r="O200" s="2" t="s">
        <v>72</v>
      </c>
      <c r="P200" s="2" t="s">
        <v>71</v>
      </c>
      <c r="Q200" s="2" t="s">
        <v>72</v>
      </c>
      <c r="R200" s="2" t="s">
        <v>72</v>
      </c>
      <c r="S200" s="2" t="s">
        <v>72</v>
      </c>
      <c r="T200" s="2" t="s">
        <v>72</v>
      </c>
      <c r="U200" s="2" t="s">
        <v>72</v>
      </c>
      <c r="V200" s="2" t="s">
        <v>75</v>
      </c>
      <c r="W200" s="2" t="s">
        <v>74</v>
      </c>
      <c r="X200" s="2" t="s">
        <v>74</v>
      </c>
      <c r="Y200" s="2" t="s">
        <v>71</v>
      </c>
      <c r="Z200" s="2" t="s">
        <v>71</v>
      </c>
      <c r="AA200" s="2" t="s">
        <v>76</v>
      </c>
      <c r="AB200" s="2" t="s">
        <v>75</v>
      </c>
      <c r="AC200" s="2" t="s">
        <v>74</v>
      </c>
      <c r="AD200" s="2" t="s">
        <v>72</v>
      </c>
      <c r="AE200" s="2" t="s">
        <v>71</v>
      </c>
      <c r="AF200" s="2" t="s">
        <v>71</v>
      </c>
      <c r="AG200" s="2" t="s">
        <v>77</v>
      </c>
      <c r="AH200" s="2" t="s">
        <v>77</v>
      </c>
      <c r="AI200" s="2" t="s">
        <v>76</v>
      </c>
      <c r="AJ200" s="2" t="s">
        <v>76</v>
      </c>
      <c r="AK200" s="2" t="s">
        <v>72</v>
      </c>
      <c r="AL200" s="2" t="s">
        <v>74</v>
      </c>
      <c r="AM200" s="2" t="s">
        <v>77</v>
      </c>
      <c r="AN200" s="2" t="s">
        <v>77</v>
      </c>
      <c r="AO200" s="2" t="s">
        <v>75</v>
      </c>
      <c r="AP200" s="2" t="s">
        <v>74</v>
      </c>
      <c r="AQ200" s="2" t="s">
        <v>74</v>
      </c>
      <c r="AR200" s="2" t="s">
        <v>76</v>
      </c>
      <c r="AS200" s="2" t="s">
        <v>76</v>
      </c>
      <c r="AT200" s="2" t="s">
        <v>74</v>
      </c>
      <c r="AU200" s="2" t="s">
        <v>74</v>
      </c>
      <c r="AV200" s="2" t="s">
        <v>77</v>
      </c>
      <c r="AW200" s="2" t="s">
        <v>72</v>
      </c>
      <c r="AX200" s="2" t="s">
        <v>72</v>
      </c>
      <c r="AY200" s="2" t="s">
        <v>71</v>
      </c>
      <c r="AZ200" s="2" t="s">
        <v>71</v>
      </c>
      <c r="BA200" s="2" t="s">
        <v>72</v>
      </c>
      <c r="BB200" s="2" t="s">
        <v>72</v>
      </c>
      <c r="BC200" s="2" t="s">
        <v>72</v>
      </c>
      <c r="BD200" s="2" t="s">
        <v>71</v>
      </c>
      <c r="BE200" s="2" t="s">
        <v>72</v>
      </c>
      <c r="BF200" s="2" t="s">
        <v>72</v>
      </c>
      <c r="BG200" s="2" t="s">
        <v>78</v>
      </c>
      <c r="BH200" s="2" t="s">
        <v>72</v>
      </c>
      <c r="BI200" s="2" t="s">
        <v>71</v>
      </c>
      <c r="BJ200" s="2" t="s">
        <v>72</v>
      </c>
      <c r="BK200" s="2" t="s">
        <v>71</v>
      </c>
      <c r="BL200" s="2" t="s">
        <v>71</v>
      </c>
      <c r="BM200" s="2" t="s">
        <v>72</v>
      </c>
      <c r="BN200" s="2" t="s">
        <v>71</v>
      </c>
      <c r="BO200" s="2" t="s">
        <v>71</v>
      </c>
      <c r="BP200" s="2" t="s">
        <v>71</v>
      </c>
    </row>
    <row r="201" spans="1:68" ht="15.75" customHeight="1" x14ac:dyDescent="0.2">
      <c r="A201">
        <v>4321</v>
      </c>
      <c r="B201" s="4">
        <v>43817.662170462965</v>
      </c>
      <c r="C201" s="9" t="s">
        <v>107</v>
      </c>
      <c r="D201" s="1" t="s">
        <v>79</v>
      </c>
      <c r="E201" s="1" t="s">
        <v>87</v>
      </c>
      <c r="F201" s="1" t="s">
        <v>68</v>
      </c>
      <c r="G201" s="1" t="s">
        <v>69</v>
      </c>
      <c r="H201" s="1" t="s">
        <v>70</v>
      </c>
      <c r="I201" s="3">
        <v>30</v>
      </c>
      <c r="J201" s="1" t="s">
        <v>93</v>
      </c>
      <c r="K201" s="1" t="s">
        <v>103</v>
      </c>
      <c r="L201" t="str">
        <f t="shared" si="5"/>
        <v>Poza Rica</v>
      </c>
      <c r="M201" s="2" t="s">
        <v>71</v>
      </c>
      <c r="N201" s="2" t="s">
        <v>71</v>
      </c>
      <c r="O201" s="2" t="s">
        <v>72</v>
      </c>
      <c r="P201" s="2" t="s">
        <v>72</v>
      </c>
      <c r="Q201" s="2" t="s">
        <v>72</v>
      </c>
      <c r="R201" s="2" t="s">
        <v>72</v>
      </c>
      <c r="S201" s="2" t="s">
        <v>72</v>
      </c>
      <c r="T201" s="2" t="s">
        <v>72</v>
      </c>
      <c r="U201" s="2" t="s">
        <v>72</v>
      </c>
      <c r="V201" s="2" t="s">
        <v>76</v>
      </c>
      <c r="W201" s="2" t="s">
        <v>77</v>
      </c>
      <c r="X201" s="2" t="s">
        <v>77</v>
      </c>
      <c r="Y201" s="2" t="s">
        <v>71</v>
      </c>
      <c r="Z201" s="2" t="s">
        <v>72</v>
      </c>
      <c r="AA201" s="2" t="s">
        <v>76</v>
      </c>
      <c r="AB201" s="2" t="s">
        <v>74</v>
      </c>
      <c r="AC201" s="2" t="s">
        <v>74</v>
      </c>
      <c r="AD201" s="2" t="s">
        <v>72</v>
      </c>
      <c r="AE201" s="2" t="s">
        <v>73</v>
      </c>
      <c r="AF201" s="2" t="s">
        <v>72</v>
      </c>
      <c r="AG201" s="2" t="s">
        <v>77</v>
      </c>
      <c r="AH201" s="2" t="s">
        <v>77</v>
      </c>
      <c r="AI201" s="2" t="s">
        <v>74</v>
      </c>
      <c r="AJ201" s="2" t="s">
        <v>76</v>
      </c>
      <c r="AK201" s="2" t="s">
        <v>71</v>
      </c>
      <c r="AL201" s="2" t="s">
        <v>77</v>
      </c>
      <c r="AM201" s="2" t="s">
        <v>77</v>
      </c>
      <c r="AN201" s="2" t="s">
        <v>77</v>
      </c>
      <c r="AO201" s="2" t="s">
        <v>77</v>
      </c>
      <c r="AP201" s="2" t="s">
        <v>77</v>
      </c>
      <c r="AQ201" s="2" t="s">
        <v>77</v>
      </c>
      <c r="AR201" s="2" t="s">
        <v>76</v>
      </c>
      <c r="AS201" s="2" t="s">
        <v>76</v>
      </c>
      <c r="AT201" s="2" t="s">
        <v>77</v>
      </c>
      <c r="AU201" s="2" t="s">
        <v>77</v>
      </c>
      <c r="AV201" s="2" t="s">
        <v>77</v>
      </c>
      <c r="AW201" s="2" t="s">
        <v>72</v>
      </c>
      <c r="AX201" s="2" t="s">
        <v>72</v>
      </c>
      <c r="AY201" s="2" t="s">
        <v>71</v>
      </c>
      <c r="AZ201" s="2" t="s">
        <v>71</v>
      </c>
      <c r="BA201" s="2" t="s">
        <v>72</v>
      </c>
      <c r="BB201" s="2" t="s">
        <v>72</v>
      </c>
      <c r="BC201" s="2" t="s">
        <v>72</v>
      </c>
      <c r="BD201" s="2" t="s">
        <v>71</v>
      </c>
      <c r="BE201" s="2" t="s">
        <v>72</v>
      </c>
      <c r="BF201" s="2" t="s">
        <v>73</v>
      </c>
      <c r="BG201" s="2" t="s">
        <v>78</v>
      </c>
      <c r="BH201" s="2" t="s">
        <v>72</v>
      </c>
      <c r="BI201" s="2" t="s">
        <v>72</v>
      </c>
      <c r="BJ201" s="2" t="s">
        <v>72</v>
      </c>
      <c r="BK201" s="2" t="s">
        <v>73</v>
      </c>
      <c r="BL201" s="2" t="s">
        <v>71</v>
      </c>
      <c r="BM201" s="2" t="s">
        <v>72</v>
      </c>
      <c r="BN201" s="2" t="s">
        <v>71</v>
      </c>
      <c r="BO201" s="2" t="s">
        <v>71</v>
      </c>
      <c r="BP201" s="2" t="s">
        <v>71</v>
      </c>
    </row>
    <row r="202" spans="1:68" ht="15.75" customHeight="1" x14ac:dyDescent="0.2">
      <c r="A202">
        <v>4323</v>
      </c>
      <c r="B202" s="4">
        <v>43817.671747962959</v>
      </c>
      <c r="C202" s="9" t="s">
        <v>107</v>
      </c>
      <c r="D202" s="1" t="s">
        <v>79</v>
      </c>
      <c r="E202" s="1" t="s">
        <v>87</v>
      </c>
      <c r="F202" s="1" t="s">
        <v>84</v>
      </c>
      <c r="G202" s="1" t="s">
        <v>69</v>
      </c>
      <c r="H202" s="1" t="s">
        <v>70</v>
      </c>
      <c r="I202" s="3">
        <v>30</v>
      </c>
      <c r="J202" s="1" t="s">
        <v>93</v>
      </c>
      <c r="K202" s="1" t="s">
        <v>103</v>
      </c>
      <c r="L202" t="str">
        <f t="shared" si="5"/>
        <v>Poza Rica</v>
      </c>
      <c r="M202" s="2" t="s">
        <v>71</v>
      </c>
      <c r="N202" s="2" t="s">
        <v>72</v>
      </c>
      <c r="O202" s="2" t="s">
        <v>72</v>
      </c>
      <c r="P202" s="2" t="s">
        <v>72</v>
      </c>
      <c r="Q202" s="2" t="s">
        <v>72</v>
      </c>
      <c r="R202" s="2" t="s">
        <v>72</v>
      </c>
      <c r="S202" s="2" t="s">
        <v>72</v>
      </c>
      <c r="T202" s="2" t="s">
        <v>72</v>
      </c>
      <c r="U202" s="2" t="s">
        <v>72</v>
      </c>
      <c r="V202" s="2" t="s">
        <v>76</v>
      </c>
      <c r="W202" s="2" t="s">
        <v>77</v>
      </c>
      <c r="X202" s="2" t="s">
        <v>77</v>
      </c>
      <c r="Y202" s="2" t="s">
        <v>72</v>
      </c>
      <c r="Z202" s="2" t="s">
        <v>72</v>
      </c>
      <c r="AA202" s="2" t="s">
        <v>76</v>
      </c>
      <c r="AB202" s="2" t="s">
        <v>75</v>
      </c>
      <c r="AC202" s="2" t="s">
        <v>74</v>
      </c>
      <c r="AD202" s="2" t="s">
        <v>72</v>
      </c>
      <c r="AE202" s="2" t="s">
        <v>72</v>
      </c>
      <c r="AF202" s="2" t="s">
        <v>72</v>
      </c>
      <c r="AG202" s="2" t="s">
        <v>77</v>
      </c>
      <c r="AH202" s="2" t="s">
        <v>77</v>
      </c>
      <c r="AI202" s="2" t="s">
        <v>76</v>
      </c>
      <c r="AJ202" s="2" t="s">
        <v>76</v>
      </c>
      <c r="AK202" s="2" t="s">
        <v>71</v>
      </c>
      <c r="AL202" s="2" t="s">
        <v>77</v>
      </c>
      <c r="AM202" s="2" t="s">
        <v>74</v>
      </c>
      <c r="AN202" s="2" t="s">
        <v>74</v>
      </c>
      <c r="AO202" s="2" t="s">
        <v>74</v>
      </c>
      <c r="AP202" s="2" t="s">
        <v>77</v>
      </c>
      <c r="AQ202" s="2" t="s">
        <v>75</v>
      </c>
      <c r="AR202" s="2" t="s">
        <v>76</v>
      </c>
      <c r="AS202" s="2" t="s">
        <v>76</v>
      </c>
      <c r="AT202" s="2" t="s">
        <v>75</v>
      </c>
      <c r="AU202" s="2" t="s">
        <v>75</v>
      </c>
      <c r="AV202" s="2" t="s">
        <v>75</v>
      </c>
      <c r="AW202" s="2" t="s">
        <v>72</v>
      </c>
      <c r="AX202" s="2" t="s">
        <v>72</v>
      </c>
      <c r="AY202" s="2" t="s">
        <v>73</v>
      </c>
      <c r="AZ202" s="2" t="s">
        <v>73</v>
      </c>
      <c r="BA202" s="2" t="s">
        <v>72</v>
      </c>
      <c r="BB202" s="2" t="s">
        <v>72</v>
      </c>
      <c r="BC202" s="2" t="s">
        <v>72</v>
      </c>
      <c r="BD202" s="2" t="s">
        <v>72</v>
      </c>
      <c r="BE202" s="2" t="s">
        <v>72</v>
      </c>
      <c r="BF202" s="2" t="s">
        <v>72</v>
      </c>
      <c r="BG202" s="2" t="s">
        <v>78</v>
      </c>
      <c r="BH202" s="2" t="s">
        <v>72</v>
      </c>
      <c r="BI202" s="2" t="s">
        <v>72</v>
      </c>
      <c r="BJ202" s="2" t="s">
        <v>72</v>
      </c>
      <c r="BK202" s="2" t="s">
        <v>71</v>
      </c>
      <c r="BL202" s="2" t="s">
        <v>71</v>
      </c>
      <c r="BM202" s="2" t="s">
        <v>72</v>
      </c>
      <c r="BN202" s="2" t="s">
        <v>71</v>
      </c>
      <c r="BO202" s="2" t="s">
        <v>71</v>
      </c>
      <c r="BP202" s="2" t="s">
        <v>71</v>
      </c>
    </row>
    <row r="203" spans="1:68" ht="15.75" customHeight="1" x14ac:dyDescent="0.2">
      <c r="A203">
        <v>4331</v>
      </c>
      <c r="B203" s="4">
        <v>43817.688549999999</v>
      </c>
      <c r="C203" s="9" t="s">
        <v>107</v>
      </c>
      <c r="D203" s="1" t="s">
        <v>66</v>
      </c>
      <c r="E203" s="1" t="s">
        <v>67</v>
      </c>
      <c r="F203" s="1" t="s">
        <v>83</v>
      </c>
      <c r="G203" s="1" t="s">
        <v>69</v>
      </c>
      <c r="H203" s="1" t="s">
        <v>70</v>
      </c>
      <c r="I203" s="3">
        <v>30</v>
      </c>
      <c r="J203" s="1" t="s">
        <v>93</v>
      </c>
      <c r="K203" s="1" t="s">
        <v>103</v>
      </c>
      <c r="L203" t="str">
        <f t="shared" si="5"/>
        <v>Poza Rica</v>
      </c>
      <c r="M203" s="2" t="s">
        <v>73</v>
      </c>
      <c r="N203" s="2" t="s">
        <v>71</v>
      </c>
      <c r="O203" s="2" t="s">
        <v>72</v>
      </c>
      <c r="P203" s="2" t="s">
        <v>72</v>
      </c>
      <c r="Q203" s="2" t="s">
        <v>72</v>
      </c>
      <c r="R203" s="2" t="s">
        <v>72</v>
      </c>
      <c r="S203" s="2" t="s">
        <v>72</v>
      </c>
      <c r="T203" s="2" t="s">
        <v>72</v>
      </c>
      <c r="U203" s="2" t="s">
        <v>72</v>
      </c>
      <c r="V203" s="2" t="s">
        <v>77</v>
      </c>
      <c r="W203" s="2" t="s">
        <v>76</v>
      </c>
      <c r="X203" s="2" t="s">
        <v>75</v>
      </c>
      <c r="Y203" s="2" t="s">
        <v>71</v>
      </c>
      <c r="Z203" s="2" t="s">
        <v>71</v>
      </c>
      <c r="AA203" s="2" t="s">
        <v>77</v>
      </c>
      <c r="AB203" s="2" t="s">
        <v>76</v>
      </c>
      <c r="AC203" s="2" t="s">
        <v>76</v>
      </c>
      <c r="AD203" s="2" t="s">
        <v>72</v>
      </c>
      <c r="AE203" s="2" t="s">
        <v>71</v>
      </c>
      <c r="AF203" s="2" t="s">
        <v>71</v>
      </c>
      <c r="AG203" s="2" t="s">
        <v>75</v>
      </c>
      <c r="AH203" s="2" t="s">
        <v>75</v>
      </c>
      <c r="AI203" s="2" t="s">
        <v>75</v>
      </c>
      <c r="AJ203" s="2" t="s">
        <v>75</v>
      </c>
      <c r="AK203" s="2" t="s">
        <v>71</v>
      </c>
      <c r="AL203" s="2" t="s">
        <v>74</v>
      </c>
      <c r="AM203" s="2" t="s">
        <v>77</v>
      </c>
      <c r="AN203" s="2" t="s">
        <v>74</v>
      </c>
      <c r="AO203" s="2" t="s">
        <v>75</v>
      </c>
      <c r="AP203" s="2" t="s">
        <v>77</v>
      </c>
      <c r="AQ203" s="2" t="s">
        <v>75</v>
      </c>
      <c r="AR203" s="2" t="s">
        <v>77</v>
      </c>
      <c r="AS203" s="2" t="s">
        <v>75</v>
      </c>
      <c r="AT203" s="2" t="s">
        <v>75</v>
      </c>
      <c r="AU203" s="2" t="s">
        <v>75</v>
      </c>
      <c r="AV203" s="2" t="s">
        <v>75</v>
      </c>
      <c r="AW203" s="2" t="s">
        <v>71</v>
      </c>
      <c r="AX203" s="2" t="s">
        <v>71</v>
      </c>
      <c r="AY203" s="2" t="s">
        <v>72</v>
      </c>
      <c r="AZ203" s="2" t="s">
        <v>73</v>
      </c>
      <c r="BA203" s="2" t="s">
        <v>71</v>
      </c>
      <c r="BB203" s="2" t="s">
        <v>71</v>
      </c>
      <c r="BC203" s="2" t="s">
        <v>72</v>
      </c>
      <c r="BD203" s="2" t="s">
        <v>72</v>
      </c>
      <c r="BE203" s="2" t="s">
        <v>72</v>
      </c>
      <c r="BF203" s="2" t="s">
        <v>73</v>
      </c>
      <c r="BG203" s="2" t="s">
        <v>78</v>
      </c>
      <c r="BH203" s="2" t="s">
        <v>72</v>
      </c>
      <c r="BI203" s="2" t="s">
        <v>72</v>
      </c>
      <c r="BJ203" s="2" t="s">
        <v>72</v>
      </c>
      <c r="BK203" s="2" t="s">
        <v>72</v>
      </c>
      <c r="BL203" s="2" t="s">
        <v>72</v>
      </c>
      <c r="BM203" s="2" t="s">
        <v>72</v>
      </c>
      <c r="BN203" s="2" t="s">
        <v>71</v>
      </c>
      <c r="BO203" s="2" t="s">
        <v>72</v>
      </c>
      <c r="BP203" s="2" t="s">
        <v>73</v>
      </c>
    </row>
    <row r="204" spans="1:68" ht="15.75" customHeight="1" x14ac:dyDescent="0.2">
      <c r="A204">
        <v>4338</v>
      </c>
      <c r="B204" s="4">
        <v>43817.718562337963</v>
      </c>
      <c r="C204" s="9" t="s">
        <v>107</v>
      </c>
      <c r="D204" s="1" t="s">
        <v>66</v>
      </c>
      <c r="E204" s="1" t="s">
        <v>87</v>
      </c>
      <c r="F204" s="1" t="s">
        <v>68</v>
      </c>
      <c r="G204" s="1" t="s">
        <v>69</v>
      </c>
      <c r="H204" s="1" t="s">
        <v>70</v>
      </c>
      <c r="I204" s="3">
        <v>30</v>
      </c>
      <c r="J204" s="1" t="s">
        <v>93</v>
      </c>
      <c r="K204" s="1" t="s">
        <v>103</v>
      </c>
      <c r="L204" t="str">
        <f t="shared" si="5"/>
        <v>Poza Rica</v>
      </c>
      <c r="M204" s="2" t="s">
        <v>71</v>
      </c>
      <c r="N204" s="2" t="s">
        <v>71</v>
      </c>
      <c r="O204" s="2" t="s">
        <v>71</v>
      </c>
      <c r="P204" s="2" t="s">
        <v>71</v>
      </c>
      <c r="Q204" s="2" t="s">
        <v>72</v>
      </c>
      <c r="R204" s="2" t="s">
        <v>72</v>
      </c>
      <c r="S204" s="2" t="s">
        <v>72</v>
      </c>
      <c r="T204" s="2" t="s">
        <v>72</v>
      </c>
      <c r="U204" s="2" t="s">
        <v>72</v>
      </c>
      <c r="V204" s="2" t="s">
        <v>76</v>
      </c>
      <c r="W204" s="2" t="s">
        <v>77</v>
      </c>
      <c r="X204" s="2" t="s">
        <v>77</v>
      </c>
      <c r="Y204" s="2" t="s">
        <v>71</v>
      </c>
      <c r="Z204" s="2" t="s">
        <v>71</v>
      </c>
      <c r="AA204" s="2" t="s">
        <v>76</v>
      </c>
      <c r="AB204" s="2" t="s">
        <v>77</v>
      </c>
      <c r="AC204" s="2" t="s">
        <v>77</v>
      </c>
      <c r="AD204" s="2" t="s">
        <v>72</v>
      </c>
      <c r="AE204" s="2" t="s">
        <v>71</v>
      </c>
      <c r="AF204" s="2" t="s">
        <v>71</v>
      </c>
      <c r="AG204" s="2" t="s">
        <v>74</v>
      </c>
      <c r="AH204" s="2" t="s">
        <v>77</v>
      </c>
      <c r="AI204" s="2" t="s">
        <v>76</v>
      </c>
      <c r="AJ204" s="2" t="s">
        <v>76</v>
      </c>
      <c r="AK204" s="2" t="s">
        <v>73</v>
      </c>
      <c r="AL204" s="2" t="s">
        <v>77</v>
      </c>
      <c r="AM204" s="2" t="s">
        <v>77</v>
      </c>
      <c r="AN204" s="2" t="s">
        <v>77</v>
      </c>
      <c r="AO204" s="2" t="s">
        <v>77</v>
      </c>
      <c r="AP204" s="2" t="s">
        <v>76</v>
      </c>
      <c r="AQ204" s="2" t="s">
        <v>77</v>
      </c>
      <c r="AR204" s="2" t="s">
        <v>76</v>
      </c>
      <c r="AS204" s="2" t="s">
        <v>76</v>
      </c>
      <c r="AT204" s="2" t="s">
        <v>77</v>
      </c>
      <c r="AU204" s="2" t="s">
        <v>77</v>
      </c>
      <c r="AV204" s="2" t="s">
        <v>77</v>
      </c>
      <c r="AW204" s="2" t="s">
        <v>72</v>
      </c>
      <c r="AX204" s="2" t="s">
        <v>72</v>
      </c>
      <c r="AY204" s="2" t="s">
        <v>71</v>
      </c>
      <c r="AZ204" s="2" t="s">
        <v>71</v>
      </c>
      <c r="BA204" s="2" t="s">
        <v>72</v>
      </c>
      <c r="BB204" s="2" t="s">
        <v>72</v>
      </c>
      <c r="BC204" s="2" t="s">
        <v>72</v>
      </c>
      <c r="BD204" s="2" t="s">
        <v>71</v>
      </c>
      <c r="BE204" s="2" t="s">
        <v>72</v>
      </c>
      <c r="BF204" s="2" t="s">
        <v>72</v>
      </c>
      <c r="BG204" s="2" t="s">
        <v>78</v>
      </c>
      <c r="BH204" s="2" t="s">
        <v>72</v>
      </c>
      <c r="BI204" s="2" t="s">
        <v>72</v>
      </c>
      <c r="BJ204" s="2" t="s">
        <v>72</v>
      </c>
      <c r="BK204" s="2" t="s">
        <v>72</v>
      </c>
      <c r="BL204" s="2" t="s">
        <v>71</v>
      </c>
      <c r="BM204" s="2" t="s">
        <v>72</v>
      </c>
      <c r="BN204" s="2" t="s">
        <v>71</v>
      </c>
      <c r="BO204" s="2" t="s">
        <v>71</v>
      </c>
      <c r="BP204" s="2" t="s">
        <v>71</v>
      </c>
    </row>
    <row r="205" spans="1:68" ht="15.75" customHeight="1" x14ac:dyDescent="0.2">
      <c r="A205">
        <v>4340</v>
      </c>
      <c r="B205" s="4">
        <v>43817.725208703705</v>
      </c>
      <c r="C205" s="9" t="s">
        <v>107</v>
      </c>
      <c r="D205" s="1" t="s">
        <v>79</v>
      </c>
      <c r="E205" s="1" t="s">
        <v>87</v>
      </c>
      <c r="F205" s="1" t="s">
        <v>83</v>
      </c>
      <c r="G205" s="1" t="s">
        <v>69</v>
      </c>
      <c r="H205" s="1" t="s">
        <v>70</v>
      </c>
      <c r="I205" s="3">
        <v>30</v>
      </c>
      <c r="J205" s="1" t="s">
        <v>93</v>
      </c>
      <c r="K205" s="1" t="s">
        <v>103</v>
      </c>
      <c r="L205" t="str">
        <f t="shared" si="5"/>
        <v>Poza Rica</v>
      </c>
      <c r="M205" s="2" t="s">
        <v>72</v>
      </c>
      <c r="N205" s="2" t="s">
        <v>71</v>
      </c>
      <c r="O205" s="2" t="s">
        <v>72</v>
      </c>
      <c r="P205" s="2" t="s">
        <v>72</v>
      </c>
      <c r="Q205" s="2" t="s">
        <v>72</v>
      </c>
      <c r="R205" s="2" t="s">
        <v>72</v>
      </c>
      <c r="S205" s="2" t="s">
        <v>72</v>
      </c>
      <c r="T205" s="2" t="s">
        <v>72</v>
      </c>
      <c r="U205" s="2" t="s">
        <v>72</v>
      </c>
      <c r="V205" s="2" t="s">
        <v>76</v>
      </c>
      <c r="W205" s="2" t="s">
        <v>77</v>
      </c>
      <c r="X205" s="2" t="s">
        <v>77</v>
      </c>
      <c r="Y205" s="2" t="s">
        <v>72</v>
      </c>
      <c r="Z205" s="2" t="s">
        <v>72</v>
      </c>
      <c r="AA205" s="2" t="s">
        <v>76</v>
      </c>
      <c r="AB205" s="2" t="s">
        <v>77</v>
      </c>
      <c r="AC205" s="2" t="s">
        <v>77</v>
      </c>
      <c r="AD205" s="2" t="s">
        <v>72</v>
      </c>
      <c r="AE205" s="2" t="s">
        <v>71</v>
      </c>
      <c r="AF205" s="2" t="s">
        <v>71</v>
      </c>
      <c r="AG205" s="2" t="s">
        <v>77</v>
      </c>
      <c r="AH205" s="2" t="s">
        <v>77</v>
      </c>
      <c r="AI205" s="2" t="s">
        <v>76</v>
      </c>
      <c r="AJ205" s="2" t="s">
        <v>76</v>
      </c>
      <c r="AK205" s="2" t="s">
        <v>71</v>
      </c>
      <c r="AL205" s="2" t="s">
        <v>77</v>
      </c>
      <c r="AM205" s="2" t="s">
        <v>77</v>
      </c>
      <c r="AN205" s="2" t="s">
        <v>77</v>
      </c>
      <c r="AO205" s="2" t="s">
        <v>77</v>
      </c>
      <c r="AP205" s="2" t="s">
        <v>76</v>
      </c>
      <c r="AQ205" s="2" t="s">
        <v>77</v>
      </c>
      <c r="AR205" s="2" t="s">
        <v>76</v>
      </c>
      <c r="AS205" s="2" t="s">
        <v>76</v>
      </c>
      <c r="AT205" s="2" t="s">
        <v>77</v>
      </c>
      <c r="AU205" s="2" t="s">
        <v>77</v>
      </c>
      <c r="AV205" s="2" t="s">
        <v>77</v>
      </c>
      <c r="AW205" s="2" t="s">
        <v>72</v>
      </c>
      <c r="AX205" s="2" t="s">
        <v>72</v>
      </c>
      <c r="AY205" s="2" t="s">
        <v>72</v>
      </c>
      <c r="AZ205" s="2" t="s">
        <v>71</v>
      </c>
      <c r="BA205" s="2" t="s">
        <v>72</v>
      </c>
      <c r="BB205" s="2" t="s">
        <v>72</v>
      </c>
      <c r="BC205" s="2" t="s">
        <v>72</v>
      </c>
      <c r="BD205" s="2" t="s">
        <v>72</v>
      </c>
      <c r="BE205" s="2" t="s">
        <v>72</v>
      </c>
      <c r="BF205" s="2" t="s">
        <v>72</v>
      </c>
      <c r="BG205" s="2" t="s">
        <v>71</v>
      </c>
      <c r="BH205" s="2" t="s">
        <v>72</v>
      </c>
      <c r="BI205" s="2" t="s">
        <v>71</v>
      </c>
      <c r="BJ205" s="2" t="s">
        <v>72</v>
      </c>
      <c r="BK205" s="2" t="s">
        <v>72</v>
      </c>
      <c r="BL205" s="2" t="s">
        <v>71</v>
      </c>
      <c r="BM205" s="2" t="s">
        <v>72</v>
      </c>
      <c r="BN205" s="2" t="s">
        <v>71</v>
      </c>
      <c r="BO205" s="2" t="s">
        <v>71</v>
      </c>
      <c r="BP205" s="2" t="s">
        <v>73</v>
      </c>
    </row>
    <row r="206" spans="1:68" ht="15.75" customHeight="1" x14ac:dyDescent="0.2">
      <c r="A206">
        <v>4430</v>
      </c>
      <c r="B206" s="4">
        <v>43818.497952928243</v>
      </c>
      <c r="C206" s="9" t="s">
        <v>107</v>
      </c>
      <c r="D206" s="1" t="s">
        <v>80</v>
      </c>
      <c r="E206" s="1" t="s">
        <v>67</v>
      </c>
      <c r="F206" s="1" t="s">
        <v>68</v>
      </c>
      <c r="G206" s="1" t="s">
        <v>69</v>
      </c>
      <c r="H206" s="1" t="s">
        <v>70</v>
      </c>
      <c r="I206" s="3">
        <v>30</v>
      </c>
      <c r="J206" s="1" t="s">
        <v>93</v>
      </c>
      <c r="K206" s="1" t="s">
        <v>103</v>
      </c>
      <c r="L206" t="str">
        <f t="shared" si="5"/>
        <v>Poza Rica</v>
      </c>
      <c r="M206" s="2" t="s">
        <v>71</v>
      </c>
      <c r="N206" s="2" t="s">
        <v>71</v>
      </c>
      <c r="O206" s="2" t="s">
        <v>71</v>
      </c>
      <c r="P206" s="2" t="s">
        <v>71</v>
      </c>
      <c r="Q206" s="2" t="s">
        <v>72</v>
      </c>
      <c r="R206" s="2" t="s">
        <v>72</v>
      </c>
      <c r="S206" s="2" t="s">
        <v>72</v>
      </c>
      <c r="T206" s="2" t="s">
        <v>72</v>
      </c>
      <c r="U206" s="2" t="s">
        <v>72</v>
      </c>
      <c r="V206" s="2" t="s">
        <v>76</v>
      </c>
      <c r="W206" s="2" t="s">
        <v>77</v>
      </c>
      <c r="X206" s="2" t="s">
        <v>77</v>
      </c>
      <c r="Y206" s="2" t="s">
        <v>71</v>
      </c>
      <c r="Z206" s="2" t="s">
        <v>71</v>
      </c>
      <c r="AA206" s="2" t="s">
        <v>76</v>
      </c>
      <c r="AB206" s="2" t="s">
        <v>77</v>
      </c>
      <c r="AC206" s="2" t="s">
        <v>77</v>
      </c>
      <c r="AD206" s="2" t="s">
        <v>72</v>
      </c>
      <c r="AE206" s="2" t="s">
        <v>71</v>
      </c>
      <c r="AF206" s="2" t="s">
        <v>71</v>
      </c>
      <c r="AG206" s="2" t="s">
        <v>77</v>
      </c>
      <c r="AH206" s="2" t="s">
        <v>77</v>
      </c>
      <c r="AI206" s="2" t="s">
        <v>76</v>
      </c>
      <c r="AJ206" s="2" t="s">
        <v>76</v>
      </c>
      <c r="AK206" s="2" t="s">
        <v>71</v>
      </c>
      <c r="AL206" s="2" t="s">
        <v>77</v>
      </c>
      <c r="AM206" s="2" t="s">
        <v>74</v>
      </c>
      <c r="AN206" s="2" t="s">
        <v>74</v>
      </c>
      <c r="AO206" s="2" t="s">
        <v>74</v>
      </c>
      <c r="AP206" s="2" t="s">
        <v>74</v>
      </c>
      <c r="AQ206" s="2" t="s">
        <v>77</v>
      </c>
      <c r="AR206" s="2" t="s">
        <v>76</v>
      </c>
      <c r="AS206" s="2" t="s">
        <v>76</v>
      </c>
      <c r="AT206" s="2" t="s">
        <v>74</v>
      </c>
      <c r="AU206" s="2" t="s">
        <v>74</v>
      </c>
      <c r="AV206" s="2" t="s">
        <v>77</v>
      </c>
      <c r="AW206" s="2" t="s">
        <v>72</v>
      </c>
      <c r="AX206" s="2" t="s">
        <v>72</v>
      </c>
      <c r="AY206" s="2" t="s">
        <v>71</v>
      </c>
      <c r="AZ206" s="2" t="s">
        <v>71</v>
      </c>
      <c r="BA206" s="2" t="s">
        <v>72</v>
      </c>
      <c r="BB206" s="2" t="s">
        <v>72</v>
      </c>
      <c r="BC206" s="2" t="s">
        <v>72</v>
      </c>
      <c r="BD206" s="2" t="s">
        <v>71</v>
      </c>
      <c r="BE206" s="2" t="s">
        <v>72</v>
      </c>
      <c r="BF206" s="2" t="s">
        <v>72</v>
      </c>
      <c r="BG206" s="2" t="s">
        <v>78</v>
      </c>
      <c r="BH206" s="2" t="s">
        <v>72</v>
      </c>
      <c r="BI206" s="2" t="s">
        <v>72</v>
      </c>
      <c r="BJ206" s="2" t="s">
        <v>72</v>
      </c>
      <c r="BK206" s="2" t="s">
        <v>72</v>
      </c>
      <c r="BL206" s="2" t="s">
        <v>71</v>
      </c>
      <c r="BM206" s="2" t="s">
        <v>72</v>
      </c>
      <c r="BN206" s="2" t="s">
        <v>71</v>
      </c>
      <c r="BO206" s="2" t="s">
        <v>71</v>
      </c>
      <c r="BP206" s="2" t="s">
        <v>71</v>
      </c>
    </row>
    <row r="207" spans="1:68" ht="15.75" customHeight="1" x14ac:dyDescent="0.2">
      <c r="A207">
        <v>4217</v>
      </c>
      <c r="B207" s="4">
        <v>43817.517585231486</v>
      </c>
      <c r="C207" s="9" t="s">
        <v>107</v>
      </c>
      <c r="D207" s="1" t="s">
        <v>79</v>
      </c>
      <c r="E207" s="1" t="s">
        <v>91</v>
      </c>
      <c r="F207" s="1" t="s">
        <v>83</v>
      </c>
      <c r="G207" s="1" t="s">
        <v>69</v>
      </c>
      <c r="H207" s="1" t="s">
        <v>70</v>
      </c>
      <c r="I207" s="3">
        <v>30</v>
      </c>
      <c r="J207" s="1" t="s">
        <v>93</v>
      </c>
      <c r="K207" s="1" t="s">
        <v>104</v>
      </c>
      <c r="L207" t="str">
        <f t="shared" si="5"/>
        <v>Vega de Alatorre</v>
      </c>
      <c r="M207" s="2" t="s">
        <v>71</v>
      </c>
      <c r="N207" s="2" t="s">
        <v>71</v>
      </c>
      <c r="O207" s="2" t="s">
        <v>71</v>
      </c>
      <c r="P207" s="2" t="s">
        <v>71</v>
      </c>
      <c r="Q207" s="2" t="s">
        <v>72</v>
      </c>
      <c r="R207" s="2" t="s">
        <v>72</v>
      </c>
      <c r="S207" s="2" t="s">
        <v>72</v>
      </c>
      <c r="T207" s="2" t="s">
        <v>72</v>
      </c>
      <c r="U207" s="2" t="s">
        <v>72</v>
      </c>
      <c r="V207" s="2" t="s">
        <v>76</v>
      </c>
      <c r="W207" s="2" t="s">
        <v>76</v>
      </c>
      <c r="X207" s="2" t="s">
        <v>76</v>
      </c>
      <c r="Y207" s="2" t="s">
        <v>71</v>
      </c>
      <c r="Z207" s="2" t="s">
        <v>72</v>
      </c>
      <c r="AA207" s="2" t="s">
        <v>76</v>
      </c>
      <c r="AB207" s="2" t="s">
        <v>76</v>
      </c>
      <c r="AC207" s="2" t="s">
        <v>75</v>
      </c>
      <c r="AD207" s="2" t="s">
        <v>72</v>
      </c>
      <c r="AE207" s="2" t="s">
        <v>72</v>
      </c>
      <c r="AF207" s="2" t="s">
        <v>72</v>
      </c>
      <c r="AG207" s="2" t="s">
        <v>77</v>
      </c>
      <c r="AH207" s="2" t="s">
        <v>77</v>
      </c>
      <c r="AI207" s="2" t="s">
        <v>75</v>
      </c>
      <c r="AJ207" s="2" t="s">
        <v>76</v>
      </c>
      <c r="AK207" s="2" t="s">
        <v>72</v>
      </c>
      <c r="AL207" s="2" t="s">
        <v>75</v>
      </c>
      <c r="AM207" s="2" t="s">
        <v>77</v>
      </c>
      <c r="AN207" s="2" t="s">
        <v>74</v>
      </c>
      <c r="AO207" s="2" t="s">
        <v>76</v>
      </c>
      <c r="AP207" s="2" t="s">
        <v>76</v>
      </c>
      <c r="AQ207" s="2" t="s">
        <v>75</v>
      </c>
      <c r="AR207" s="2" t="s">
        <v>76</v>
      </c>
      <c r="AS207" s="2" t="s">
        <v>76</v>
      </c>
      <c r="AT207" s="2" t="s">
        <v>77</v>
      </c>
      <c r="AU207" s="2" t="s">
        <v>77</v>
      </c>
      <c r="AV207" s="2" t="s">
        <v>77</v>
      </c>
      <c r="AW207" s="2" t="s">
        <v>72</v>
      </c>
      <c r="AX207" s="2" t="s">
        <v>72</v>
      </c>
      <c r="AY207" s="2" t="s">
        <v>73</v>
      </c>
      <c r="AZ207" s="2" t="s">
        <v>73</v>
      </c>
      <c r="BA207" s="2" t="s">
        <v>72</v>
      </c>
      <c r="BB207" s="2" t="s">
        <v>72</v>
      </c>
      <c r="BC207" s="2" t="s">
        <v>72</v>
      </c>
      <c r="BD207" s="2" t="s">
        <v>72</v>
      </c>
      <c r="BE207" s="2" t="s">
        <v>72</v>
      </c>
      <c r="BF207" s="2" t="s">
        <v>72</v>
      </c>
      <c r="BG207" s="2" t="s">
        <v>72</v>
      </c>
      <c r="BH207" s="2" t="s">
        <v>72</v>
      </c>
      <c r="BI207" s="2" t="s">
        <v>72</v>
      </c>
      <c r="BJ207" s="2" t="s">
        <v>72</v>
      </c>
      <c r="BK207" s="2" t="s">
        <v>71</v>
      </c>
      <c r="BL207" s="2" t="s">
        <v>71</v>
      </c>
      <c r="BM207" s="2" t="s">
        <v>72</v>
      </c>
      <c r="BN207" s="2" t="s">
        <v>71</v>
      </c>
      <c r="BO207" s="2" t="s">
        <v>71</v>
      </c>
      <c r="BP207" s="2" t="s">
        <v>71</v>
      </c>
    </row>
    <row r="208" spans="1:68" ht="15.75" customHeight="1" x14ac:dyDescent="0.2">
      <c r="A208">
        <v>4209</v>
      </c>
      <c r="B208" s="4">
        <v>43817.50446084491</v>
      </c>
      <c r="C208" s="9" t="s">
        <v>107</v>
      </c>
      <c r="D208" s="1" t="s">
        <v>66</v>
      </c>
      <c r="E208" s="1" t="s">
        <v>67</v>
      </c>
      <c r="F208" s="1" t="s">
        <v>68</v>
      </c>
      <c r="G208" s="1" t="s">
        <v>69</v>
      </c>
      <c r="H208" s="1" t="s">
        <v>70</v>
      </c>
      <c r="I208" s="3">
        <v>30</v>
      </c>
      <c r="J208" s="1" t="s">
        <v>93</v>
      </c>
      <c r="K208" s="1" t="s">
        <v>105</v>
      </c>
      <c r="L208" t="str">
        <f t="shared" si="5"/>
        <v>Veracruz I</v>
      </c>
      <c r="M208" s="2" t="s">
        <v>71</v>
      </c>
      <c r="N208" s="2" t="s">
        <v>71</v>
      </c>
      <c r="O208" s="2" t="s">
        <v>72</v>
      </c>
      <c r="P208" s="2" t="s">
        <v>71</v>
      </c>
      <c r="Q208" s="2" t="s">
        <v>72</v>
      </c>
      <c r="R208" s="2" t="s">
        <v>72</v>
      </c>
      <c r="S208" s="2" t="s">
        <v>72</v>
      </c>
      <c r="T208" s="2" t="s">
        <v>72</v>
      </c>
      <c r="U208" s="2" t="s">
        <v>72</v>
      </c>
      <c r="V208" s="2" t="s">
        <v>76</v>
      </c>
      <c r="W208" s="2" t="s">
        <v>74</v>
      </c>
      <c r="X208" s="2" t="s">
        <v>77</v>
      </c>
      <c r="Y208" s="2" t="s">
        <v>71</v>
      </c>
      <c r="Z208" s="2" t="s">
        <v>72</v>
      </c>
      <c r="AA208" s="2" t="s">
        <v>76</v>
      </c>
      <c r="AB208" s="2" t="s">
        <v>77</v>
      </c>
      <c r="AC208" s="2" t="s">
        <v>77</v>
      </c>
      <c r="AD208" s="2" t="s">
        <v>72</v>
      </c>
      <c r="AE208" s="2" t="s">
        <v>72</v>
      </c>
      <c r="AF208" s="2" t="s">
        <v>72</v>
      </c>
      <c r="AG208" s="2" t="s">
        <v>77</v>
      </c>
      <c r="AH208" s="2" t="s">
        <v>77</v>
      </c>
      <c r="AI208" s="2" t="s">
        <v>76</v>
      </c>
      <c r="AJ208" s="2" t="s">
        <v>76</v>
      </c>
      <c r="AK208" s="2" t="s">
        <v>73</v>
      </c>
      <c r="AL208" s="2" t="s">
        <v>74</v>
      </c>
      <c r="AM208" s="2" t="s">
        <v>74</v>
      </c>
      <c r="AN208" s="2" t="s">
        <v>74</v>
      </c>
      <c r="AO208" s="2" t="s">
        <v>74</v>
      </c>
      <c r="AP208" s="2" t="s">
        <v>75</v>
      </c>
      <c r="AQ208" s="2" t="s">
        <v>74</v>
      </c>
      <c r="AR208" s="2" t="s">
        <v>76</v>
      </c>
      <c r="AS208" s="2" t="s">
        <v>76</v>
      </c>
      <c r="AT208" s="2" t="s">
        <v>74</v>
      </c>
      <c r="AU208" s="2" t="s">
        <v>74</v>
      </c>
      <c r="AV208" s="2" t="s">
        <v>74</v>
      </c>
      <c r="AW208" s="2" t="s">
        <v>72</v>
      </c>
      <c r="AX208" s="2" t="s">
        <v>72</v>
      </c>
      <c r="AY208" s="2" t="s">
        <v>71</v>
      </c>
      <c r="AZ208" s="2" t="s">
        <v>71</v>
      </c>
      <c r="BA208" s="2" t="s">
        <v>72</v>
      </c>
      <c r="BB208" s="2" t="s">
        <v>72</v>
      </c>
      <c r="BC208" s="2" t="s">
        <v>72</v>
      </c>
      <c r="BD208" s="2" t="s">
        <v>71</v>
      </c>
      <c r="BE208" s="2" t="s">
        <v>72</v>
      </c>
      <c r="BF208" s="2" t="s">
        <v>72</v>
      </c>
      <c r="BG208" s="2" t="s">
        <v>78</v>
      </c>
      <c r="BH208" s="2" t="s">
        <v>72</v>
      </c>
      <c r="BI208" s="2" t="s">
        <v>72</v>
      </c>
      <c r="BJ208" s="2" t="s">
        <v>71</v>
      </c>
      <c r="BK208" s="2" t="s">
        <v>72</v>
      </c>
      <c r="BL208" s="2" t="s">
        <v>71</v>
      </c>
      <c r="BM208" s="2" t="s">
        <v>72</v>
      </c>
      <c r="BN208" s="2" t="s">
        <v>71</v>
      </c>
      <c r="BO208" s="2" t="s">
        <v>71</v>
      </c>
      <c r="BP208" s="2" t="s">
        <v>71</v>
      </c>
    </row>
    <row r="209" spans="1:68" ht="15.75" customHeight="1" x14ac:dyDescent="0.2">
      <c r="A209">
        <v>4213</v>
      </c>
      <c r="B209" s="4">
        <v>43817.511436030094</v>
      </c>
      <c r="C209" s="9" t="s">
        <v>107</v>
      </c>
      <c r="D209" s="1" t="s">
        <v>80</v>
      </c>
      <c r="E209" s="1" t="s">
        <v>67</v>
      </c>
      <c r="F209" s="1" t="s">
        <v>68</v>
      </c>
      <c r="G209" s="1" t="s">
        <v>69</v>
      </c>
      <c r="H209" s="1" t="s">
        <v>70</v>
      </c>
      <c r="I209" s="3">
        <v>30</v>
      </c>
      <c r="J209" s="1" t="s">
        <v>93</v>
      </c>
      <c r="K209" s="1" t="s">
        <v>105</v>
      </c>
      <c r="L209" t="str">
        <f t="shared" si="5"/>
        <v>Veracruz I</v>
      </c>
      <c r="M209" s="2" t="s">
        <v>71</v>
      </c>
      <c r="N209" s="2" t="s">
        <v>71</v>
      </c>
      <c r="O209" s="2" t="s">
        <v>72</v>
      </c>
      <c r="P209" s="2" t="s">
        <v>72</v>
      </c>
      <c r="Q209" s="2" t="s">
        <v>72</v>
      </c>
      <c r="R209" s="2" t="s">
        <v>72</v>
      </c>
      <c r="S209" s="2" t="s">
        <v>72</v>
      </c>
      <c r="T209" s="2" t="s">
        <v>72</v>
      </c>
      <c r="U209" s="2" t="s">
        <v>72</v>
      </c>
      <c r="V209" s="2" t="s">
        <v>75</v>
      </c>
      <c r="W209" s="2" t="s">
        <v>75</v>
      </c>
      <c r="X209" s="2" t="s">
        <v>76</v>
      </c>
      <c r="Y209" s="2" t="s">
        <v>72</v>
      </c>
      <c r="Z209" s="2" t="s">
        <v>72</v>
      </c>
      <c r="AA209" s="2" t="s">
        <v>75</v>
      </c>
      <c r="AB209" s="2" t="s">
        <v>75</v>
      </c>
      <c r="AC209" s="2" t="s">
        <v>75</v>
      </c>
      <c r="AD209" s="2" t="s">
        <v>72</v>
      </c>
      <c r="AE209" s="2" t="s">
        <v>72</v>
      </c>
      <c r="AF209" s="2" t="s">
        <v>72</v>
      </c>
      <c r="AG209" s="2" t="s">
        <v>75</v>
      </c>
      <c r="AH209" s="2" t="s">
        <v>75</v>
      </c>
      <c r="AI209" s="2" t="s">
        <v>74</v>
      </c>
      <c r="AJ209" s="2" t="s">
        <v>76</v>
      </c>
      <c r="AK209" s="2" t="s">
        <v>73</v>
      </c>
      <c r="AL209" s="2" t="s">
        <v>76</v>
      </c>
      <c r="AM209" s="2" t="s">
        <v>74</v>
      </c>
      <c r="AN209" s="2" t="s">
        <v>74</v>
      </c>
      <c r="AO209" s="2" t="s">
        <v>74</v>
      </c>
      <c r="AP209" s="2" t="s">
        <v>76</v>
      </c>
      <c r="AQ209" s="2" t="s">
        <v>74</v>
      </c>
      <c r="AR209" s="2" t="s">
        <v>76</v>
      </c>
      <c r="AS209" s="2" t="s">
        <v>75</v>
      </c>
      <c r="AT209" s="2" t="s">
        <v>74</v>
      </c>
      <c r="AU209" s="2" t="s">
        <v>74</v>
      </c>
      <c r="AV209" s="2" t="s">
        <v>74</v>
      </c>
      <c r="AW209" s="2" t="s">
        <v>72</v>
      </c>
      <c r="AX209" s="2" t="s">
        <v>72</v>
      </c>
      <c r="AY209" s="2" t="s">
        <v>72</v>
      </c>
      <c r="AZ209" s="2" t="s">
        <v>72</v>
      </c>
      <c r="BA209" s="2" t="s">
        <v>72</v>
      </c>
      <c r="BB209" s="2" t="s">
        <v>72</v>
      </c>
      <c r="BC209" s="2" t="s">
        <v>72</v>
      </c>
      <c r="BD209" s="2" t="s">
        <v>71</v>
      </c>
      <c r="BE209" s="2" t="s">
        <v>72</v>
      </c>
      <c r="BF209" s="2" t="s">
        <v>71</v>
      </c>
      <c r="BG209" s="2" t="s">
        <v>78</v>
      </c>
      <c r="BH209" s="2" t="s">
        <v>72</v>
      </c>
      <c r="BI209" s="2" t="s">
        <v>72</v>
      </c>
      <c r="BJ209" s="2" t="s">
        <v>72</v>
      </c>
      <c r="BK209" s="2" t="s">
        <v>73</v>
      </c>
      <c r="BL209" s="2" t="s">
        <v>71</v>
      </c>
      <c r="BM209" s="2" t="s">
        <v>71</v>
      </c>
      <c r="BN209" s="2" t="s">
        <v>71</v>
      </c>
      <c r="BO209" s="2" t="s">
        <v>71</v>
      </c>
      <c r="BP209" s="2" t="s">
        <v>72</v>
      </c>
    </row>
    <row r="210" spans="1:68" ht="15.75" customHeight="1" x14ac:dyDescent="0.2">
      <c r="A210">
        <v>4218</v>
      </c>
      <c r="B210" s="4">
        <v>43817.518243761573</v>
      </c>
      <c r="C210" s="9" t="s">
        <v>107</v>
      </c>
      <c r="D210" s="1" t="s">
        <v>66</v>
      </c>
      <c r="E210" s="1" t="s">
        <v>81</v>
      </c>
      <c r="F210" s="1" t="s">
        <v>68</v>
      </c>
      <c r="G210" s="1" t="s">
        <v>69</v>
      </c>
      <c r="H210" s="1" t="s">
        <v>70</v>
      </c>
      <c r="I210" s="3">
        <v>30</v>
      </c>
      <c r="J210" s="1" t="s">
        <v>93</v>
      </c>
      <c r="K210" s="1" t="s">
        <v>105</v>
      </c>
      <c r="L210" t="str">
        <f t="shared" si="5"/>
        <v>Veracruz I</v>
      </c>
      <c r="M210" s="2" t="s">
        <v>71</v>
      </c>
      <c r="N210" s="2" t="s">
        <v>71</v>
      </c>
      <c r="O210" s="2" t="s">
        <v>73</v>
      </c>
      <c r="P210" s="2" t="s">
        <v>73</v>
      </c>
      <c r="Q210" s="2" t="s">
        <v>72</v>
      </c>
      <c r="R210" s="2" t="s">
        <v>72</v>
      </c>
      <c r="S210" s="2" t="s">
        <v>72</v>
      </c>
      <c r="T210" s="2" t="s">
        <v>72</v>
      </c>
      <c r="U210" s="2" t="s">
        <v>72</v>
      </c>
      <c r="V210" s="2" t="s">
        <v>76</v>
      </c>
      <c r="W210" s="2" t="s">
        <v>74</v>
      </c>
      <c r="X210" s="2" t="s">
        <v>74</v>
      </c>
      <c r="Y210" s="2" t="s">
        <v>71</v>
      </c>
      <c r="Z210" s="2" t="s">
        <v>71</v>
      </c>
      <c r="AA210" s="2" t="s">
        <v>76</v>
      </c>
      <c r="AB210" s="2" t="s">
        <v>75</v>
      </c>
      <c r="AC210" s="2" t="s">
        <v>77</v>
      </c>
      <c r="AD210" s="2" t="s">
        <v>72</v>
      </c>
      <c r="AE210" s="2" t="s">
        <v>73</v>
      </c>
      <c r="AF210" s="2" t="s">
        <v>71</v>
      </c>
      <c r="AG210" s="2" t="s">
        <v>75</v>
      </c>
      <c r="AH210" s="2" t="s">
        <v>77</v>
      </c>
      <c r="AI210" s="2" t="s">
        <v>76</v>
      </c>
      <c r="AJ210" s="2" t="s">
        <v>76</v>
      </c>
      <c r="AK210" s="2" t="s">
        <v>73</v>
      </c>
      <c r="AL210" s="2" t="s">
        <v>77</v>
      </c>
      <c r="AM210" s="2" t="s">
        <v>77</v>
      </c>
      <c r="AN210" s="2" t="s">
        <v>77</v>
      </c>
      <c r="AO210" s="2" t="s">
        <v>77</v>
      </c>
      <c r="AP210" s="2" t="s">
        <v>74</v>
      </c>
      <c r="AQ210" s="2" t="s">
        <v>75</v>
      </c>
      <c r="AR210" s="2" t="s">
        <v>76</v>
      </c>
      <c r="AS210" s="2" t="s">
        <v>76</v>
      </c>
      <c r="AT210" s="2" t="s">
        <v>74</v>
      </c>
      <c r="AU210" s="2" t="s">
        <v>74</v>
      </c>
      <c r="AV210" s="2" t="s">
        <v>77</v>
      </c>
      <c r="AW210" s="2" t="s">
        <v>73</v>
      </c>
      <c r="AX210" s="2" t="s">
        <v>73</v>
      </c>
      <c r="AY210" s="2" t="s">
        <v>73</v>
      </c>
      <c r="AZ210" s="2" t="s">
        <v>71</v>
      </c>
      <c r="BA210" s="2" t="s">
        <v>72</v>
      </c>
      <c r="BB210" s="2" t="s">
        <v>72</v>
      </c>
      <c r="BC210" s="2" t="s">
        <v>72</v>
      </c>
      <c r="BD210" s="2" t="s">
        <v>71</v>
      </c>
      <c r="BE210" s="2" t="s">
        <v>72</v>
      </c>
      <c r="BF210" s="2" t="s">
        <v>72</v>
      </c>
      <c r="BG210" s="2" t="s">
        <v>78</v>
      </c>
      <c r="BH210" s="2" t="s">
        <v>71</v>
      </c>
      <c r="BI210" s="2" t="s">
        <v>73</v>
      </c>
      <c r="BJ210" s="2" t="s">
        <v>71</v>
      </c>
      <c r="BK210" s="2" t="s">
        <v>71</v>
      </c>
      <c r="BL210" s="2" t="s">
        <v>71</v>
      </c>
      <c r="BM210" s="2" t="s">
        <v>72</v>
      </c>
      <c r="BN210" s="2" t="s">
        <v>71</v>
      </c>
      <c r="BO210" s="2" t="s">
        <v>71</v>
      </c>
      <c r="BP210" s="2" t="s">
        <v>71</v>
      </c>
    </row>
    <row r="211" spans="1:68" ht="15.75" customHeight="1" x14ac:dyDescent="0.2">
      <c r="A211">
        <v>4227</v>
      </c>
      <c r="B211" s="4">
        <v>43817.527082928238</v>
      </c>
      <c r="C211" s="9" t="s">
        <v>107</v>
      </c>
      <c r="D211" s="1" t="s">
        <v>80</v>
      </c>
      <c r="E211" s="1" t="s">
        <v>87</v>
      </c>
      <c r="F211" s="1" t="s">
        <v>83</v>
      </c>
      <c r="G211" s="1" t="s">
        <v>69</v>
      </c>
      <c r="H211" s="1" t="s">
        <v>70</v>
      </c>
      <c r="I211" s="3">
        <v>30</v>
      </c>
      <c r="J211" s="1" t="s">
        <v>93</v>
      </c>
      <c r="K211" s="1" t="s">
        <v>105</v>
      </c>
      <c r="L211" t="str">
        <f t="shared" si="5"/>
        <v>Veracruz I</v>
      </c>
      <c r="M211" s="2" t="s">
        <v>72</v>
      </c>
      <c r="N211" s="2" t="s">
        <v>71</v>
      </c>
      <c r="O211" s="2" t="s">
        <v>72</v>
      </c>
      <c r="P211" s="2" t="s">
        <v>72</v>
      </c>
      <c r="Q211" s="2" t="s">
        <v>71</v>
      </c>
      <c r="R211" s="2" t="s">
        <v>71</v>
      </c>
      <c r="S211" s="2" t="s">
        <v>71</v>
      </c>
      <c r="T211" s="2" t="s">
        <v>71</v>
      </c>
      <c r="U211" s="2" t="s">
        <v>72</v>
      </c>
      <c r="V211" s="2" t="s">
        <v>74</v>
      </c>
      <c r="W211" s="2" t="s">
        <v>75</v>
      </c>
      <c r="X211" s="2" t="s">
        <v>75</v>
      </c>
      <c r="Y211" s="2" t="s">
        <v>72</v>
      </c>
      <c r="Z211" s="2" t="s">
        <v>72</v>
      </c>
      <c r="AA211" s="2" t="s">
        <v>77</v>
      </c>
      <c r="AB211" s="2" t="s">
        <v>76</v>
      </c>
      <c r="AC211" s="2" t="s">
        <v>75</v>
      </c>
      <c r="AD211" s="2" t="s">
        <v>71</v>
      </c>
      <c r="AE211" s="2" t="s">
        <v>71</v>
      </c>
      <c r="AF211" s="2" t="s">
        <v>71</v>
      </c>
      <c r="AG211" s="2" t="s">
        <v>75</v>
      </c>
      <c r="AH211" s="2" t="s">
        <v>75</v>
      </c>
      <c r="AI211" s="2" t="s">
        <v>75</v>
      </c>
      <c r="AJ211" s="2" t="s">
        <v>75</v>
      </c>
      <c r="AK211" s="2" t="s">
        <v>73</v>
      </c>
      <c r="AL211" s="2" t="s">
        <v>74</v>
      </c>
      <c r="AM211" s="2" t="s">
        <v>75</v>
      </c>
      <c r="AN211" s="2" t="s">
        <v>75</v>
      </c>
      <c r="AO211" s="2" t="s">
        <v>75</v>
      </c>
      <c r="AP211" s="2" t="s">
        <v>74</v>
      </c>
      <c r="AQ211" s="2" t="s">
        <v>75</v>
      </c>
      <c r="AR211" s="2" t="s">
        <v>74</v>
      </c>
      <c r="AS211" s="2" t="s">
        <v>77</v>
      </c>
      <c r="AT211" s="2" t="s">
        <v>75</v>
      </c>
      <c r="AU211" s="2" t="s">
        <v>75</v>
      </c>
      <c r="AV211" s="2" t="s">
        <v>75</v>
      </c>
      <c r="AW211" s="2" t="s">
        <v>71</v>
      </c>
      <c r="AX211" s="2" t="s">
        <v>71</v>
      </c>
      <c r="AY211" s="2" t="s">
        <v>72</v>
      </c>
      <c r="AZ211" s="2" t="s">
        <v>72</v>
      </c>
      <c r="BA211" s="2" t="s">
        <v>72</v>
      </c>
      <c r="BB211" s="2" t="s">
        <v>72</v>
      </c>
      <c r="BC211" s="2" t="s">
        <v>72</v>
      </c>
      <c r="BD211" s="2" t="s">
        <v>72</v>
      </c>
      <c r="BE211" s="2" t="s">
        <v>72</v>
      </c>
      <c r="BF211" s="2" t="s">
        <v>73</v>
      </c>
      <c r="BG211" s="2" t="s">
        <v>78</v>
      </c>
      <c r="BH211" s="2" t="s">
        <v>72</v>
      </c>
      <c r="BI211" s="2" t="s">
        <v>72</v>
      </c>
      <c r="BJ211" s="2" t="s">
        <v>72</v>
      </c>
      <c r="BK211" s="2" t="s">
        <v>72</v>
      </c>
      <c r="BL211" s="2" t="s">
        <v>73</v>
      </c>
      <c r="BM211" s="2" t="s">
        <v>71</v>
      </c>
      <c r="BN211" s="2" t="s">
        <v>71</v>
      </c>
      <c r="BO211" s="2" t="s">
        <v>72</v>
      </c>
      <c r="BP211" s="2" t="s">
        <v>72</v>
      </c>
    </row>
    <row r="212" spans="1:68" ht="15.75" customHeight="1" x14ac:dyDescent="0.2">
      <c r="A212">
        <v>4230</v>
      </c>
      <c r="B212" s="4">
        <v>43817.532775104162</v>
      </c>
      <c r="C212" s="9" t="s">
        <v>107</v>
      </c>
      <c r="D212" s="1" t="s">
        <v>80</v>
      </c>
      <c r="E212" s="1" t="s">
        <v>87</v>
      </c>
      <c r="F212" s="1" t="s">
        <v>82</v>
      </c>
      <c r="G212" s="1" t="s">
        <v>69</v>
      </c>
      <c r="H212" s="1" t="s">
        <v>70</v>
      </c>
      <c r="I212" s="3">
        <v>30</v>
      </c>
      <c r="J212" s="1" t="s">
        <v>93</v>
      </c>
      <c r="K212" s="1" t="s">
        <v>105</v>
      </c>
      <c r="L212" t="str">
        <f t="shared" si="5"/>
        <v>Veracruz I</v>
      </c>
      <c r="M212" s="2" t="s">
        <v>71</v>
      </c>
      <c r="N212" s="2" t="s">
        <v>71</v>
      </c>
      <c r="O212" s="2" t="s">
        <v>72</v>
      </c>
      <c r="P212" s="2" t="s">
        <v>72</v>
      </c>
      <c r="Q212" s="2" t="s">
        <v>72</v>
      </c>
      <c r="R212" s="2" t="s">
        <v>72</v>
      </c>
      <c r="S212" s="2" t="s">
        <v>72</v>
      </c>
      <c r="T212" s="2" t="s">
        <v>72</v>
      </c>
      <c r="U212" s="2" t="s">
        <v>71</v>
      </c>
      <c r="V212" s="2" t="s">
        <v>74</v>
      </c>
      <c r="W212" s="2" t="s">
        <v>75</v>
      </c>
      <c r="X212" s="2" t="s">
        <v>74</v>
      </c>
      <c r="Y212" s="2" t="s">
        <v>72</v>
      </c>
      <c r="Z212" s="2" t="s">
        <v>72</v>
      </c>
      <c r="AA212" s="2" t="s">
        <v>74</v>
      </c>
      <c r="AB212" s="2" t="s">
        <v>76</v>
      </c>
      <c r="AC212" s="2" t="s">
        <v>74</v>
      </c>
      <c r="AD212" s="2" t="s">
        <v>72</v>
      </c>
      <c r="AE212" s="2" t="s">
        <v>72</v>
      </c>
      <c r="AF212" s="2" t="s">
        <v>72</v>
      </c>
      <c r="AG212" s="2" t="s">
        <v>74</v>
      </c>
      <c r="AH212" s="2" t="s">
        <v>75</v>
      </c>
      <c r="AI212" s="2" t="s">
        <v>76</v>
      </c>
      <c r="AJ212" s="2" t="s">
        <v>76</v>
      </c>
      <c r="AK212" s="2" t="s">
        <v>71</v>
      </c>
      <c r="AL212" s="2" t="s">
        <v>74</v>
      </c>
      <c r="AM212" s="2" t="s">
        <v>75</v>
      </c>
      <c r="AN212" s="2" t="s">
        <v>75</v>
      </c>
      <c r="AO212" s="2" t="s">
        <v>75</v>
      </c>
      <c r="AP212" s="2" t="s">
        <v>75</v>
      </c>
      <c r="AQ212" s="2" t="s">
        <v>75</v>
      </c>
      <c r="AR212" s="2" t="s">
        <v>75</v>
      </c>
      <c r="AS212" s="2" t="s">
        <v>75</v>
      </c>
      <c r="AT212" s="2" t="s">
        <v>75</v>
      </c>
      <c r="AU212" s="2" t="s">
        <v>75</v>
      </c>
      <c r="AV212" s="2" t="s">
        <v>76</v>
      </c>
      <c r="AW212" s="2" t="s">
        <v>71</v>
      </c>
      <c r="AX212" s="2" t="s">
        <v>72</v>
      </c>
      <c r="AY212" s="2" t="s">
        <v>71</v>
      </c>
      <c r="AZ212" s="2" t="s">
        <v>72</v>
      </c>
      <c r="BA212" s="2" t="s">
        <v>72</v>
      </c>
      <c r="BB212" s="2" t="s">
        <v>72</v>
      </c>
      <c r="BC212" s="2" t="s">
        <v>72</v>
      </c>
      <c r="BD212" s="2" t="s">
        <v>71</v>
      </c>
      <c r="BE212" s="2" t="s">
        <v>72</v>
      </c>
      <c r="BF212" s="2" t="s">
        <v>73</v>
      </c>
      <c r="BG212" s="2" t="s">
        <v>72</v>
      </c>
      <c r="BH212" s="2" t="s">
        <v>72</v>
      </c>
      <c r="BI212" s="2" t="s">
        <v>71</v>
      </c>
      <c r="BJ212" s="2" t="s">
        <v>71</v>
      </c>
      <c r="BK212" s="2" t="s">
        <v>72</v>
      </c>
      <c r="BL212" s="2" t="s">
        <v>72</v>
      </c>
      <c r="BM212" s="2" t="s">
        <v>71</v>
      </c>
      <c r="BN212" s="2" t="s">
        <v>71</v>
      </c>
      <c r="BO212" s="2" t="s">
        <v>71</v>
      </c>
      <c r="BP212" s="2" t="s">
        <v>72</v>
      </c>
    </row>
    <row r="213" spans="1:68" ht="15.75" customHeight="1" x14ac:dyDescent="0.2">
      <c r="A213">
        <v>4239</v>
      </c>
      <c r="B213" s="4">
        <v>43817.547649976856</v>
      </c>
      <c r="C213" s="9" t="s">
        <v>107</v>
      </c>
      <c r="D213" s="1" t="s">
        <v>80</v>
      </c>
      <c r="E213" s="1" t="s">
        <v>67</v>
      </c>
      <c r="F213" s="1" t="s">
        <v>68</v>
      </c>
      <c r="G213" s="1" t="s">
        <v>69</v>
      </c>
      <c r="H213" s="1" t="s">
        <v>70</v>
      </c>
      <c r="I213" s="3">
        <v>30</v>
      </c>
      <c r="J213" s="1" t="s">
        <v>93</v>
      </c>
      <c r="K213" s="1" t="s">
        <v>105</v>
      </c>
      <c r="L213" t="str">
        <f t="shared" si="5"/>
        <v>Veracruz I</v>
      </c>
      <c r="M213" s="2" t="s">
        <v>71</v>
      </c>
      <c r="N213" s="2" t="s">
        <v>71</v>
      </c>
      <c r="O213" s="2" t="s">
        <v>72</v>
      </c>
      <c r="P213" s="2" t="s">
        <v>72</v>
      </c>
      <c r="Q213" s="2" t="s">
        <v>72</v>
      </c>
      <c r="R213" s="2" t="s">
        <v>72</v>
      </c>
      <c r="S213" s="2" t="s">
        <v>72</v>
      </c>
      <c r="T213" s="2" t="s">
        <v>72</v>
      </c>
      <c r="U213" s="2" t="s">
        <v>72</v>
      </c>
      <c r="V213" s="2" t="s">
        <v>74</v>
      </c>
      <c r="W213" s="2" t="s">
        <v>74</v>
      </c>
      <c r="X213" s="2" t="s">
        <v>74</v>
      </c>
      <c r="Y213" s="2" t="s">
        <v>72</v>
      </c>
      <c r="Z213" s="2" t="s">
        <v>72</v>
      </c>
      <c r="AA213" s="2" t="s">
        <v>77</v>
      </c>
      <c r="AB213" s="2" t="s">
        <v>76</v>
      </c>
      <c r="AC213" s="2" t="s">
        <v>74</v>
      </c>
      <c r="AD213" s="2" t="s">
        <v>72</v>
      </c>
      <c r="AE213" s="2" t="s">
        <v>73</v>
      </c>
      <c r="AF213" s="2" t="s">
        <v>71</v>
      </c>
      <c r="AG213" s="2" t="s">
        <v>75</v>
      </c>
      <c r="AH213" s="2" t="s">
        <v>75</v>
      </c>
      <c r="AI213" s="2" t="s">
        <v>76</v>
      </c>
      <c r="AJ213" s="2" t="s">
        <v>76</v>
      </c>
      <c r="AK213" s="2" t="s">
        <v>73</v>
      </c>
      <c r="AL213" s="2" t="s">
        <v>74</v>
      </c>
      <c r="AM213" s="2" t="s">
        <v>77</v>
      </c>
      <c r="AN213" s="2" t="s">
        <v>77</v>
      </c>
      <c r="AO213" s="2" t="s">
        <v>77</v>
      </c>
      <c r="AP213" s="2" t="s">
        <v>76</v>
      </c>
      <c r="AQ213" s="2" t="s">
        <v>75</v>
      </c>
      <c r="AR213" s="2" t="s">
        <v>76</v>
      </c>
      <c r="AS213" s="2" t="s">
        <v>74</v>
      </c>
      <c r="AT213" s="2" t="s">
        <v>75</v>
      </c>
      <c r="AU213" s="2" t="s">
        <v>75</v>
      </c>
      <c r="AV213" s="2" t="s">
        <v>75</v>
      </c>
      <c r="AW213" s="2" t="s">
        <v>72</v>
      </c>
      <c r="AX213" s="2" t="s">
        <v>72</v>
      </c>
      <c r="AY213" s="2" t="s">
        <v>71</v>
      </c>
      <c r="AZ213" s="2" t="s">
        <v>73</v>
      </c>
      <c r="BA213" s="2" t="s">
        <v>72</v>
      </c>
      <c r="BB213" s="2" t="s">
        <v>72</v>
      </c>
      <c r="BC213" s="2" t="s">
        <v>72</v>
      </c>
      <c r="BD213" s="2" t="s">
        <v>72</v>
      </c>
      <c r="BE213" s="2" t="s">
        <v>72</v>
      </c>
      <c r="BF213" s="2" t="s">
        <v>72</v>
      </c>
      <c r="BG213" s="2" t="s">
        <v>78</v>
      </c>
      <c r="BH213" s="2" t="s">
        <v>72</v>
      </c>
      <c r="BI213" s="2" t="s">
        <v>71</v>
      </c>
      <c r="BJ213" s="2" t="s">
        <v>72</v>
      </c>
      <c r="BK213" s="2" t="s">
        <v>71</v>
      </c>
      <c r="BL213" s="2" t="s">
        <v>71</v>
      </c>
      <c r="BM213" s="2" t="s">
        <v>72</v>
      </c>
      <c r="BN213" s="2" t="s">
        <v>71</v>
      </c>
      <c r="BO213" s="2" t="s">
        <v>71</v>
      </c>
      <c r="BP213" s="2" t="s">
        <v>71</v>
      </c>
    </row>
    <row r="214" spans="1:68" ht="15.75" customHeight="1" x14ac:dyDescent="0.2">
      <c r="A214">
        <v>4255</v>
      </c>
      <c r="B214" s="4">
        <v>43817.563131724542</v>
      </c>
      <c r="C214" s="9" t="s">
        <v>107</v>
      </c>
      <c r="D214" s="1" t="s">
        <v>66</v>
      </c>
      <c r="E214" s="1" t="s">
        <v>67</v>
      </c>
      <c r="F214" s="1" t="s">
        <v>68</v>
      </c>
      <c r="G214" s="1" t="s">
        <v>69</v>
      </c>
      <c r="H214" s="1" t="s">
        <v>70</v>
      </c>
      <c r="I214" s="3">
        <v>30</v>
      </c>
      <c r="J214" s="1" t="s">
        <v>93</v>
      </c>
      <c r="K214" s="1" t="s">
        <v>105</v>
      </c>
      <c r="L214" t="str">
        <f t="shared" si="5"/>
        <v>Veracruz I</v>
      </c>
      <c r="M214" s="2" t="s">
        <v>72</v>
      </c>
      <c r="N214" s="2" t="s">
        <v>71</v>
      </c>
      <c r="O214" s="2" t="s">
        <v>72</v>
      </c>
      <c r="P214" s="2" t="s">
        <v>72</v>
      </c>
      <c r="Q214" s="2" t="s">
        <v>72</v>
      </c>
      <c r="R214" s="2" t="s">
        <v>72</v>
      </c>
      <c r="S214" s="2" t="s">
        <v>72</v>
      </c>
      <c r="T214" s="2" t="s">
        <v>72</v>
      </c>
      <c r="U214" s="2" t="s">
        <v>72</v>
      </c>
      <c r="V214" s="2" t="s">
        <v>77</v>
      </c>
      <c r="W214" s="2" t="s">
        <v>74</v>
      </c>
      <c r="X214" s="2" t="s">
        <v>74</v>
      </c>
      <c r="Y214" s="2" t="s">
        <v>72</v>
      </c>
      <c r="Z214" s="2" t="s">
        <v>72</v>
      </c>
      <c r="AA214" s="2" t="s">
        <v>74</v>
      </c>
      <c r="AB214" s="2" t="s">
        <v>76</v>
      </c>
      <c r="AC214" s="2" t="s">
        <v>75</v>
      </c>
      <c r="AD214" s="2" t="s">
        <v>72</v>
      </c>
      <c r="AE214" s="2" t="s">
        <v>72</v>
      </c>
      <c r="AF214" s="2" t="s">
        <v>72</v>
      </c>
      <c r="AG214" s="2" t="s">
        <v>75</v>
      </c>
      <c r="AH214" s="2" t="s">
        <v>75</v>
      </c>
      <c r="AI214" s="2" t="s">
        <v>74</v>
      </c>
      <c r="AJ214" s="2" t="s">
        <v>74</v>
      </c>
      <c r="AK214" s="2" t="s">
        <v>73</v>
      </c>
      <c r="AL214" s="2" t="s">
        <v>77</v>
      </c>
      <c r="AM214" s="2" t="s">
        <v>74</v>
      </c>
      <c r="AN214" s="2" t="s">
        <v>74</v>
      </c>
      <c r="AO214" s="2" t="s">
        <v>74</v>
      </c>
      <c r="AP214" s="2" t="s">
        <v>75</v>
      </c>
      <c r="AQ214" s="2" t="s">
        <v>75</v>
      </c>
      <c r="AR214" s="2" t="s">
        <v>75</v>
      </c>
      <c r="AS214" s="2" t="s">
        <v>74</v>
      </c>
      <c r="AT214" s="2" t="s">
        <v>75</v>
      </c>
      <c r="AU214" s="2" t="s">
        <v>75</v>
      </c>
      <c r="AV214" s="2" t="s">
        <v>74</v>
      </c>
      <c r="AW214" s="2" t="s">
        <v>71</v>
      </c>
      <c r="AX214" s="2" t="s">
        <v>73</v>
      </c>
      <c r="AY214" s="2" t="s">
        <v>72</v>
      </c>
      <c r="AZ214" s="2" t="s">
        <v>72</v>
      </c>
      <c r="BA214" s="2" t="s">
        <v>72</v>
      </c>
      <c r="BB214" s="2" t="s">
        <v>72</v>
      </c>
      <c r="BC214" s="2" t="s">
        <v>72</v>
      </c>
      <c r="BD214" s="2" t="s">
        <v>71</v>
      </c>
      <c r="BE214" s="2" t="s">
        <v>72</v>
      </c>
      <c r="BF214" s="2" t="s">
        <v>73</v>
      </c>
      <c r="BG214" s="2" t="s">
        <v>78</v>
      </c>
      <c r="BH214" s="2" t="s">
        <v>73</v>
      </c>
      <c r="BI214" s="2" t="s">
        <v>71</v>
      </c>
      <c r="BJ214" s="2" t="s">
        <v>73</v>
      </c>
      <c r="BK214" s="2" t="s">
        <v>73</v>
      </c>
      <c r="BL214" s="2" t="s">
        <v>71</v>
      </c>
      <c r="BM214" s="2" t="s">
        <v>72</v>
      </c>
      <c r="BN214" s="2" t="s">
        <v>71</v>
      </c>
      <c r="BO214" s="2" t="s">
        <v>73</v>
      </c>
      <c r="BP214" s="2" t="s">
        <v>73</v>
      </c>
    </row>
    <row r="215" spans="1:68" ht="15.75" customHeight="1" x14ac:dyDescent="0.2">
      <c r="A215">
        <v>4261</v>
      </c>
      <c r="B215" s="4">
        <v>43817.574521365736</v>
      </c>
      <c r="C215" s="9" t="s">
        <v>107</v>
      </c>
      <c r="D215" s="1" t="s">
        <v>79</v>
      </c>
      <c r="E215" s="1" t="s">
        <v>67</v>
      </c>
      <c r="F215" s="1" t="s">
        <v>68</v>
      </c>
      <c r="G215" s="1" t="s">
        <v>69</v>
      </c>
      <c r="H215" s="1" t="s">
        <v>70</v>
      </c>
      <c r="I215" s="3">
        <v>30</v>
      </c>
      <c r="J215" s="1" t="s">
        <v>93</v>
      </c>
      <c r="K215" s="1" t="s">
        <v>105</v>
      </c>
      <c r="L215" t="str">
        <f t="shared" si="5"/>
        <v>Veracruz I</v>
      </c>
      <c r="M215" s="2" t="s">
        <v>71</v>
      </c>
      <c r="N215" s="2" t="s">
        <v>71</v>
      </c>
      <c r="O215" s="2" t="s">
        <v>72</v>
      </c>
      <c r="P215" s="2" t="s">
        <v>72</v>
      </c>
      <c r="Q215" s="2" t="s">
        <v>73</v>
      </c>
      <c r="R215" s="2" t="s">
        <v>72</v>
      </c>
      <c r="S215" s="2" t="s">
        <v>72</v>
      </c>
      <c r="T215" s="2" t="s">
        <v>72</v>
      </c>
      <c r="U215" s="2" t="s">
        <v>72</v>
      </c>
      <c r="V215" s="2" t="s">
        <v>75</v>
      </c>
      <c r="W215" s="2" t="s">
        <v>74</v>
      </c>
      <c r="X215" s="2" t="s">
        <v>77</v>
      </c>
      <c r="Y215" s="2" t="s">
        <v>71</v>
      </c>
      <c r="Z215" s="2" t="s">
        <v>72</v>
      </c>
      <c r="AA215" s="2" t="s">
        <v>75</v>
      </c>
      <c r="AB215" s="2" t="s">
        <v>75</v>
      </c>
      <c r="AC215" s="2" t="s">
        <v>74</v>
      </c>
      <c r="AD215" s="2" t="s">
        <v>72</v>
      </c>
      <c r="AE215" s="2" t="s">
        <v>73</v>
      </c>
      <c r="AF215" s="2" t="s">
        <v>72</v>
      </c>
      <c r="AG215" s="2" t="s">
        <v>76</v>
      </c>
      <c r="AH215" s="2" t="s">
        <v>75</v>
      </c>
      <c r="AI215" s="2" t="s">
        <v>75</v>
      </c>
      <c r="AJ215" s="2" t="s">
        <v>76</v>
      </c>
      <c r="AK215" s="2" t="s">
        <v>71</v>
      </c>
      <c r="AL215" s="2" t="s">
        <v>76</v>
      </c>
      <c r="AM215" s="2" t="s">
        <v>75</v>
      </c>
      <c r="AN215" s="2" t="s">
        <v>75</v>
      </c>
      <c r="AO215" s="2" t="s">
        <v>75</v>
      </c>
      <c r="AP215" s="2" t="s">
        <v>75</v>
      </c>
      <c r="AQ215" s="2" t="s">
        <v>75</v>
      </c>
      <c r="AR215" s="2" t="s">
        <v>76</v>
      </c>
      <c r="AS215" s="2" t="s">
        <v>75</v>
      </c>
      <c r="AT215" s="2" t="s">
        <v>74</v>
      </c>
      <c r="AU215" s="2" t="s">
        <v>74</v>
      </c>
      <c r="AV215" s="2" t="s">
        <v>76</v>
      </c>
      <c r="AW215" s="2" t="s">
        <v>71</v>
      </c>
      <c r="AX215" s="2" t="s">
        <v>73</v>
      </c>
      <c r="AY215" s="2" t="s">
        <v>72</v>
      </c>
      <c r="AZ215" s="2" t="s">
        <v>71</v>
      </c>
      <c r="BA215" s="2" t="s">
        <v>72</v>
      </c>
      <c r="BB215" s="2" t="s">
        <v>72</v>
      </c>
      <c r="BC215" s="2" t="s">
        <v>72</v>
      </c>
      <c r="BD215" s="2" t="s">
        <v>71</v>
      </c>
      <c r="BE215" s="2" t="s">
        <v>72</v>
      </c>
      <c r="BF215" s="2" t="s">
        <v>72</v>
      </c>
      <c r="BG215" s="2" t="s">
        <v>78</v>
      </c>
      <c r="BH215" s="2" t="s">
        <v>71</v>
      </c>
      <c r="BI215" s="2" t="s">
        <v>71</v>
      </c>
      <c r="BJ215" s="2" t="s">
        <v>72</v>
      </c>
      <c r="BK215" s="2" t="s">
        <v>71</v>
      </c>
      <c r="BL215" s="2" t="s">
        <v>71</v>
      </c>
      <c r="BM215" s="2" t="s">
        <v>72</v>
      </c>
      <c r="BN215" s="2" t="s">
        <v>71</v>
      </c>
      <c r="BO215" s="2" t="s">
        <v>71</v>
      </c>
      <c r="BP215" s="2" t="s">
        <v>73</v>
      </c>
    </row>
    <row r="216" spans="1:68" ht="15.75" customHeight="1" x14ac:dyDescent="0.2">
      <c r="A216">
        <v>4274</v>
      </c>
      <c r="B216" s="4">
        <v>43817.599389490744</v>
      </c>
      <c r="C216" s="9" t="s">
        <v>107</v>
      </c>
      <c r="D216" s="1" t="s">
        <v>66</v>
      </c>
      <c r="E216" s="1" t="s">
        <v>87</v>
      </c>
      <c r="F216" s="1" t="s">
        <v>68</v>
      </c>
      <c r="G216" s="1" t="s">
        <v>69</v>
      </c>
      <c r="H216" s="1" t="s">
        <v>70</v>
      </c>
      <c r="I216" s="3">
        <v>30</v>
      </c>
      <c r="J216" s="1" t="s">
        <v>93</v>
      </c>
      <c r="K216" s="1" t="s">
        <v>105</v>
      </c>
      <c r="L216" t="str">
        <f t="shared" si="5"/>
        <v>Veracruz I</v>
      </c>
      <c r="M216" s="2" t="s">
        <v>71</v>
      </c>
      <c r="N216" s="2" t="s">
        <v>71</v>
      </c>
      <c r="O216" s="2" t="s">
        <v>71</v>
      </c>
      <c r="P216" s="2" t="s">
        <v>71</v>
      </c>
      <c r="Q216" s="2" t="s">
        <v>72</v>
      </c>
      <c r="R216" s="2" t="s">
        <v>72</v>
      </c>
      <c r="S216" s="2" t="s">
        <v>72</v>
      </c>
      <c r="T216" s="2" t="s">
        <v>72</v>
      </c>
      <c r="U216" s="2" t="s">
        <v>72</v>
      </c>
      <c r="V216" s="2" t="s">
        <v>76</v>
      </c>
      <c r="W216" s="2" t="s">
        <v>77</v>
      </c>
      <c r="X216" s="2" t="s">
        <v>77</v>
      </c>
      <c r="Y216" s="2" t="s">
        <v>72</v>
      </c>
      <c r="Z216" s="2" t="s">
        <v>72</v>
      </c>
      <c r="AA216" s="2" t="s">
        <v>76</v>
      </c>
      <c r="AB216" s="2" t="s">
        <v>77</v>
      </c>
      <c r="AC216" s="2" t="s">
        <v>77</v>
      </c>
      <c r="AD216" s="2" t="s">
        <v>72</v>
      </c>
      <c r="AE216" s="2" t="s">
        <v>71</v>
      </c>
      <c r="AF216" s="2" t="s">
        <v>71</v>
      </c>
      <c r="AG216" s="2" t="s">
        <v>77</v>
      </c>
      <c r="AH216" s="2" t="s">
        <v>77</v>
      </c>
      <c r="AI216" s="2" t="s">
        <v>76</v>
      </c>
      <c r="AJ216" s="2" t="s">
        <v>76</v>
      </c>
      <c r="AK216" s="2" t="s">
        <v>71</v>
      </c>
      <c r="AL216" s="2" t="s">
        <v>77</v>
      </c>
      <c r="AM216" s="2" t="s">
        <v>77</v>
      </c>
      <c r="AN216" s="2" t="s">
        <v>77</v>
      </c>
      <c r="AO216" s="2" t="s">
        <v>77</v>
      </c>
      <c r="AP216" s="2" t="s">
        <v>76</v>
      </c>
      <c r="AQ216" s="2" t="s">
        <v>77</v>
      </c>
      <c r="AR216" s="2" t="s">
        <v>76</v>
      </c>
      <c r="AS216" s="2" t="s">
        <v>76</v>
      </c>
      <c r="AT216" s="2" t="s">
        <v>77</v>
      </c>
      <c r="AU216" s="2" t="s">
        <v>77</v>
      </c>
      <c r="AV216" s="2" t="s">
        <v>77</v>
      </c>
      <c r="AW216" s="2" t="s">
        <v>72</v>
      </c>
      <c r="AX216" s="2" t="s">
        <v>72</v>
      </c>
      <c r="AY216" s="2" t="s">
        <v>71</v>
      </c>
      <c r="AZ216" s="2" t="s">
        <v>71</v>
      </c>
      <c r="BA216" s="2" t="s">
        <v>72</v>
      </c>
      <c r="BB216" s="2" t="s">
        <v>72</v>
      </c>
      <c r="BC216" s="2" t="s">
        <v>72</v>
      </c>
      <c r="BD216" s="2" t="s">
        <v>71</v>
      </c>
      <c r="BE216" s="2" t="s">
        <v>72</v>
      </c>
      <c r="BF216" s="2" t="s">
        <v>72</v>
      </c>
      <c r="BG216" s="2" t="s">
        <v>78</v>
      </c>
      <c r="BH216" s="2" t="s">
        <v>71</v>
      </c>
      <c r="BI216" s="2" t="s">
        <v>71</v>
      </c>
      <c r="BJ216" s="2" t="s">
        <v>71</v>
      </c>
      <c r="BK216" s="2" t="s">
        <v>71</v>
      </c>
      <c r="BL216" s="2" t="s">
        <v>71</v>
      </c>
      <c r="BM216" s="2" t="s">
        <v>72</v>
      </c>
      <c r="BN216" s="2" t="s">
        <v>71</v>
      </c>
      <c r="BO216" s="2" t="s">
        <v>71</v>
      </c>
      <c r="BP216" s="2" t="s">
        <v>71</v>
      </c>
    </row>
    <row r="217" spans="1:68" ht="15.75" customHeight="1" x14ac:dyDescent="0.2">
      <c r="A217">
        <v>4291</v>
      </c>
      <c r="B217" s="4">
        <v>43817.614814930552</v>
      </c>
      <c r="C217" s="9" t="s">
        <v>107</v>
      </c>
      <c r="D217" s="1" t="s">
        <v>66</v>
      </c>
      <c r="E217" s="1" t="s">
        <v>87</v>
      </c>
      <c r="F217" s="1" t="s">
        <v>84</v>
      </c>
      <c r="G217" s="1" t="s">
        <v>69</v>
      </c>
      <c r="H217" s="1" t="s">
        <v>70</v>
      </c>
      <c r="I217" s="3">
        <v>30</v>
      </c>
      <c r="J217" s="1" t="s">
        <v>93</v>
      </c>
      <c r="K217" s="1" t="s">
        <v>105</v>
      </c>
      <c r="L217" t="str">
        <f t="shared" si="5"/>
        <v>Veracruz I</v>
      </c>
      <c r="M217" s="2" t="s">
        <v>72</v>
      </c>
      <c r="N217" s="2" t="s">
        <v>71</v>
      </c>
      <c r="O217" s="2" t="s">
        <v>72</v>
      </c>
      <c r="P217" s="2" t="s">
        <v>71</v>
      </c>
      <c r="Q217" s="2" t="s">
        <v>72</v>
      </c>
      <c r="R217" s="2" t="s">
        <v>71</v>
      </c>
      <c r="S217" s="2" t="s">
        <v>71</v>
      </c>
      <c r="T217" s="2" t="s">
        <v>72</v>
      </c>
      <c r="U217" s="2" t="s">
        <v>72</v>
      </c>
      <c r="V217" s="2" t="s">
        <v>75</v>
      </c>
      <c r="W217" s="2" t="s">
        <v>74</v>
      </c>
      <c r="X217" s="2" t="s">
        <v>74</v>
      </c>
      <c r="Y217" s="2" t="s">
        <v>72</v>
      </c>
      <c r="Z217" s="2" t="s">
        <v>72</v>
      </c>
      <c r="AA217" s="2" t="s">
        <v>75</v>
      </c>
      <c r="AB217" s="2" t="s">
        <v>74</v>
      </c>
      <c r="AC217" s="2" t="s">
        <v>74</v>
      </c>
      <c r="AD217" s="2" t="s">
        <v>72</v>
      </c>
      <c r="AE217" s="2" t="s">
        <v>71</v>
      </c>
      <c r="AF217" s="2" t="s">
        <v>71</v>
      </c>
      <c r="AG217" s="2" t="s">
        <v>74</v>
      </c>
      <c r="AH217" s="2" t="s">
        <v>77</v>
      </c>
      <c r="AI217" s="2" t="s">
        <v>76</v>
      </c>
      <c r="AJ217" s="2" t="s">
        <v>76</v>
      </c>
      <c r="AK217" s="2" t="s">
        <v>72</v>
      </c>
      <c r="AL217" s="2" t="s">
        <v>75</v>
      </c>
      <c r="AM217" s="2" t="s">
        <v>77</v>
      </c>
      <c r="AN217" s="2" t="s">
        <v>74</v>
      </c>
      <c r="AO217" s="2" t="s">
        <v>75</v>
      </c>
      <c r="AP217" s="2" t="s">
        <v>74</v>
      </c>
      <c r="AQ217" s="2" t="s">
        <v>74</v>
      </c>
      <c r="AR217" s="2" t="s">
        <v>76</v>
      </c>
      <c r="AS217" s="2" t="s">
        <v>75</v>
      </c>
      <c r="AT217" s="2" t="s">
        <v>74</v>
      </c>
      <c r="AU217" s="2" t="s">
        <v>75</v>
      </c>
      <c r="AV217" s="2" t="s">
        <v>76</v>
      </c>
      <c r="AW217" s="2" t="s">
        <v>72</v>
      </c>
      <c r="AX217" s="2" t="s">
        <v>72</v>
      </c>
      <c r="AY217" s="2" t="s">
        <v>72</v>
      </c>
      <c r="AZ217" s="2" t="s">
        <v>73</v>
      </c>
      <c r="BA217" s="2" t="s">
        <v>72</v>
      </c>
      <c r="BB217" s="2" t="s">
        <v>72</v>
      </c>
      <c r="BC217" s="2" t="s">
        <v>72</v>
      </c>
      <c r="BD217" s="2" t="s">
        <v>71</v>
      </c>
      <c r="BE217" s="2" t="s">
        <v>72</v>
      </c>
      <c r="BF217" s="2" t="s">
        <v>72</v>
      </c>
      <c r="BG217" s="2" t="s">
        <v>72</v>
      </c>
      <c r="BH217" s="2" t="s">
        <v>72</v>
      </c>
      <c r="BI217" s="2" t="s">
        <v>71</v>
      </c>
      <c r="BJ217" s="2" t="s">
        <v>72</v>
      </c>
      <c r="BK217" s="2" t="s">
        <v>72</v>
      </c>
      <c r="BL217" s="2" t="s">
        <v>71</v>
      </c>
      <c r="BM217" s="2" t="s">
        <v>72</v>
      </c>
      <c r="BN217" s="2" t="s">
        <v>71</v>
      </c>
      <c r="BO217" s="2" t="s">
        <v>72</v>
      </c>
      <c r="BP217" s="2" t="s">
        <v>73</v>
      </c>
    </row>
    <row r="218" spans="1:68" ht="15.75" customHeight="1" x14ac:dyDescent="0.2">
      <c r="A218">
        <v>4296</v>
      </c>
      <c r="B218" s="4">
        <v>43817.621762800925</v>
      </c>
      <c r="C218" s="9" t="s">
        <v>107</v>
      </c>
      <c r="D218" s="1" t="s">
        <v>79</v>
      </c>
      <c r="E218" s="1" t="s">
        <v>87</v>
      </c>
      <c r="F218" s="1" t="s">
        <v>68</v>
      </c>
      <c r="G218" s="1" t="s">
        <v>69</v>
      </c>
      <c r="H218" s="1" t="s">
        <v>70</v>
      </c>
      <c r="I218" s="3">
        <v>30</v>
      </c>
      <c r="J218" s="1" t="s">
        <v>93</v>
      </c>
      <c r="K218" s="1" t="s">
        <v>105</v>
      </c>
      <c r="L218" t="str">
        <f t="shared" si="5"/>
        <v>Veracruz I</v>
      </c>
      <c r="M218" s="2" t="s">
        <v>71</v>
      </c>
      <c r="N218" s="2" t="s">
        <v>71</v>
      </c>
      <c r="O218" s="2" t="s">
        <v>73</v>
      </c>
      <c r="P218" s="2" t="s">
        <v>71</v>
      </c>
      <c r="Q218" s="2" t="s">
        <v>72</v>
      </c>
      <c r="R218" s="2" t="s">
        <v>72</v>
      </c>
      <c r="S218" s="2" t="s">
        <v>72</v>
      </c>
      <c r="T218" s="2" t="s">
        <v>72</v>
      </c>
      <c r="U218" s="2" t="s">
        <v>72</v>
      </c>
      <c r="V218" s="2" t="s">
        <v>75</v>
      </c>
      <c r="W218" s="2" t="s">
        <v>74</v>
      </c>
      <c r="X218" s="2" t="s">
        <v>74</v>
      </c>
      <c r="Y218" s="2" t="s">
        <v>73</v>
      </c>
      <c r="Z218" s="2" t="s">
        <v>72</v>
      </c>
      <c r="AA218" s="2" t="s">
        <v>76</v>
      </c>
      <c r="AB218" s="2" t="s">
        <v>75</v>
      </c>
      <c r="AC218" s="2" t="s">
        <v>77</v>
      </c>
      <c r="AD218" s="2" t="s">
        <v>71</v>
      </c>
      <c r="AE218" s="2" t="s">
        <v>71</v>
      </c>
      <c r="AF218" s="2" t="s">
        <v>71</v>
      </c>
      <c r="AG218" s="2" t="s">
        <v>75</v>
      </c>
      <c r="AH218" s="2" t="s">
        <v>75</v>
      </c>
      <c r="AI218" s="2" t="s">
        <v>74</v>
      </c>
      <c r="AJ218" s="2" t="s">
        <v>76</v>
      </c>
      <c r="AK218" s="2" t="s">
        <v>73</v>
      </c>
      <c r="AL218" s="2" t="s">
        <v>75</v>
      </c>
      <c r="AM218" s="2" t="s">
        <v>77</v>
      </c>
      <c r="AN218" s="2" t="s">
        <v>77</v>
      </c>
      <c r="AO218" s="2" t="s">
        <v>77</v>
      </c>
      <c r="AP218" s="2" t="s">
        <v>76</v>
      </c>
      <c r="AQ218" s="2" t="s">
        <v>77</v>
      </c>
      <c r="AR218" s="2" t="s">
        <v>76</v>
      </c>
      <c r="AS218" s="2" t="s">
        <v>76</v>
      </c>
      <c r="AT218" s="2" t="s">
        <v>77</v>
      </c>
      <c r="AU218" s="2" t="s">
        <v>74</v>
      </c>
      <c r="AV218" s="2" t="s">
        <v>77</v>
      </c>
      <c r="AW218" s="2" t="s">
        <v>72</v>
      </c>
      <c r="AX218" s="2" t="s">
        <v>72</v>
      </c>
      <c r="AY218" s="2" t="s">
        <v>71</v>
      </c>
      <c r="AZ218" s="2" t="s">
        <v>71</v>
      </c>
      <c r="BA218" s="2" t="s">
        <v>72</v>
      </c>
      <c r="BB218" s="2" t="s">
        <v>72</v>
      </c>
      <c r="BC218" s="2" t="s">
        <v>72</v>
      </c>
      <c r="BD218" s="2" t="s">
        <v>71</v>
      </c>
      <c r="BE218" s="2" t="s">
        <v>72</v>
      </c>
      <c r="BF218" s="2" t="s">
        <v>72</v>
      </c>
      <c r="BG218" s="2" t="s">
        <v>78</v>
      </c>
      <c r="BH218" s="2" t="s">
        <v>72</v>
      </c>
      <c r="BI218" s="2" t="s">
        <v>72</v>
      </c>
      <c r="BJ218" s="2" t="s">
        <v>72</v>
      </c>
      <c r="BK218" s="2" t="s">
        <v>73</v>
      </c>
      <c r="BL218" s="2" t="s">
        <v>71</v>
      </c>
      <c r="BM218" s="2" t="s">
        <v>72</v>
      </c>
      <c r="BN218" s="2" t="s">
        <v>71</v>
      </c>
      <c r="BO218" s="2" t="s">
        <v>71</v>
      </c>
      <c r="BP218" s="2" t="s">
        <v>71</v>
      </c>
    </row>
    <row r="219" spans="1:68" ht="15.75" customHeight="1" x14ac:dyDescent="0.2">
      <c r="A219">
        <v>4347</v>
      </c>
      <c r="B219" s="4">
        <v>43817.745691932869</v>
      </c>
      <c r="C219" s="9" t="s">
        <v>107</v>
      </c>
      <c r="D219" s="1" t="s">
        <v>80</v>
      </c>
      <c r="E219" s="1" t="s">
        <v>67</v>
      </c>
      <c r="F219" s="1" t="s">
        <v>68</v>
      </c>
      <c r="G219" s="1" t="s">
        <v>69</v>
      </c>
      <c r="H219" s="1" t="s">
        <v>70</v>
      </c>
      <c r="I219" s="3">
        <v>30</v>
      </c>
      <c r="J219" s="1" t="s">
        <v>93</v>
      </c>
      <c r="K219" s="1" t="s">
        <v>105</v>
      </c>
      <c r="L219" t="str">
        <f t="shared" si="5"/>
        <v>Veracruz I</v>
      </c>
      <c r="M219" s="2" t="s">
        <v>73</v>
      </c>
      <c r="N219" s="2" t="s">
        <v>71</v>
      </c>
      <c r="O219" s="2" t="s">
        <v>73</v>
      </c>
      <c r="P219" s="2" t="s">
        <v>72</v>
      </c>
      <c r="Q219" s="2" t="s">
        <v>72</v>
      </c>
      <c r="R219" s="2" t="s">
        <v>71</v>
      </c>
      <c r="S219" s="2" t="s">
        <v>73</v>
      </c>
      <c r="T219" s="2" t="s">
        <v>72</v>
      </c>
      <c r="U219" s="2" t="s">
        <v>72</v>
      </c>
      <c r="V219" s="2" t="s">
        <v>75</v>
      </c>
      <c r="W219" s="2" t="s">
        <v>74</v>
      </c>
      <c r="X219" s="2" t="s">
        <v>74</v>
      </c>
      <c r="Y219" s="2" t="s">
        <v>71</v>
      </c>
      <c r="Z219" s="2" t="s">
        <v>72</v>
      </c>
      <c r="AA219" s="2" t="s">
        <v>75</v>
      </c>
      <c r="AB219" s="2" t="s">
        <v>75</v>
      </c>
      <c r="AC219" s="2" t="s">
        <v>74</v>
      </c>
      <c r="AD219" s="2" t="s">
        <v>72</v>
      </c>
      <c r="AE219" s="2" t="s">
        <v>71</v>
      </c>
      <c r="AF219" s="2" t="s">
        <v>71</v>
      </c>
      <c r="AG219" s="2" t="s">
        <v>77</v>
      </c>
      <c r="AH219" s="2" t="s">
        <v>77</v>
      </c>
      <c r="AI219" s="2" t="s">
        <v>75</v>
      </c>
      <c r="AJ219" s="2" t="s">
        <v>76</v>
      </c>
      <c r="AK219" s="2" t="s">
        <v>73</v>
      </c>
      <c r="AL219" s="2" t="s">
        <v>76</v>
      </c>
      <c r="AM219" s="2" t="s">
        <v>74</v>
      </c>
      <c r="AN219" s="2" t="s">
        <v>74</v>
      </c>
      <c r="AO219" s="2" t="s">
        <v>77</v>
      </c>
      <c r="AP219" s="2" t="s">
        <v>75</v>
      </c>
      <c r="AQ219" s="2" t="s">
        <v>74</v>
      </c>
      <c r="AR219" s="2" t="s">
        <v>76</v>
      </c>
      <c r="AS219" s="2" t="s">
        <v>75</v>
      </c>
      <c r="AT219" s="2" t="s">
        <v>75</v>
      </c>
      <c r="AU219" s="2" t="s">
        <v>75</v>
      </c>
      <c r="AV219" s="2" t="s">
        <v>75</v>
      </c>
      <c r="AW219" s="2" t="s">
        <v>71</v>
      </c>
      <c r="AX219" s="2" t="s">
        <v>72</v>
      </c>
      <c r="AY219" s="2" t="s">
        <v>71</v>
      </c>
      <c r="AZ219" s="2" t="s">
        <v>71</v>
      </c>
      <c r="BA219" s="2" t="s">
        <v>71</v>
      </c>
      <c r="BB219" s="2" t="s">
        <v>72</v>
      </c>
      <c r="BC219" s="2" t="s">
        <v>72</v>
      </c>
      <c r="BD219" s="2" t="s">
        <v>71</v>
      </c>
      <c r="BE219" s="2" t="s">
        <v>72</v>
      </c>
      <c r="BF219" s="2" t="s">
        <v>72</v>
      </c>
      <c r="BG219" s="2" t="s">
        <v>78</v>
      </c>
      <c r="BH219" s="2" t="s">
        <v>71</v>
      </c>
      <c r="BI219" s="2" t="s">
        <v>71</v>
      </c>
      <c r="BJ219" s="2" t="s">
        <v>71</v>
      </c>
      <c r="BK219" s="2" t="s">
        <v>71</v>
      </c>
      <c r="BL219" s="2" t="s">
        <v>71</v>
      </c>
      <c r="BM219" s="2" t="s">
        <v>71</v>
      </c>
      <c r="BN219" s="2" t="s">
        <v>71</v>
      </c>
      <c r="BO219" s="2" t="s">
        <v>71</v>
      </c>
      <c r="BP219" s="2" t="s">
        <v>71</v>
      </c>
    </row>
    <row r="220" spans="1:68" ht="15.75" customHeight="1" x14ac:dyDescent="0.2">
      <c r="A220">
        <v>4354</v>
      </c>
      <c r="B220" s="4">
        <v>43817.78010851852</v>
      </c>
      <c r="C220" s="9" t="s">
        <v>107</v>
      </c>
      <c r="D220" s="1" t="s">
        <v>79</v>
      </c>
      <c r="E220" s="1" t="s">
        <v>67</v>
      </c>
      <c r="F220" s="1" t="s">
        <v>68</v>
      </c>
      <c r="G220" s="1" t="s">
        <v>69</v>
      </c>
      <c r="H220" s="1" t="s">
        <v>70</v>
      </c>
      <c r="I220" s="3">
        <v>30</v>
      </c>
      <c r="J220" s="1" t="s">
        <v>93</v>
      </c>
      <c r="K220" s="1" t="s">
        <v>105</v>
      </c>
      <c r="L220" t="str">
        <f t="shared" si="5"/>
        <v>Veracruz I</v>
      </c>
      <c r="M220" s="2" t="s">
        <v>71</v>
      </c>
      <c r="N220" s="2" t="s">
        <v>71</v>
      </c>
      <c r="O220" s="2" t="s">
        <v>72</v>
      </c>
      <c r="P220" s="2" t="s">
        <v>72</v>
      </c>
      <c r="Q220" s="2" t="s">
        <v>72</v>
      </c>
      <c r="R220" s="2" t="s">
        <v>72</v>
      </c>
      <c r="S220" s="2" t="s">
        <v>72</v>
      </c>
      <c r="T220" s="2" t="s">
        <v>72</v>
      </c>
      <c r="U220" s="2" t="s">
        <v>72</v>
      </c>
      <c r="V220" s="2" t="s">
        <v>75</v>
      </c>
      <c r="W220" s="2" t="s">
        <v>74</v>
      </c>
      <c r="X220" s="2" t="s">
        <v>74</v>
      </c>
      <c r="Y220" s="2" t="s">
        <v>73</v>
      </c>
      <c r="Z220" s="2" t="s">
        <v>72</v>
      </c>
      <c r="AA220" s="2" t="s">
        <v>75</v>
      </c>
      <c r="AB220" s="2" t="s">
        <v>76</v>
      </c>
      <c r="AC220" s="2" t="s">
        <v>75</v>
      </c>
      <c r="AD220" s="2" t="s">
        <v>72</v>
      </c>
      <c r="AE220" s="2" t="s">
        <v>73</v>
      </c>
      <c r="AF220" s="2" t="s">
        <v>73</v>
      </c>
      <c r="AG220" s="2" t="s">
        <v>74</v>
      </c>
      <c r="AH220" s="2" t="s">
        <v>74</v>
      </c>
      <c r="AI220" s="2" t="s">
        <v>76</v>
      </c>
      <c r="AJ220" s="2" t="s">
        <v>76</v>
      </c>
      <c r="AK220" s="2" t="s">
        <v>73</v>
      </c>
      <c r="AL220" s="2" t="s">
        <v>74</v>
      </c>
      <c r="AM220" s="2" t="s">
        <v>74</v>
      </c>
      <c r="AN220" s="2" t="s">
        <v>77</v>
      </c>
      <c r="AO220" s="2" t="s">
        <v>74</v>
      </c>
      <c r="AP220" s="2" t="s">
        <v>75</v>
      </c>
      <c r="AQ220" s="2" t="s">
        <v>74</v>
      </c>
      <c r="AR220" s="2" t="s">
        <v>75</v>
      </c>
      <c r="AS220" s="2" t="s">
        <v>75</v>
      </c>
      <c r="AT220" s="2" t="s">
        <v>74</v>
      </c>
      <c r="AU220" s="2" t="s">
        <v>74</v>
      </c>
      <c r="AV220" s="2" t="s">
        <v>74</v>
      </c>
      <c r="AW220" s="2" t="s">
        <v>71</v>
      </c>
      <c r="AX220" s="2" t="s">
        <v>72</v>
      </c>
      <c r="AY220" s="2" t="s">
        <v>72</v>
      </c>
      <c r="AZ220" s="2" t="s">
        <v>73</v>
      </c>
      <c r="BA220" s="2" t="s">
        <v>72</v>
      </c>
      <c r="BB220" s="2" t="s">
        <v>72</v>
      </c>
      <c r="BC220" s="2" t="s">
        <v>72</v>
      </c>
      <c r="BD220" s="2" t="s">
        <v>72</v>
      </c>
      <c r="BE220" s="2" t="s">
        <v>72</v>
      </c>
      <c r="BF220" s="2" t="s">
        <v>73</v>
      </c>
      <c r="BG220" s="2" t="s">
        <v>78</v>
      </c>
      <c r="BH220" s="2" t="s">
        <v>71</v>
      </c>
      <c r="BI220" s="2" t="s">
        <v>71</v>
      </c>
      <c r="BJ220" s="2" t="s">
        <v>72</v>
      </c>
      <c r="BK220" s="2" t="s">
        <v>71</v>
      </c>
      <c r="BL220" s="2" t="s">
        <v>71</v>
      </c>
      <c r="BM220" s="2" t="s">
        <v>72</v>
      </c>
      <c r="BN220" s="2" t="s">
        <v>71</v>
      </c>
      <c r="BO220" s="2" t="s">
        <v>71</v>
      </c>
      <c r="BP220" s="2" t="s">
        <v>71</v>
      </c>
    </row>
    <row r="221" spans="1:68" ht="15.75" customHeight="1" x14ac:dyDescent="0.2">
      <c r="A221">
        <v>4358</v>
      </c>
      <c r="B221" s="4">
        <v>43817.79498259259</v>
      </c>
      <c r="C221" s="9" t="s">
        <v>107</v>
      </c>
      <c r="D221" s="1" t="s">
        <v>79</v>
      </c>
      <c r="E221" s="1" t="s">
        <v>87</v>
      </c>
      <c r="F221" s="1" t="s">
        <v>82</v>
      </c>
      <c r="G221" s="1" t="s">
        <v>69</v>
      </c>
      <c r="H221" s="1" t="s">
        <v>70</v>
      </c>
      <c r="I221" s="3">
        <v>30</v>
      </c>
      <c r="J221" s="1" t="s">
        <v>93</v>
      </c>
      <c r="K221" s="1" t="s">
        <v>105</v>
      </c>
      <c r="L221" t="str">
        <f t="shared" si="5"/>
        <v>Veracruz I</v>
      </c>
      <c r="M221" s="2" t="s">
        <v>71</v>
      </c>
      <c r="N221" s="2" t="s">
        <v>71</v>
      </c>
      <c r="O221" s="2" t="s">
        <v>71</v>
      </c>
      <c r="P221" s="2" t="s">
        <v>71</v>
      </c>
      <c r="Q221" s="2" t="s">
        <v>72</v>
      </c>
      <c r="R221" s="2" t="s">
        <v>72</v>
      </c>
      <c r="S221" s="2" t="s">
        <v>72</v>
      </c>
      <c r="T221" s="2" t="s">
        <v>72</v>
      </c>
      <c r="U221" s="2" t="s">
        <v>72</v>
      </c>
      <c r="V221" s="2" t="s">
        <v>76</v>
      </c>
      <c r="W221" s="2" t="s">
        <v>77</v>
      </c>
      <c r="X221" s="2" t="s">
        <v>77</v>
      </c>
      <c r="Y221" s="2" t="s">
        <v>71</v>
      </c>
      <c r="Z221" s="2" t="s">
        <v>72</v>
      </c>
      <c r="AA221" s="2" t="s">
        <v>76</v>
      </c>
      <c r="AB221" s="2" t="s">
        <v>77</v>
      </c>
      <c r="AC221" s="2" t="s">
        <v>77</v>
      </c>
      <c r="AD221" s="2" t="s">
        <v>71</v>
      </c>
      <c r="AE221" s="2" t="s">
        <v>71</v>
      </c>
      <c r="AF221" s="2" t="s">
        <v>71</v>
      </c>
      <c r="AG221" s="2" t="s">
        <v>77</v>
      </c>
      <c r="AH221" s="2" t="s">
        <v>77</v>
      </c>
      <c r="AI221" s="2" t="s">
        <v>76</v>
      </c>
      <c r="AJ221" s="2" t="s">
        <v>76</v>
      </c>
      <c r="AK221" s="2" t="s">
        <v>71</v>
      </c>
      <c r="AL221" s="2" t="s">
        <v>77</v>
      </c>
      <c r="AM221" s="2" t="s">
        <v>77</v>
      </c>
      <c r="AN221" s="2" t="s">
        <v>77</v>
      </c>
      <c r="AO221" s="2" t="s">
        <v>77</v>
      </c>
      <c r="AP221" s="2" t="s">
        <v>76</v>
      </c>
      <c r="AQ221" s="2" t="s">
        <v>77</v>
      </c>
      <c r="AR221" s="2" t="s">
        <v>76</v>
      </c>
      <c r="AS221" s="2" t="s">
        <v>76</v>
      </c>
      <c r="AT221" s="2" t="s">
        <v>77</v>
      </c>
      <c r="AU221" s="2" t="s">
        <v>77</v>
      </c>
      <c r="AV221" s="2" t="s">
        <v>77</v>
      </c>
      <c r="AW221" s="2" t="s">
        <v>72</v>
      </c>
      <c r="AX221" s="2" t="s">
        <v>72</v>
      </c>
      <c r="AY221" s="2" t="s">
        <v>71</v>
      </c>
      <c r="AZ221" s="2" t="s">
        <v>71</v>
      </c>
      <c r="BA221" s="2" t="s">
        <v>72</v>
      </c>
      <c r="BB221" s="2" t="s">
        <v>72</v>
      </c>
      <c r="BC221" s="2" t="s">
        <v>72</v>
      </c>
      <c r="BD221" s="2" t="s">
        <v>71</v>
      </c>
      <c r="BE221" s="2" t="s">
        <v>72</v>
      </c>
      <c r="BF221" s="2" t="s">
        <v>72</v>
      </c>
      <c r="BG221" s="2" t="s">
        <v>78</v>
      </c>
      <c r="BH221" s="2" t="s">
        <v>71</v>
      </c>
      <c r="BI221" s="2" t="s">
        <v>71</v>
      </c>
      <c r="BJ221" s="2" t="s">
        <v>71</v>
      </c>
      <c r="BK221" s="2" t="s">
        <v>71</v>
      </c>
      <c r="BL221" s="2" t="s">
        <v>71</v>
      </c>
      <c r="BM221" s="2" t="s">
        <v>72</v>
      </c>
      <c r="BN221" s="2" t="s">
        <v>71</v>
      </c>
      <c r="BO221" s="2" t="s">
        <v>71</v>
      </c>
      <c r="BP221" s="2" t="s">
        <v>71</v>
      </c>
    </row>
    <row r="222" spans="1:68" ht="15.75" customHeight="1" x14ac:dyDescent="0.2">
      <c r="A222">
        <v>4359</v>
      </c>
      <c r="B222" s="4">
        <v>43817.795414872686</v>
      </c>
      <c r="C222" s="9" t="s">
        <v>107</v>
      </c>
      <c r="D222" s="1" t="s">
        <v>66</v>
      </c>
      <c r="E222" s="1" t="s">
        <v>67</v>
      </c>
      <c r="F222" s="1" t="s">
        <v>82</v>
      </c>
      <c r="G222" s="1" t="s">
        <v>69</v>
      </c>
      <c r="H222" s="1" t="s">
        <v>70</v>
      </c>
      <c r="I222" s="3">
        <v>30</v>
      </c>
      <c r="J222" s="1" t="s">
        <v>93</v>
      </c>
      <c r="K222" s="1" t="s">
        <v>105</v>
      </c>
      <c r="L222" t="str">
        <f t="shared" si="5"/>
        <v>Veracruz I</v>
      </c>
      <c r="M222" s="2" t="s">
        <v>71</v>
      </c>
      <c r="N222" s="2" t="s">
        <v>71</v>
      </c>
      <c r="O222" s="2" t="s">
        <v>72</v>
      </c>
      <c r="P222" s="2" t="s">
        <v>72</v>
      </c>
      <c r="Q222" s="2" t="s">
        <v>72</v>
      </c>
      <c r="R222" s="2" t="s">
        <v>72</v>
      </c>
      <c r="S222" s="2" t="s">
        <v>72</v>
      </c>
      <c r="T222" s="2" t="s">
        <v>72</v>
      </c>
      <c r="U222" s="2" t="s">
        <v>72</v>
      </c>
      <c r="V222" s="2" t="s">
        <v>74</v>
      </c>
      <c r="W222" s="2" t="s">
        <v>75</v>
      </c>
      <c r="X222" s="2" t="s">
        <v>74</v>
      </c>
      <c r="Y222" s="2" t="s">
        <v>72</v>
      </c>
      <c r="Z222" s="2" t="s">
        <v>72</v>
      </c>
      <c r="AA222" s="2" t="s">
        <v>74</v>
      </c>
      <c r="AB222" s="2" t="s">
        <v>75</v>
      </c>
      <c r="AC222" s="2" t="s">
        <v>75</v>
      </c>
      <c r="AD222" s="2" t="s">
        <v>72</v>
      </c>
      <c r="AE222" s="2" t="s">
        <v>72</v>
      </c>
      <c r="AF222" s="2" t="s">
        <v>72</v>
      </c>
      <c r="AG222" s="2" t="s">
        <v>74</v>
      </c>
      <c r="AH222" s="2" t="s">
        <v>74</v>
      </c>
      <c r="AI222" s="2" t="s">
        <v>76</v>
      </c>
      <c r="AJ222" s="2" t="s">
        <v>76</v>
      </c>
      <c r="AK222" s="2" t="s">
        <v>71</v>
      </c>
      <c r="AL222" s="2" t="s">
        <v>75</v>
      </c>
      <c r="AM222" s="2" t="s">
        <v>75</v>
      </c>
      <c r="AN222" s="2" t="s">
        <v>75</v>
      </c>
      <c r="AO222" s="2" t="s">
        <v>75</v>
      </c>
      <c r="AP222" s="2" t="s">
        <v>75</v>
      </c>
      <c r="AQ222" s="2" t="s">
        <v>75</v>
      </c>
      <c r="AR222" s="2" t="s">
        <v>75</v>
      </c>
      <c r="AS222" s="2" t="s">
        <v>75</v>
      </c>
      <c r="AT222" s="2" t="s">
        <v>75</v>
      </c>
      <c r="AU222" s="2" t="s">
        <v>75</v>
      </c>
      <c r="AV222" s="2" t="s">
        <v>76</v>
      </c>
      <c r="AW222" s="2" t="s">
        <v>71</v>
      </c>
      <c r="AX222" s="2" t="s">
        <v>73</v>
      </c>
      <c r="AY222" s="2" t="s">
        <v>72</v>
      </c>
      <c r="AZ222" s="2" t="s">
        <v>72</v>
      </c>
      <c r="BA222" s="2" t="s">
        <v>72</v>
      </c>
      <c r="BB222" s="2" t="s">
        <v>72</v>
      </c>
      <c r="BC222" s="2" t="s">
        <v>72</v>
      </c>
      <c r="BD222" s="2" t="s">
        <v>71</v>
      </c>
      <c r="BE222" s="2" t="s">
        <v>72</v>
      </c>
      <c r="BF222" s="2" t="s">
        <v>73</v>
      </c>
      <c r="BG222" s="2" t="s">
        <v>72</v>
      </c>
      <c r="BH222" s="2" t="s">
        <v>72</v>
      </c>
      <c r="BI222" s="2" t="s">
        <v>72</v>
      </c>
      <c r="BJ222" s="2" t="s">
        <v>72</v>
      </c>
      <c r="BK222" s="2" t="s">
        <v>72</v>
      </c>
      <c r="BL222" s="2" t="s">
        <v>73</v>
      </c>
      <c r="BM222" s="2" t="s">
        <v>71</v>
      </c>
      <c r="BN222" s="2" t="s">
        <v>71</v>
      </c>
      <c r="BO222" s="2" t="s">
        <v>73</v>
      </c>
      <c r="BP222" s="2" t="s">
        <v>72</v>
      </c>
    </row>
    <row r="223" spans="1:68" ht="15.75" customHeight="1" x14ac:dyDescent="0.2">
      <c r="A223">
        <v>4361</v>
      </c>
      <c r="B223" s="4">
        <v>43817.801621273145</v>
      </c>
      <c r="C223" s="9" t="s">
        <v>107</v>
      </c>
      <c r="D223" s="1" t="s">
        <v>80</v>
      </c>
      <c r="E223" s="1" t="s">
        <v>67</v>
      </c>
      <c r="F223" s="1" t="s">
        <v>68</v>
      </c>
      <c r="G223" s="1" t="s">
        <v>69</v>
      </c>
      <c r="H223" s="1" t="s">
        <v>70</v>
      </c>
      <c r="I223" s="3">
        <v>30</v>
      </c>
      <c r="J223" s="1" t="s">
        <v>93</v>
      </c>
      <c r="K223" s="1" t="s">
        <v>105</v>
      </c>
      <c r="L223" t="str">
        <f t="shared" si="5"/>
        <v>Veracruz I</v>
      </c>
      <c r="M223" s="2" t="s">
        <v>73</v>
      </c>
      <c r="N223" s="2" t="s">
        <v>71</v>
      </c>
      <c r="O223" s="2" t="s">
        <v>72</v>
      </c>
      <c r="P223" s="2" t="s">
        <v>71</v>
      </c>
      <c r="Q223" s="2" t="s">
        <v>72</v>
      </c>
      <c r="R223" s="2" t="s">
        <v>71</v>
      </c>
      <c r="S223" s="2" t="s">
        <v>71</v>
      </c>
      <c r="T223" s="2" t="s">
        <v>72</v>
      </c>
      <c r="U223" s="2" t="s">
        <v>72</v>
      </c>
      <c r="V223" s="2" t="s">
        <v>74</v>
      </c>
      <c r="W223" s="2" t="s">
        <v>74</v>
      </c>
      <c r="X223" s="2" t="s">
        <v>74</v>
      </c>
      <c r="Y223" s="2" t="s">
        <v>72</v>
      </c>
      <c r="Z223" s="2" t="s">
        <v>72</v>
      </c>
      <c r="AA223" s="2" t="s">
        <v>77</v>
      </c>
      <c r="AB223" s="2" t="s">
        <v>75</v>
      </c>
      <c r="AC223" s="2" t="s">
        <v>74</v>
      </c>
      <c r="AD223" s="2" t="s">
        <v>73</v>
      </c>
      <c r="AE223" s="2" t="s">
        <v>72</v>
      </c>
      <c r="AF223" s="2" t="s">
        <v>72</v>
      </c>
      <c r="AG223" s="2" t="s">
        <v>77</v>
      </c>
      <c r="AH223" s="2" t="s">
        <v>77</v>
      </c>
      <c r="AI223" s="2" t="s">
        <v>75</v>
      </c>
      <c r="AJ223" s="2" t="s">
        <v>76</v>
      </c>
      <c r="AK223" s="2" t="s">
        <v>71</v>
      </c>
      <c r="AL223" s="2" t="s">
        <v>75</v>
      </c>
      <c r="AM223" s="2" t="s">
        <v>74</v>
      </c>
      <c r="AN223" s="2" t="s">
        <v>75</v>
      </c>
      <c r="AO223" s="2" t="s">
        <v>76</v>
      </c>
      <c r="AP223" s="2" t="s">
        <v>77</v>
      </c>
      <c r="AQ223" s="2" t="s">
        <v>74</v>
      </c>
      <c r="AR223" s="2" t="s">
        <v>74</v>
      </c>
      <c r="AS223" s="2" t="s">
        <v>74</v>
      </c>
      <c r="AT223" s="2" t="s">
        <v>74</v>
      </c>
      <c r="AU223" s="2" t="s">
        <v>74</v>
      </c>
      <c r="AV223" s="2" t="s">
        <v>76</v>
      </c>
      <c r="AW223" s="2" t="s">
        <v>71</v>
      </c>
      <c r="AX223" s="2" t="s">
        <v>71</v>
      </c>
      <c r="AY223" s="2" t="s">
        <v>72</v>
      </c>
      <c r="AZ223" s="2" t="s">
        <v>72</v>
      </c>
      <c r="BA223" s="2" t="s">
        <v>72</v>
      </c>
      <c r="BB223" s="2" t="s">
        <v>72</v>
      </c>
      <c r="BC223" s="2" t="s">
        <v>72</v>
      </c>
      <c r="BD223" s="2" t="s">
        <v>71</v>
      </c>
      <c r="BE223" s="2" t="s">
        <v>72</v>
      </c>
      <c r="BF223" s="2" t="s">
        <v>73</v>
      </c>
      <c r="BG223" s="2" t="s">
        <v>72</v>
      </c>
      <c r="BH223" s="2" t="s">
        <v>72</v>
      </c>
      <c r="BI223" s="2" t="s">
        <v>72</v>
      </c>
      <c r="BJ223" s="2" t="s">
        <v>71</v>
      </c>
      <c r="BK223" s="2" t="s">
        <v>71</v>
      </c>
      <c r="BL223" s="2" t="s">
        <v>73</v>
      </c>
      <c r="BM223" s="2" t="s">
        <v>71</v>
      </c>
      <c r="BN223" s="2" t="s">
        <v>71</v>
      </c>
      <c r="BO223" s="2" t="s">
        <v>73</v>
      </c>
      <c r="BP223" s="2" t="s">
        <v>72</v>
      </c>
    </row>
    <row r="224" spans="1:68" ht="15.75" customHeight="1" x14ac:dyDescent="0.2">
      <c r="A224">
        <v>4363</v>
      </c>
      <c r="B224" s="4">
        <v>43817.818830405093</v>
      </c>
      <c r="C224" s="9" t="s">
        <v>107</v>
      </c>
      <c r="D224" s="1" t="s">
        <v>79</v>
      </c>
      <c r="E224" s="1" t="s">
        <v>87</v>
      </c>
      <c r="F224" s="1" t="s">
        <v>68</v>
      </c>
      <c r="G224" s="1" t="s">
        <v>69</v>
      </c>
      <c r="H224" s="1" t="s">
        <v>70</v>
      </c>
      <c r="I224" s="3">
        <v>30</v>
      </c>
      <c r="J224" s="1" t="s">
        <v>93</v>
      </c>
      <c r="K224" s="1" t="s">
        <v>105</v>
      </c>
      <c r="L224" t="str">
        <f t="shared" si="5"/>
        <v>Veracruz I</v>
      </c>
      <c r="M224" s="2" t="s">
        <v>71</v>
      </c>
      <c r="N224" s="2" t="s">
        <v>71</v>
      </c>
      <c r="O224" s="2" t="s">
        <v>73</v>
      </c>
      <c r="P224" s="2" t="s">
        <v>71</v>
      </c>
      <c r="Q224" s="2" t="s">
        <v>72</v>
      </c>
      <c r="R224" s="2" t="s">
        <v>72</v>
      </c>
      <c r="S224" s="2" t="s">
        <v>72</v>
      </c>
      <c r="T224" s="2" t="s">
        <v>72</v>
      </c>
      <c r="U224" s="2" t="s">
        <v>72</v>
      </c>
      <c r="V224" s="2" t="s">
        <v>75</v>
      </c>
      <c r="W224" s="2" t="s">
        <v>74</v>
      </c>
      <c r="X224" s="2" t="s">
        <v>77</v>
      </c>
      <c r="Y224" s="2" t="s">
        <v>71</v>
      </c>
      <c r="Z224" s="2" t="s">
        <v>71</v>
      </c>
      <c r="AA224" s="2" t="s">
        <v>75</v>
      </c>
      <c r="AB224" s="2" t="s">
        <v>75</v>
      </c>
      <c r="AC224" s="2" t="s">
        <v>76</v>
      </c>
      <c r="AD224" s="2" t="s">
        <v>72</v>
      </c>
      <c r="AE224" s="2" t="s">
        <v>71</v>
      </c>
      <c r="AF224" s="2" t="s">
        <v>71</v>
      </c>
      <c r="AG224" s="2" t="s">
        <v>77</v>
      </c>
      <c r="AH224" s="2" t="s">
        <v>77</v>
      </c>
      <c r="AI224" s="2" t="s">
        <v>76</v>
      </c>
      <c r="AJ224" s="2" t="s">
        <v>76</v>
      </c>
      <c r="AK224" s="2" t="s">
        <v>73</v>
      </c>
      <c r="AL224" s="2" t="s">
        <v>77</v>
      </c>
      <c r="AM224" s="2" t="s">
        <v>74</v>
      </c>
      <c r="AN224" s="2" t="s">
        <v>74</v>
      </c>
      <c r="AO224" s="2" t="s">
        <v>74</v>
      </c>
      <c r="AP224" s="2" t="s">
        <v>77</v>
      </c>
      <c r="AQ224" s="2" t="s">
        <v>77</v>
      </c>
      <c r="AR224" s="2" t="s">
        <v>76</v>
      </c>
      <c r="AS224" s="2" t="s">
        <v>75</v>
      </c>
      <c r="AT224" s="2" t="s">
        <v>74</v>
      </c>
      <c r="AU224" s="2" t="s">
        <v>77</v>
      </c>
      <c r="AV224" s="2" t="s">
        <v>77</v>
      </c>
      <c r="AW224" s="2" t="s">
        <v>73</v>
      </c>
      <c r="AX224" s="2" t="s">
        <v>72</v>
      </c>
      <c r="AY224" s="2" t="s">
        <v>71</v>
      </c>
      <c r="AZ224" s="2" t="s">
        <v>71</v>
      </c>
      <c r="BA224" s="2" t="s">
        <v>72</v>
      </c>
      <c r="BB224" s="2" t="s">
        <v>72</v>
      </c>
      <c r="BC224" s="2" t="s">
        <v>72</v>
      </c>
      <c r="BD224" s="2" t="s">
        <v>72</v>
      </c>
      <c r="BE224" s="2" t="s">
        <v>72</v>
      </c>
      <c r="BF224" s="2" t="s">
        <v>73</v>
      </c>
      <c r="BG224" s="2" t="s">
        <v>72</v>
      </c>
      <c r="BH224" s="2" t="s">
        <v>73</v>
      </c>
      <c r="BI224" s="2" t="s">
        <v>72</v>
      </c>
      <c r="BJ224" s="2" t="s">
        <v>71</v>
      </c>
      <c r="BK224" s="2" t="s">
        <v>72</v>
      </c>
      <c r="BL224" s="2" t="s">
        <v>71</v>
      </c>
      <c r="BM224" s="2" t="s">
        <v>72</v>
      </c>
      <c r="BN224" s="2" t="s">
        <v>71</v>
      </c>
      <c r="BO224" s="2" t="s">
        <v>71</v>
      </c>
      <c r="BP224" s="2" t="s">
        <v>71</v>
      </c>
    </row>
    <row r="225" spans="1:68" ht="15.75" customHeight="1" x14ac:dyDescent="0.2">
      <c r="A225">
        <v>4366</v>
      </c>
      <c r="B225" s="4">
        <v>43817.840503310188</v>
      </c>
      <c r="C225" s="9" t="s">
        <v>107</v>
      </c>
      <c r="D225" s="1" t="s">
        <v>79</v>
      </c>
      <c r="E225" s="1" t="s">
        <v>81</v>
      </c>
      <c r="F225" s="1" t="s">
        <v>68</v>
      </c>
      <c r="G225" s="1" t="s">
        <v>69</v>
      </c>
      <c r="H225" s="1" t="s">
        <v>70</v>
      </c>
      <c r="I225" s="3">
        <v>30</v>
      </c>
      <c r="J225" s="1" t="s">
        <v>93</v>
      </c>
      <c r="K225" s="1" t="s">
        <v>105</v>
      </c>
      <c r="L225" t="str">
        <f t="shared" si="5"/>
        <v>Veracruz I</v>
      </c>
      <c r="M225" s="2" t="s">
        <v>71</v>
      </c>
      <c r="N225" s="2" t="s">
        <v>71</v>
      </c>
      <c r="O225" s="2" t="s">
        <v>71</v>
      </c>
      <c r="P225" s="2" t="s">
        <v>71</v>
      </c>
      <c r="Q225" s="2" t="s">
        <v>72</v>
      </c>
      <c r="R225" s="2" t="s">
        <v>72</v>
      </c>
      <c r="S225" s="2" t="s">
        <v>72</v>
      </c>
      <c r="T225" s="2" t="s">
        <v>72</v>
      </c>
      <c r="U225" s="2" t="s">
        <v>72</v>
      </c>
      <c r="V225" s="2" t="s">
        <v>75</v>
      </c>
      <c r="W225" s="2" t="s">
        <v>77</v>
      </c>
      <c r="X225" s="2" t="s">
        <v>77</v>
      </c>
      <c r="Y225" s="2" t="s">
        <v>73</v>
      </c>
      <c r="Z225" s="2" t="s">
        <v>72</v>
      </c>
      <c r="AA225" s="2" t="s">
        <v>76</v>
      </c>
      <c r="AB225" s="2" t="s">
        <v>77</v>
      </c>
      <c r="AC225" s="2" t="s">
        <v>77</v>
      </c>
      <c r="AD225" s="2" t="s">
        <v>72</v>
      </c>
      <c r="AE225" s="2" t="s">
        <v>71</v>
      </c>
      <c r="AF225" s="2" t="s">
        <v>71</v>
      </c>
      <c r="AG225" s="2" t="s">
        <v>74</v>
      </c>
      <c r="AH225" s="2" t="s">
        <v>77</v>
      </c>
      <c r="AI225" s="2" t="s">
        <v>76</v>
      </c>
      <c r="AJ225" s="2" t="s">
        <v>76</v>
      </c>
      <c r="AK225" s="2" t="s">
        <v>71</v>
      </c>
      <c r="AL225" s="2" t="s">
        <v>75</v>
      </c>
      <c r="AM225" s="2" t="s">
        <v>77</v>
      </c>
      <c r="AN225" s="2" t="s">
        <v>77</v>
      </c>
      <c r="AO225" s="2" t="s">
        <v>74</v>
      </c>
      <c r="AP225" s="2" t="s">
        <v>76</v>
      </c>
      <c r="AQ225" s="2" t="s">
        <v>77</v>
      </c>
      <c r="AR225" s="2" t="s">
        <v>76</v>
      </c>
      <c r="AS225" s="2" t="s">
        <v>75</v>
      </c>
      <c r="AT225" s="2" t="s">
        <v>75</v>
      </c>
      <c r="AU225" s="2" t="s">
        <v>77</v>
      </c>
      <c r="AV225" s="2" t="s">
        <v>77</v>
      </c>
      <c r="AW225" s="2" t="s">
        <v>72</v>
      </c>
      <c r="AX225" s="2" t="s">
        <v>72</v>
      </c>
      <c r="AY225" s="2" t="s">
        <v>73</v>
      </c>
      <c r="AZ225" s="2" t="s">
        <v>71</v>
      </c>
      <c r="BA225" s="2" t="s">
        <v>72</v>
      </c>
      <c r="BB225" s="2" t="s">
        <v>72</v>
      </c>
      <c r="BC225" s="2" t="s">
        <v>72</v>
      </c>
      <c r="BD225" s="2" t="s">
        <v>71</v>
      </c>
      <c r="BE225" s="2" t="s">
        <v>72</v>
      </c>
      <c r="BF225" s="2" t="s">
        <v>72</v>
      </c>
      <c r="BG225" s="2" t="s">
        <v>78</v>
      </c>
      <c r="BH225" s="2" t="s">
        <v>71</v>
      </c>
      <c r="BI225" s="2" t="s">
        <v>72</v>
      </c>
      <c r="BJ225" s="2" t="s">
        <v>71</v>
      </c>
      <c r="BK225" s="2" t="s">
        <v>71</v>
      </c>
      <c r="BL225" s="2" t="s">
        <v>71</v>
      </c>
      <c r="BM225" s="2" t="s">
        <v>72</v>
      </c>
      <c r="BN225" s="2" t="s">
        <v>71</v>
      </c>
      <c r="BO225" s="2" t="s">
        <v>71</v>
      </c>
      <c r="BP225" s="2" t="s">
        <v>71</v>
      </c>
    </row>
    <row r="226" spans="1:68" ht="15.75" customHeight="1" x14ac:dyDescent="0.2">
      <c r="A226">
        <v>4367</v>
      </c>
      <c r="B226" s="4">
        <v>43817.87822648148</v>
      </c>
      <c r="C226" s="9" t="s">
        <v>107</v>
      </c>
      <c r="D226" s="1" t="s">
        <v>66</v>
      </c>
      <c r="E226" s="1" t="s">
        <v>67</v>
      </c>
      <c r="F226" s="1" t="s">
        <v>68</v>
      </c>
      <c r="G226" s="1" t="s">
        <v>69</v>
      </c>
      <c r="H226" s="1" t="s">
        <v>70</v>
      </c>
      <c r="I226" s="3">
        <v>30</v>
      </c>
      <c r="J226" s="1" t="s">
        <v>93</v>
      </c>
      <c r="K226" s="1" t="s">
        <v>105</v>
      </c>
      <c r="L226" t="str">
        <f t="shared" si="5"/>
        <v>Veracruz I</v>
      </c>
      <c r="M226" s="2" t="s">
        <v>72</v>
      </c>
      <c r="N226" s="2" t="s">
        <v>72</v>
      </c>
      <c r="O226" s="2" t="s">
        <v>72</v>
      </c>
      <c r="P226" s="2" t="s">
        <v>72</v>
      </c>
      <c r="Q226" s="2" t="s">
        <v>72</v>
      </c>
      <c r="R226" s="2" t="s">
        <v>72</v>
      </c>
      <c r="S226" s="2" t="s">
        <v>72</v>
      </c>
      <c r="T226" s="2" t="s">
        <v>72</v>
      </c>
      <c r="U226" s="2" t="s">
        <v>72</v>
      </c>
      <c r="V226" s="2" t="s">
        <v>76</v>
      </c>
      <c r="W226" s="2" t="s">
        <v>75</v>
      </c>
      <c r="X226" s="2" t="s">
        <v>74</v>
      </c>
      <c r="Y226" s="2" t="s">
        <v>71</v>
      </c>
      <c r="Z226" s="2" t="s">
        <v>71</v>
      </c>
      <c r="AA226" s="2" t="s">
        <v>77</v>
      </c>
      <c r="AB226" s="2" t="s">
        <v>75</v>
      </c>
      <c r="AC226" s="2" t="s">
        <v>76</v>
      </c>
      <c r="AD226" s="2" t="s">
        <v>72</v>
      </c>
      <c r="AE226" s="2" t="s">
        <v>71</v>
      </c>
      <c r="AF226" s="2" t="s">
        <v>71</v>
      </c>
      <c r="AG226" s="2" t="s">
        <v>74</v>
      </c>
      <c r="AH226" s="2" t="s">
        <v>74</v>
      </c>
      <c r="AI226" s="2" t="s">
        <v>74</v>
      </c>
      <c r="AJ226" s="2" t="s">
        <v>74</v>
      </c>
      <c r="AK226" s="2" t="s">
        <v>72</v>
      </c>
      <c r="AL226" s="2" t="s">
        <v>74</v>
      </c>
      <c r="AM226" s="2" t="s">
        <v>75</v>
      </c>
      <c r="AN226" s="2" t="s">
        <v>74</v>
      </c>
      <c r="AO226" s="2" t="s">
        <v>74</v>
      </c>
      <c r="AP226" s="2" t="s">
        <v>75</v>
      </c>
      <c r="AQ226" s="2" t="s">
        <v>75</v>
      </c>
      <c r="AR226" s="2" t="s">
        <v>76</v>
      </c>
      <c r="AS226" s="2" t="s">
        <v>76</v>
      </c>
      <c r="AT226" s="2" t="s">
        <v>76</v>
      </c>
      <c r="AU226" s="2" t="s">
        <v>76</v>
      </c>
      <c r="AV226" s="2" t="s">
        <v>76</v>
      </c>
      <c r="AW226" s="2" t="s">
        <v>71</v>
      </c>
      <c r="AX226" s="2" t="s">
        <v>71</v>
      </c>
      <c r="AY226" s="2" t="s">
        <v>71</v>
      </c>
      <c r="AZ226" s="2" t="s">
        <v>71</v>
      </c>
      <c r="BA226" s="2" t="s">
        <v>72</v>
      </c>
      <c r="BB226" s="2" t="s">
        <v>72</v>
      </c>
      <c r="BC226" s="2" t="s">
        <v>72</v>
      </c>
      <c r="BD226" s="2" t="s">
        <v>72</v>
      </c>
      <c r="BE226" s="2" t="s">
        <v>72</v>
      </c>
      <c r="BF226" s="2" t="s">
        <v>73</v>
      </c>
      <c r="BG226" s="2" t="s">
        <v>71</v>
      </c>
      <c r="BH226" s="2" t="s">
        <v>71</v>
      </c>
      <c r="BI226" s="2" t="s">
        <v>71</v>
      </c>
      <c r="BJ226" s="2" t="s">
        <v>71</v>
      </c>
      <c r="BK226" s="2" t="s">
        <v>71</v>
      </c>
      <c r="BL226" s="2" t="s">
        <v>71</v>
      </c>
      <c r="BM226" s="2" t="s">
        <v>72</v>
      </c>
      <c r="BN226" s="2" t="s">
        <v>71</v>
      </c>
      <c r="BO226" s="2" t="s">
        <v>71</v>
      </c>
      <c r="BP226" s="2" t="s">
        <v>71</v>
      </c>
    </row>
    <row r="227" spans="1:68" ht="15.75" customHeight="1" x14ac:dyDescent="0.2">
      <c r="A227">
        <v>4434</v>
      </c>
      <c r="B227" s="4">
        <v>43818.50546262732</v>
      </c>
      <c r="C227" s="9" t="s">
        <v>107</v>
      </c>
      <c r="D227" s="1" t="s">
        <v>79</v>
      </c>
      <c r="E227" s="1" t="s">
        <v>67</v>
      </c>
      <c r="F227" s="1" t="s">
        <v>68</v>
      </c>
      <c r="G227" s="1" t="s">
        <v>69</v>
      </c>
      <c r="H227" s="1" t="s">
        <v>70</v>
      </c>
      <c r="I227" s="3">
        <v>30</v>
      </c>
      <c r="J227" s="1" t="s">
        <v>93</v>
      </c>
      <c r="K227" s="1" t="s">
        <v>105</v>
      </c>
      <c r="L227" t="str">
        <f t="shared" si="5"/>
        <v>Veracruz I</v>
      </c>
      <c r="M227" s="2" t="s">
        <v>71</v>
      </c>
      <c r="N227" s="2" t="s">
        <v>71</v>
      </c>
      <c r="O227" s="2" t="s">
        <v>72</v>
      </c>
      <c r="P227" s="2" t="s">
        <v>73</v>
      </c>
      <c r="Q227" s="2" t="s">
        <v>72</v>
      </c>
      <c r="R227" s="2" t="s">
        <v>72</v>
      </c>
      <c r="S227" s="2" t="s">
        <v>72</v>
      </c>
      <c r="T227" s="2" t="s">
        <v>72</v>
      </c>
      <c r="U227" s="2" t="s">
        <v>72</v>
      </c>
      <c r="V227" s="2" t="s">
        <v>74</v>
      </c>
      <c r="W227" s="2" t="s">
        <v>75</v>
      </c>
      <c r="X227" s="2" t="s">
        <v>77</v>
      </c>
      <c r="Y227" s="2" t="s">
        <v>72</v>
      </c>
      <c r="Z227" s="2" t="s">
        <v>72</v>
      </c>
      <c r="AA227" s="2" t="s">
        <v>75</v>
      </c>
      <c r="AB227" s="2" t="s">
        <v>75</v>
      </c>
      <c r="AC227" s="2" t="s">
        <v>75</v>
      </c>
      <c r="AD227" s="2" t="s">
        <v>72</v>
      </c>
      <c r="AE227" s="2" t="s">
        <v>71</v>
      </c>
      <c r="AF227" s="2" t="s">
        <v>71</v>
      </c>
      <c r="AG227" s="2" t="s">
        <v>77</v>
      </c>
      <c r="AH227" s="2" t="s">
        <v>77</v>
      </c>
      <c r="AI227" s="2" t="s">
        <v>74</v>
      </c>
      <c r="AJ227" s="2" t="s">
        <v>76</v>
      </c>
      <c r="AK227" s="2" t="s">
        <v>73</v>
      </c>
      <c r="AL227" s="2" t="s">
        <v>75</v>
      </c>
      <c r="AM227" s="2" t="s">
        <v>75</v>
      </c>
      <c r="AN227" s="2" t="s">
        <v>75</v>
      </c>
      <c r="AO227" s="2" t="s">
        <v>75</v>
      </c>
      <c r="AP227" s="2" t="s">
        <v>75</v>
      </c>
      <c r="AQ227" s="2" t="s">
        <v>75</v>
      </c>
      <c r="AR227" s="2" t="s">
        <v>75</v>
      </c>
      <c r="AS227" s="2" t="s">
        <v>75</v>
      </c>
      <c r="AT227" s="2" t="s">
        <v>75</v>
      </c>
      <c r="AU227" s="2" t="s">
        <v>75</v>
      </c>
      <c r="AV227" s="2" t="s">
        <v>75</v>
      </c>
      <c r="AW227" s="2" t="s">
        <v>71</v>
      </c>
      <c r="AX227" s="2" t="s">
        <v>73</v>
      </c>
      <c r="AY227" s="2" t="s">
        <v>72</v>
      </c>
      <c r="AZ227" s="2" t="s">
        <v>73</v>
      </c>
      <c r="BA227" s="2" t="s">
        <v>72</v>
      </c>
      <c r="BB227" s="2" t="s">
        <v>72</v>
      </c>
      <c r="BC227" s="2" t="s">
        <v>72</v>
      </c>
      <c r="BD227" s="2" t="s">
        <v>71</v>
      </c>
      <c r="BE227" s="2" t="s">
        <v>72</v>
      </c>
      <c r="BF227" s="2" t="s">
        <v>72</v>
      </c>
      <c r="BG227" s="2" t="s">
        <v>72</v>
      </c>
      <c r="BH227" s="2" t="s">
        <v>71</v>
      </c>
      <c r="BI227" s="2" t="s">
        <v>71</v>
      </c>
      <c r="BJ227" s="2" t="s">
        <v>71</v>
      </c>
      <c r="BK227" s="2" t="s">
        <v>71</v>
      </c>
      <c r="BL227" s="2" t="s">
        <v>71</v>
      </c>
      <c r="BM227" s="2" t="s">
        <v>72</v>
      </c>
      <c r="BN227" s="2" t="s">
        <v>71</v>
      </c>
      <c r="BO227" s="2" t="s">
        <v>71</v>
      </c>
      <c r="BP227" s="2" t="s">
        <v>71</v>
      </c>
    </row>
    <row r="228" spans="1:68" ht="15.75" customHeight="1" x14ac:dyDescent="0.2">
      <c r="A228">
        <v>5048</v>
      </c>
      <c r="B228" s="4">
        <v>43851.537789212962</v>
      </c>
      <c r="C228" s="9" t="s">
        <v>107</v>
      </c>
      <c r="D228" s="1" t="s">
        <v>80</v>
      </c>
      <c r="E228" s="1" t="s">
        <v>67</v>
      </c>
      <c r="F228" s="1" t="s">
        <v>68</v>
      </c>
      <c r="G228" s="1" t="s">
        <v>69</v>
      </c>
      <c r="H228" s="1" t="s">
        <v>70</v>
      </c>
      <c r="I228" s="3">
        <v>30</v>
      </c>
      <c r="J228" s="1" t="s">
        <v>93</v>
      </c>
      <c r="K228" s="1" t="s">
        <v>105</v>
      </c>
      <c r="L228" t="str">
        <f t="shared" si="5"/>
        <v>Veracruz I</v>
      </c>
      <c r="M228" s="2" t="s">
        <v>73</v>
      </c>
      <c r="N228" s="2" t="s">
        <v>71</v>
      </c>
      <c r="O228" s="2" t="s">
        <v>73</v>
      </c>
      <c r="P228" s="2" t="s">
        <v>73</v>
      </c>
      <c r="Q228" s="2" t="s">
        <v>72</v>
      </c>
      <c r="R228" s="2" t="s">
        <v>72</v>
      </c>
      <c r="S228" s="2" t="s">
        <v>72</v>
      </c>
      <c r="T228" s="2" t="s">
        <v>72</v>
      </c>
      <c r="U228" s="2" t="s">
        <v>72</v>
      </c>
      <c r="V228" s="2" t="s">
        <v>76</v>
      </c>
      <c r="W228" s="2" t="s">
        <v>75</v>
      </c>
      <c r="X228" s="2" t="s">
        <v>74</v>
      </c>
      <c r="Y228" s="2" t="s">
        <v>73</v>
      </c>
      <c r="Z228" s="2" t="s">
        <v>72</v>
      </c>
      <c r="AA228" s="2" t="s">
        <v>77</v>
      </c>
      <c r="AB228" s="2" t="s">
        <v>76</v>
      </c>
      <c r="AC228" s="2" t="s">
        <v>75</v>
      </c>
      <c r="AD228" s="2" t="s">
        <v>72</v>
      </c>
      <c r="AE228" s="2" t="s">
        <v>73</v>
      </c>
      <c r="AF228" s="2" t="s">
        <v>72</v>
      </c>
      <c r="AG228" s="2" t="s">
        <v>77</v>
      </c>
      <c r="AH228" s="2" t="s">
        <v>77</v>
      </c>
      <c r="AI228" s="2" t="s">
        <v>76</v>
      </c>
      <c r="AJ228" s="2" t="s">
        <v>76</v>
      </c>
      <c r="AK228" s="2" t="s">
        <v>73</v>
      </c>
      <c r="AL228" s="2" t="s">
        <v>77</v>
      </c>
      <c r="AM228" s="2" t="s">
        <v>77</v>
      </c>
      <c r="AN228" s="2" t="s">
        <v>77</v>
      </c>
      <c r="AO228" s="2" t="s">
        <v>77</v>
      </c>
      <c r="AP228" s="2" t="s">
        <v>77</v>
      </c>
      <c r="AQ228" s="2" t="s">
        <v>74</v>
      </c>
      <c r="AR228" s="2" t="s">
        <v>76</v>
      </c>
      <c r="AS228" s="2" t="s">
        <v>76</v>
      </c>
      <c r="AT228" s="2" t="s">
        <v>77</v>
      </c>
      <c r="AU228" s="2" t="s">
        <v>77</v>
      </c>
      <c r="AV228" s="2" t="s">
        <v>76</v>
      </c>
      <c r="AW228" s="2" t="s">
        <v>72</v>
      </c>
      <c r="AX228" s="2" t="s">
        <v>72</v>
      </c>
      <c r="AY228" s="2" t="s">
        <v>72</v>
      </c>
      <c r="AZ228" s="2" t="s">
        <v>71</v>
      </c>
      <c r="BA228" s="2" t="s">
        <v>72</v>
      </c>
      <c r="BB228" s="2" t="s">
        <v>72</v>
      </c>
      <c r="BC228" s="2" t="s">
        <v>72</v>
      </c>
      <c r="BD228" s="2" t="s">
        <v>72</v>
      </c>
      <c r="BE228" s="2" t="s">
        <v>72</v>
      </c>
      <c r="BF228" s="2" t="s">
        <v>73</v>
      </c>
      <c r="BG228" s="2" t="s">
        <v>78</v>
      </c>
      <c r="BH228" s="2" t="s">
        <v>71</v>
      </c>
      <c r="BI228" s="2" t="s">
        <v>71</v>
      </c>
      <c r="BJ228" s="2" t="s">
        <v>72</v>
      </c>
      <c r="BK228" s="2" t="s">
        <v>72</v>
      </c>
      <c r="BL228" s="2" t="s">
        <v>71</v>
      </c>
      <c r="BM228" s="2" t="s">
        <v>72</v>
      </c>
      <c r="BN228" s="2" t="s">
        <v>71</v>
      </c>
      <c r="BO228" s="2" t="s">
        <v>71</v>
      </c>
      <c r="BP228" s="2" t="s">
        <v>71</v>
      </c>
    </row>
    <row r="229" spans="1:68" ht="15.75" customHeight="1" thickBot="1" x14ac:dyDescent="0.25">
      <c r="A229">
        <v>4253</v>
      </c>
      <c r="B229" s="4">
        <v>43817.558932060187</v>
      </c>
      <c r="C229" s="9" t="s">
        <v>107</v>
      </c>
      <c r="D229" s="1" t="s">
        <v>80</v>
      </c>
      <c r="E229" s="1" t="s">
        <v>91</v>
      </c>
      <c r="F229" s="1" t="s">
        <v>83</v>
      </c>
      <c r="G229" s="1" t="s">
        <v>69</v>
      </c>
      <c r="H229" s="1" t="s">
        <v>70</v>
      </c>
      <c r="I229" s="3">
        <v>30</v>
      </c>
      <c r="J229" s="1" t="s">
        <v>93</v>
      </c>
      <c r="K229" s="1" t="s">
        <v>106</v>
      </c>
      <c r="L229" t="str">
        <f t="shared" si="5"/>
        <v>Veracruz II</v>
      </c>
      <c r="M229" s="2" t="s">
        <v>73</v>
      </c>
      <c r="N229" s="2" t="s">
        <v>71</v>
      </c>
      <c r="O229" s="2" t="s">
        <v>73</v>
      </c>
      <c r="P229" s="2" t="s">
        <v>73</v>
      </c>
      <c r="Q229" s="2" t="s">
        <v>71</v>
      </c>
      <c r="R229" s="2" t="s">
        <v>72</v>
      </c>
      <c r="S229" s="2" t="s">
        <v>72</v>
      </c>
      <c r="T229" s="2" t="s">
        <v>72</v>
      </c>
      <c r="U229" s="2" t="s">
        <v>72</v>
      </c>
      <c r="V229" s="2" t="s">
        <v>76</v>
      </c>
      <c r="W229" s="2" t="s">
        <v>75</v>
      </c>
      <c r="X229" s="2" t="s">
        <v>75</v>
      </c>
      <c r="Y229" s="2" t="s">
        <v>72</v>
      </c>
      <c r="Z229" s="2" t="s">
        <v>72</v>
      </c>
      <c r="AA229" s="2" t="s">
        <v>75</v>
      </c>
      <c r="AB229" s="2" t="s">
        <v>74</v>
      </c>
      <c r="AC229" s="2" t="s">
        <v>75</v>
      </c>
      <c r="AD229" s="2" t="s">
        <v>71</v>
      </c>
      <c r="AE229" s="2" t="s">
        <v>71</v>
      </c>
      <c r="AF229" s="2" t="s">
        <v>71</v>
      </c>
      <c r="AG229" s="2" t="s">
        <v>76</v>
      </c>
      <c r="AH229" s="2" t="s">
        <v>77</v>
      </c>
      <c r="AI229" s="2" t="s">
        <v>77</v>
      </c>
      <c r="AJ229" s="2" t="s">
        <v>75</v>
      </c>
      <c r="AK229" s="2" t="s">
        <v>73</v>
      </c>
      <c r="AL229" s="2" t="s">
        <v>77</v>
      </c>
      <c r="AM229" s="2" t="s">
        <v>77</v>
      </c>
      <c r="AN229" s="2" t="s">
        <v>77</v>
      </c>
      <c r="AO229" s="2" t="s">
        <v>74</v>
      </c>
      <c r="AP229" s="2" t="s">
        <v>75</v>
      </c>
      <c r="AQ229" s="2" t="s">
        <v>77</v>
      </c>
      <c r="AR229" s="2" t="s">
        <v>76</v>
      </c>
      <c r="AS229" s="2" t="s">
        <v>76</v>
      </c>
      <c r="AT229" s="2" t="s">
        <v>74</v>
      </c>
      <c r="AU229" s="2" t="s">
        <v>74</v>
      </c>
      <c r="AV229" s="2" t="s">
        <v>77</v>
      </c>
      <c r="AW229" s="2" t="s">
        <v>73</v>
      </c>
      <c r="AX229" s="2" t="s">
        <v>72</v>
      </c>
      <c r="AY229" s="2" t="s">
        <v>73</v>
      </c>
      <c r="AZ229" s="2" t="s">
        <v>72</v>
      </c>
      <c r="BA229" s="2" t="s">
        <v>71</v>
      </c>
      <c r="BB229" s="2" t="s">
        <v>72</v>
      </c>
      <c r="BC229" s="2" t="s">
        <v>71</v>
      </c>
      <c r="BD229" s="2" t="s">
        <v>71</v>
      </c>
      <c r="BE229" s="2" t="s">
        <v>72</v>
      </c>
      <c r="BF229" s="2" t="s">
        <v>73</v>
      </c>
      <c r="BG229" s="2" t="s">
        <v>78</v>
      </c>
      <c r="BH229" s="2" t="s">
        <v>71</v>
      </c>
      <c r="BI229" s="2" t="s">
        <v>73</v>
      </c>
      <c r="BJ229" s="2" t="s">
        <v>73</v>
      </c>
      <c r="BK229" s="2" t="s">
        <v>71</v>
      </c>
      <c r="BL229" s="2" t="s">
        <v>71</v>
      </c>
      <c r="BM229" s="2" t="s">
        <v>71</v>
      </c>
      <c r="BN229" s="2" t="s">
        <v>71</v>
      </c>
      <c r="BO229" s="2" t="s">
        <v>72</v>
      </c>
      <c r="BP229" s="2" t="s">
        <v>72</v>
      </c>
    </row>
    <row r="230" spans="1:68" ht="15.75" customHeight="1" thickTop="1" x14ac:dyDescent="0.2">
      <c r="A230" s="20"/>
      <c r="B230" s="20"/>
      <c r="C230" s="20"/>
      <c r="D230" s="20"/>
      <c r="E230" s="20"/>
      <c r="F230" s="20"/>
      <c r="G230" s="20"/>
      <c r="H230" s="20"/>
      <c r="I230" s="21"/>
      <c r="J230" s="20"/>
      <c r="K230" s="20"/>
      <c r="L230" s="20">
        <f t="shared" ref="L230" si="6">K230</f>
        <v>0</v>
      </c>
      <c r="M230" s="20">
        <f t="shared" ref="M230:AR230" si="7">COUNTA(M2:M229)</f>
        <v>228</v>
      </c>
      <c r="N230" s="20">
        <f t="shared" si="7"/>
        <v>228</v>
      </c>
      <c r="O230" s="20">
        <f t="shared" si="7"/>
        <v>228</v>
      </c>
      <c r="P230" s="20">
        <f t="shared" si="7"/>
        <v>228</v>
      </c>
      <c r="Q230" s="20">
        <f t="shared" si="7"/>
        <v>228</v>
      </c>
      <c r="R230" s="20">
        <f t="shared" si="7"/>
        <v>228</v>
      </c>
      <c r="S230" s="20">
        <f t="shared" si="7"/>
        <v>228</v>
      </c>
      <c r="T230" s="20">
        <f t="shared" si="7"/>
        <v>228</v>
      </c>
      <c r="U230" s="20">
        <f t="shared" si="7"/>
        <v>228</v>
      </c>
      <c r="V230" s="20">
        <f t="shared" si="7"/>
        <v>228</v>
      </c>
      <c r="W230" s="20">
        <f t="shared" si="7"/>
        <v>228</v>
      </c>
      <c r="X230" s="20">
        <f t="shared" si="7"/>
        <v>228</v>
      </c>
      <c r="Y230" s="20">
        <f t="shared" si="7"/>
        <v>228</v>
      </c>
      <c r="Z230" s="20">
        <f t="shared" si="7"/>
        <v>228</v>
      </c>
      <c r="AA230" s="20">
        <f t="shared" si="7"/>
        <v>228</v>
      </c>
      <c r="AB230" s="20">
        <f t="shared" si="7"/>
        <v>228</v>
      </c>
      <c r="AC230" s="20">
        <f t="shared" si="7"/>
        <v>228</v>
      </c>
      <c r="AD230" s="20">
        <f t="shared" si="7"/>
        <v>228</v>
      </c>
      <c r="AE230" s="20">
        <f t="shared" si="7"/>
        <v>228</v>
      </c>
      <c r="AF230" s="20">
        <f t="shared" si="7"/>
        <v>228</v>
      </c>
      <c r="AG230" s="20">
        <f t="shared" si="7"/>
        <v>228</v>
      </c>
      <c r="AH230" s="20">
        <f t="shared" si="7"/>
        <v>228</v>
      </c>
      <c r="AI230" s="20">
        <f t="shared" si="7"/>
        <v>228</v>
      </c>
      <c r="AJ230" s="20">
        <f t="shared" si="7"/>
        <v>228</v>
      </c>
      <c r="AK230" s="20">
        <f t="shared" si="7"/>
        <v>228</v>
      </c>
      <c r="AL230" s="20">
        <f t="shared" si="7"/>
        <v>228</v>
      </c>
      <c r="AM230" s="20">
        <f t="shared" si="7"/>
        <v>228</v>
      </c>
      <c r="AN230" s="20">
        <f t="shared" si="7"/>
        <v>228</v>
      </c>
      <c r="AO230" s="20">
        <f t="shared" si="7"/>
        <v>228</v>
      </c>
      <c r="AP230" s="20">
        <f t="shared" si="7"/>
        <v>228</v>
      </c>
      <c r="AQ230" s="20">
        <f t="shared" si="7"/>
        <v>228</v>
      </c>
      <c r="AR230" s="20">
        <f t="shared" si="7"/>
        <v>228</v>
      </c>
      <c r="AS230" s="20">
        <f t="shared" ref="AS230:BP230" si="8">COUNTA(AS2:AS229)</f>
        <v>228</v>
      </c>
      <c r="AT230" s="20">
        <f t="shared" si="8"/>
        <v>228</v>
      </c>
      <c r="AU230" s="20">
        <f t="shared" si="8"/>
        <v>228</v>
      </c>
      <c r="AV230" s="20">
        <f t="shared" si="8"/>
        <v>228</v>
      </c>
      <c r="AW230" s="20">
        <f t="shared" si="8"/>
        <v>228</v>
      </c>
      <c r="AX230" s="20">
        <f t="shared" si="8"/>
        <v>228</v>
      </c>
      <c r="AY230" s="20">
        <f t="shared" si="8"/>
        <v>228</v>
      </c>
      <c r="AZ230" s="20">
        <f t="shared" si="8"/>
        <v>228</v>
      </c>
      <c r="BA230" s="20">
        <f t="shared" si="8"/>
        <v>228</v>
      </c>
      <c r="BB230" s="20">
        <f t="shared" si="8"/>
        <v>228</v>
      </c>
      <c r="BC230" s="20">
        <f t="shared" si="8"/>
        <v>228</v>
      </c>
      <c r="BD230" s="20">
        <f t="shared" si="8"/>
        <v>228</v>
      </c>
      <c r="BE230" s="20">
        <f t="shared" si="8"/>
        <v>228</v>
      </c>
      <c r="BF230" s="20">
        <f t="shared" si="8"/>
        <v>228</v>
      </c>
      <c r="BG230" s="20">
        <f t="shared" si="8"/>
        <v>228</v>
      </c>
      <c r="BH230" s="20">
        <f t="shared" si="8"/>
        <v>228</v>
      </c>
      <c r="BI230" s="20">
        <f t="shared" si="8"/>
        <v>228</v>
      </c>
      <c r="BJ230" s="20">
        <f t="shared" si="8"/>
        <v>228</v>
      </c>
      <c r="BK230" s="20">
        <f t="shared" si="8"/>
        <v>228</v>
      </c>
      <c r="BL230" s="20">
        <f t="shared" si="8"/>
        <v>228</v>
      </c>
      <c r="BM230" s="20">
        <f t="shared" si="8"/>
        <v>228</v>
      </c>
      <c r="BN230" s="20">
        <f t="shared" si="8"/>
        <v>228</v>
      </c>
      <c r="BO230" s="20">
        <f t="shared" si="8"/>
        <v>228</v>
      </c>
      <c r="BP230" s="20">
        <f t="shared" si="8"/>
        <v>228</v>
      </c>
    </row>
    <row r="231" spans="1:68" ht="15.75" customHeight="1" x14ac:dyDescent="0.2">
      <c r="K231" s="19" t="s">
        <v>112</v>
      </c>
      <c r="L231" s="19" t="s">
        <v>112</v>
      </c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</row>
    <row r="232" spans="1:68" ht="15.75" customHeight="1" x14ac:dyDescent="0.2">
      <c r="K232" s="3" t="s">
        <v>71</v>
      </c>
      <c r="L232" s="3" t="s">
        <v>71</v>
      </c>
      <c r="M232">
        <f t="shared" ref="M232:AR232" si="9">COUNTIF(M2:M229,"Sí")</f>
        <v>178</v>
      </c>
      <c r="N232">
        <f t="shared" si="9"/>
        <v>217</v>
      </c>
      <c r="O232">
        <f t="shared" si="9"/>
        <v>87</v>
      </c>
      <c r="P232">
        <f t="shared" si="9"/>
        <v>142</v>
      </c>
      <c r="Q232">
        <f t="shared" si="9"/>
        <v>14</v>
      </c>
      <c r="R232">
        <f t="shared" si="9"/>
        <v>31</v>
      </c>
      <c r="S232">
        <f t="shared" si="9"/>
        <v>22</v>
      </c>
      <c r="T232">
        <f t="shared" si="9"/>
        <v>7</v>
      </c>
      <c r="U232">
        <f t="shared" si="9"/>
        <v>5</v>
      </c>
      <c r="V232">
        <f t="shared" si="9"/>
        <v>0</v>
      </c>
      <c r="W232">
        <f t="shared" si="9"/>
        <v>0</v>
      </c>
      <c r="X232">
        <f t="shared" si="9"/>
        <v>0</v>
      </c>
      <c r="Y232">
        <f t="shared" si="9"/>
        <v>137</v>
      </c>
      <c r="Z232">
        <f t="shared" si="9"/>
        <v>97</v>
      </c>
      <c r="AA232">
        <f t="shared" si="9"/>
        <v>0</v>
      </c>
      <c r="AB232">
        <f t="shared" si="9"/>
        <v>0</v>
      </c>
      <c r="AC232">
        <f t="shared" si="9"/>
        <v>0</v>
      </c>
      <c r="AD232">
        <f t="shared" si="9"/>
        <v>8</v>
      </c>
      <c r="AE232">
        <f t="shared" si="9"/>
        <v>105</v>
      </c>
      <c r="AF232">
        <f t="shared" si="9"/>
        <v>83</v>
      </c>
      <c r="AG232">
        <f t="shared" si="9"/>
        <v>0</v>
      </c>
      <c r="AH232">
        <f t="shared" si="9"/>
        <v>0</v>
      </c>
      <c r="AI232">
        <f t="shared" si="9"/>
        <v>0</v>
      </c>
      <c r="AJ232">
        <f t="shared" si="9"/>
        <v>0</v>
      </c>
      <c r="AK232">
        <f t="shared" si="9"/>
        <v>149</v>
      </c>
      <c r="AL232">
        <f t="shared" si="9"/>
        <v>0</v>
      </c>
      <c r="AM232">
        <f t="shared" si="9"/>
        <v>0</v>
      </c>
      <c r="AN232">
        <f t="shared" si="9"/>
        <v>0</v>
      </c>
      <c r="AO232">
        <f t="shared" si="9"/>
        <v>0</v>
      </c>
      <c r="AP232">
        <f t="shared" si="9"/>
        <v>0</v>
      </c>
      <c r="AQ232">
        <f t="shared" si="9"/>
        <v>0</v>
      </c>
      <c r="AR232">
        <f t="shared" si="9"/>
        <v>0</v>
      </c>
      <c r="AS232">
        <f t="shared" ref="AS232:BP232" si="10">COUNTIF(AS2:AS229,"Sí")</f>
        <v>0</v>
      </c>
      <c r="AT232">
        <f t="shared" si="10"/>
        <v>0</v>
      </c>
      <c r="AU232">
        <f t="shared" si="10"/>
        <v>0</v>
      </c>
      <c r="AV232">
        <f t="shared" si="10"/>
        <v>0</v>
      </c>
      <c r="AW232">
        <f t="shared" si="10"/>
        <v>54</v>
      </c>
      <c r="AX232">
        <f t="shared" si="10"/>
        <v>33</v>
      </c>
      <c r="AY232">
        <f t="shared" si="10"/>
        <v>119</v>
      </c>
      <c r="AZ232">
        <f t="shared" si="10"/>
        <v>144</v>
      </c>
      <c r="BA232">
        <f t="shared" si="10"/>
        <v>20</v>
      </c>
      <c r="BB232">
        <f t="shared" si="10"/>
        <v>12</v>
      </c>
      <c r="BC232">
        <f t="shared" si="10"/>
        <v>4</v>
      </c>
      <c r="BD232">
        <f t="shared" si="10"/>
        <v>146</v>
      </c>
      <c r="BE232">
        <f t="shared" si="10"/>
        <v>4</v>
      </c>
      <c r="BF232">
        <f t="shared" si="10"/>
        <v>4</v>
      </c>
      <c r="BG232">
        <f t="shared" si="10"/>
        <v>32</v>
      </c>
      <c r="BH232">
        <f t="shared" si="10"/>
        <v>109</v>
      </c>
      <c r="BI232">
        <f t="shared" si="10"/>
        <v>146</v>
      </c>
      <c r="BJ232">
        <f t="shared" si="10"/>
        <v>90</v>
      </c>
      <c r="BK232">
        <f t="shared" si="10"/>
        <v>102</v>
      </c>
      <c r="BL232">
        <f t="shared" si="10"/>
        <v>192</v>
      </c>
      <c r="BM232">
        <f t="shared" si="10"/>
        <v>31</v>
      </c>
      <c r="BN232">
        <f t="shared" si="10"/>
        <v>217</v>
      </c>
      <c r="BO232">
        <f t="shared" si="10"/>
        <v>176</v>
      </c>
      <c r="BP232">
        <f t="shared" si="10"/>
        <v>152</v>
      </c>
    </row>
    <row r="233" spans="1:68" ht="15.75" customHeight="1" x14ac:dyDescent="0.2">
      <c r="K233" s="3" t="s">
        <v>77</v>
      </c>
      <c r="L233" s="3" t="s">
        <v>77</v>
      </c>
      <c r="M233">
        <f t="shared" ref="M233:AR233" si="11">COUNTIF(M2:M229,"Siempre")</f>
        <v>0</v>
      </c>
      <c r="N233">
        <f t="shared" si="11"/>
        <v>0</v>
      </c>
      <c r="O233">
        <f t="shared" si="11"/>
        <v>0</v>
      </c>
      <c r="P233">
        <f t="shared" si="11"/>
        <v>0</v>
      </c>
      <c r="Q233">
        <f t="shared" si="11"/>
        <v>0</v>
      </c>
      <c r="R233">
        <f t="shared" si="11"/>
        <v>0</v>
      </c>
      <c r="S233">
        <f t="shared" si="11"/>
        <v>0</v>
      </c>
      <c r="T233">
        <f t="shared" si="11"/>
        <v>0</v>
      </c>
      <c r="U233">
        <f t="shared" si="11"/>
        <v>0</v>
      </c>
      <c r="V233">
        <f t="shared" si="11"/>
        <v>9</v>
      </c>
      <c r="W233">
        <f t="shared" si="11"/>
        <v>100</v>
      </c>
      <c r="X233">
        <f t="shared" si="11"/>
        <v>116</v>
      </c>
      <c r="Y233">
        <f t="shared" si="11"/>
        <v>0</v>
      </c>
      <c r="Z233">
        <f t="shared" si="11"/>
        <v>0</v>
      </c>
      <c r="AA233">
        <f t="shared" si="11"/>
        <v>24</v>
      </c>
      <c r="AB233">
        <f t="shared" si="11"/>
        <v>69</v>
      </c>
      <c r="AC233">
        <f t="shared" si="11"/>
        <v>112</v>
      </c>
      <c r="AD233">
        <f t="shared" si="11"/>
        <v>0</v>
      </c>
      <c r="AE233">
        <f t="shared" si="11"/>
        <v>0</v>
      </c>
      <c r="AF233">
        <f t="shared" si="11"/>
        <v>0</v>
      </c>
      <c r="AG233">
        <f t="shared" si="11"/>
        <v>129</v>
      </c>
      <c r="AH233">
        <f t="shared" si="11"/>
        <v>140</v>
      </c>
      <c r="AI233">
        <f t="shared" si="11"/>
        <v>21</v>
      </c>
      <c r="AJ233">
        <f t="shared" si="11"/>
        <v>21</v>
      </c>
      <c r="AK233">
        <f t="shared" si="11"/>
        <v>0</v>
      </c>
      <c r="AL233">
        <f t="shared" si="11"/>
        <v>133</v>
      </c>
      <c r="AM233">
        <f t="shared" si="11"/>
        <v>135</v>
      </c>
      <c r="AN233">
        <f t="shared" si="11"/>
        <v>123</v>
      </c>
      <c r="AO233">
        <f t="shared" si="11"/>
        <v>100</v>
      </c>
      <c r="AP233">
        <f t="shared" si="11"/>
        <v>45</v>
      </c>
      <c r="AQ233">
        <f t="shared" si="11"/>
        <v>107</v>
      </c>
      <c r="AR233">
        <f t="shared" si="11"/>
        <v>11</v>
      </c>
      <c r="AS233">
        <f t="shared" ref="AS233:BP233" si="12">COUNTIF(AS2:AS229,"Siempre")</f>
        <v>13</v>
      </c>
      <c r="AT233">
        <f t="shared" si="12"/>
        <v>107</v>
      </c>
      <c r="AU233">
        <f t="shared" si="12"/>
        <v>104</v>
      </c>
      <c r="AV233">
        <f t="shared" si="12"/>
        <v>106</v>
      </c>
      <c r="AW233">
        <f t="shared" si="12"/>
        <v>0</v>
      </c>
      <c r="AX233">
        <f t="shared" si="12"/>
        <v>0</v>
      </c>
      <c r="AY233">
        <f t="shared" si="12"/>
        <v>0</v>
      </c>
      <c r="AZ233">
        <f t="shared" si="12"/>
        <v>0</v>
      </c>
      <c r="BA233">
        <f t="shared" si="12"/>
        <v>0</v>
      </c>
      <c r="BB233">
        <f t="shared" si="12"/>
        <v>0</v>
      </c>
      <c r="BC233">
        <f t="shared" si="12"/>
        <v>0</v>
      </c>
      <c r="BD233">
        <f t="shared" si="12"/>
        <v>0</v>
      </c>
      <c r="BE233">
        <f t="shared" si="12"/>
        <v>0</v>
      </c>
      <c r="BF233">
        <f t="shared" si="12"/>
        <v>0</v>
      </c>
      <c r="BG233">
        <f t="shared" si="12"/>
        <v>0</v>
      </c>
      <c r="BH233">
        <f t="shared" si="12"/>
        <v>0</v>
      </c>
      <c r="BI233">
        <f t="shared" si="12"/>
        <v>0</v>
      </c>
      <c r="BJ233">
        <f t="shared" si="12"/>
        <v>0</v>
      </c>
      <c r="BK233">
        <f t="shared" si="12"/>
        <v>0</v>
      </c>
      <c r="BL233">
        <f t="shared" si="12"/>
        <v>0</v>
      </c>
      <c r="BM233">
        <f t="shared" si="12"/>
        <v>0</v>
      </c>
      <c r="BN233">
        <f t="shared" si="12"/>
        <v>0</v>
      </c>
      <c r="BO233">
        <f t="shared" si="12"/>
        <v>0</v>
      </c>
      <c r="BP233">
        <f t="shared" si="12"/>
        <v>0</v>
      </c>
    </row>
    <row r="234" spans="1:68" ht="15.75" customHeight="1" x14ac:dyDescent="0.2">
      <c r="K234" s="3" t="s">
        <v>74</v>
      </c>
      <c r="L234" s="3" t="s">
        <v>74</v>
      </c>
      <c r="M234">
        <f t="shared" ref="M234:AR234" si="13">COUNTIF(M2:M229,"Con frecuencia")</f>
        <v>0</v>
      </c>
      <c r="N234">
        <f t="shared" si="13"/>
        <v>0</v>
      </c>
      <c r="O234">
        <f t="shared" si="13"/>
        <v>0</v>
      </c>
      <c r="P234">
        <f t="shared" si="13"/>
        <v>0</v>
      </c>
      <c r="Q234">
        <f t="shared" si="13"/>
        <v>0</v>
      </c>
      <c r="R234">
        <f t="shared" si="13"/>
        <v>0</v>
      </c>
      <c r="S234">
        <f t="shared" si="13"/>
        <v>0</v>
      </c>
      <c r="T234">
        <f t="shared" si="13"/>
        <v>0</v>
      </c>
      <c r="U234">
        <f t="shared" si="13"/>
        <v>0</v>
      </c>
      <c r="V234">
        <f t="shared" si="13"/>
        <v>20</v>
      </c>
      <c r="W234">
        <f t="shared" si="13"/>
        <v>47</v>
      </c>
      <c r="X234">
        <f t="shared" si="13"/>
        <v>50</v>
      </c>
      <c r="Y234">
        <f t="shared" si="13"/>
        <v>0</v>
      </c>
      <c r="Z234">
        <f t="shared" si="13"/>
        <v>0</v>
      </c>
      <c r="AA234">
        <f t="shared" si="13"/>
        <v>25</v>
      </c>
      <c r="AB234">
        <f t="shared" si="13"/>
        <v>34</v>
      </c>
      <c r="AC234">
        <f t="shared" si="13"/>
        <v>37</v>
      </c>
      <c r="AD234">
        <f t="shared" si="13"/>
        <v>0</v>
      </c>
      <c r="AE234">
        <f t="shared" si="13"/>
        <v>0</v>
      </c>
      <c r="AF234">
        <f t="shared" si="13"/>
        <v>0</v>
      </c>
      <c r="AG234">
        <f t="shared" si="13"/>
        <v>50</v>
      </c>
      <c r="AH234">
        <f t="shared" si="13"/>
        <v>40</v>
      </c>
      <c r="AI234">
        <f t="shared" si="13"/>
        <v>27</v>
      </c>
      <c r="AJ234">
        <f t="shared" si="13"/>
        <v>13</v>
      </c>
      <c r="AK234">
        <f t="shared" si="13"/>
        <v>0</v>
      </c>
      <c r="AL234">
        <f t="shared" si="13"/>
        <v>34</v>
      </c>
      <c r="AM234">
        <f t="shared" si="13"/>
        <v>50</v>
      </c>
      <c r="AN234">
        <f t="shared" si="13"/>
        <v>52</v>
      </c>
      <c r="AO234">
        <f t="shared" si="13"/>
        <v>58</v>
      </c>
      <c r="AP234">
        <f t="shared" si="13"/>
        <v>35</v>
      </c>
      <c r="AQ234">
        <f t="shared" si="13"/>
        <v>53</v>
      </c>
      <c r="AR234">
        <f t="shared" si="13"/>
        <v>18</v>
      </c>
      <c r="AS234">
        <f t="shared" ref="AS234:BP234" si="14">COUNTIF(AS2:AS229,"Con frecuencia")</f>
        <v>20</v>
      </c>
      <c r="AT234">
        <f t="shared" si="14"/>
        <v>61</v>
      </c>
      <c r="AU234">
        <f t="shared" si="14"/>
        <v>64</v>
      </c>
      <c r="AV234">
        <f t="shared" si="14"/>
        <v>39</v>
      </c>
      <c r="AW234">
        <f t="shared" si="14"/>
        <v>0</v>
      </c>
      <c r="AX234">
        <f t="shared" si="14"/>
        <v>0</v>
      </c>
      <c r="AY234">
        <f t="shared" si="14"/>
        <v>0</v>
      </c>
      <c r="AZ234">
        <f t="shared" si="14"/>
        <v>0</v>
      </c>
      <c r="BA234">
        <f t="shared" si="14"/>
        <v>0</v>
      </c>
      <c r="BB234">
        <f t="shared" si="14"/>
        <v>0</v>
      </c>
      <c r="BC234">
        <f t="shared" si="14"/>
        <v>0</v>
      </c>
      <c r="BD234">
        <f t="shared" si="14"/>
        <v>0</v>
      </c>
      <c r="BE234">
        <f t="shared" si="14"/>
        <v>0</v>
      </c>
      <c r="BF234">
        <f t="shared" si="14"/>
        <v>0</v>
      </c>
      <c r="BG234">
        <f t="shared" si="14"/>
        <v>0</v>
      </c>
      <c r="BH234">
        <f t="shared" si="14"/>
        <v>0</v>
      </c>
      <c r="BI234">
        <f t="shared" si="14"/>
        <v>0</v>
      </c>
      <c r="BJ234">
        <f t="shared" si="14"/>
        <v>0</v>
      </c>
      <c r="BK234">
        <f t="shared" si="14"/>
        <v>0</v>
      </c>
      <c r="BL234">
        <f t="shared" si="14"/>
        <v>0</v>
      </c>
      <c r="BM234">
        <f t="shared" si="14"/>
        <v>0</v>
      </c>
      <c r="BN234">
        <f t="shared" si="14"/>
        <v>0</v>
      </c>
      <c r="BO234">
        <f t="shared" si="14"/>
        <v>0</v>
      </c>
      <c r="BP234">
        <f t="shared" si="14"/>
        <v>0</v>
      </c>
    </row>
    <row r="235" spans="1:68" ht="15.75" customHeight="1" x14ac:dyDescent="0.2">
      <c r="K235" s="3" t="s">
        <v>108</v>
      </c>
      <c r="L235" s="3" t="s">
        <v>108</v>
      </c>
      <c r="M235">
        <f t="shared" ref="M235:AR235" si="15">COUNTIF(M2:M229,"Algunas veces")</f>
        <v>0</v>
      </c>
      <c r="N235">
        <f t="shared" si="15"/>
        <v>0</v>
      </c>
      <c r="O235">
        <f t="shared" si="15"/>
        <v>0</v>
      </c>
      <c r="P235">
        <f t="shared" si="15"/>
        <v>0</v>
      </c>
      <c r="Q235">
        <f t="shared" si="15"/>
        <v>0</v>
      </c>
      <c r="R235">
        <f t="shared" si="15"/>
        <v>0</v>
      </c>
      <c r="S235">
        <f t="shared" si="15"/>
        <v>0</v>
      </c>
      <c r="T235">
        <f t="shared" si="15"/>
        <v>0</v>
      </c>
      <c r="U235">
        <f t="shared" si="15"/>
        <v>0</v>
      </c>
      <c r="V235">
        <f t="shared" si="15"/>
        <v>80</v>
      </c>
      <c r="W235">
        <f t="shared" si="15"/>
        <v>48</v>
      </c>
      <c r="X235">
        <f t="shared" si="15"/>
        <v>25</v>
      </c>
      <c r="Y235">
        <f t="shared" si="15"/>
        <v>0</v>
      </c>
      <c r="Z235">
        <f t="shared" si="15"/>
        <v>0</v>
      </c>
      <c r="AA235">
        <f t="shared" si="15"/>
        <v>71</v>
      </c>
      <c r="AB235">
        <f t="shared" si="15"/>
        <v>81</v>
      </c>
      <c r="AC235">
        <f t="shared" si="15"/>
        <v>47</v>
      </c>
      <c r="AD235">
        <f t="shared" si="15"/>
        <v>0</v>
      </c>
      <c r="AE235">
        <f t="shared" si="15"/>
        <v>0</v>
      </c>
      <c r="AF235">
        <f t="shared" si="15"/>
        <v>0</v>
      </c>
      <c r="AG235">
        <f t="shared" si="15"/>
        <v>38</v>
      </c>
      <c r="AH235">
        <f t="shared" si="15"/>
        <v>40</v>
      </c>
      <c r="AI235">
        <f t="shared" si="15"/>
        <v>53</v>
      </c>
      <c r="AJ235">
        <f t="shared" si="15"/>
        <v>32</v>
      </c>
      <c r="AK235">
        <f t="shared" si="15"/>
        <v>0</v>
      </c>
      <c r="AL235">
        <f t="shared" si="15"/>
        <v>44</v>
      </c>
      <c r="AM235">
        <f t="shared" si="15"/>
        <v>38</v>
      </c>
      <c r="AN235">
        <f t="shared" si="15"/>
        <v>46</v>
      </c>
      <c r="AO235">
        <f t="shared" si="15"/>
        <v>54</v>
      </c>
      <c r="AP235">
        <f t="shared" si="15"/>
        <v>62</v>
      </c>
      <c r="AQ235">
        <f t="shared" si="15"/>
        <v>58</v>
      </c>
      <c r="AR235">
        <f t="shared" si="15"/>
        <v>42</v>
      </c>
      <c r="AS235">
        <f t="shared" ref="AS235:BP235" si="16">COUNTIF(AS2:AS229,"Algunas veces")</f>
        <v>62</v>
      </c>
      <c r="AT235">
        <f t="shared" si="16"/>
        <v>54</v>
      </c>
      <c r="AU235">
        <f t="shared" si="16"/>
        <v>54</v>
      </c>
      <c r="AV235">
        <f t="shared" si="16"/>
        <v>33</v>
      </c>
      <c r="AW235">
        <f t="shared" si="16"/>
        <v>0</v>
      </c>
      <c r="AX235">
        <f t="shared" si="16"/>
        <v>0</v>
      </c>
      <c r="AY235">
        <f t="shared" si="16"/>
        <v>0</v>
      </c>
      <c r="AZ235">
        <f t="shared" si="16"/>
        <v>0</v>
      </c>
      <c r="BA235">
        <f t="shared" si="16"/>
        <v>0</v>
      </c>
      <c r="BB235">
        <f t="shared" si="16"/>
        <v>0</v>
      </c>
      <c r="BC235">
        <f t="shared" si="16"/>
        <v>0</v>
      </c>
      <c r="BD235">
        <f t="shared" si="16"/>
        <v>0</v>
      </c>
      <c r="BE235">
        <f t="shared" si="16"/>
        <v>0</v>
      </c>
      <c r="BF235">
        <f t="shared" si="16"/>
        <v>0</v>
      </c>
      <c r="BG235">
        <f t="shared" si="16"/>
        <v>0</v>
      </c>
      <c r="BH235">
        <f t="shared" si="16"/>
        <v>0</v>
      </c>
      <c r="BI235">
        <f t="shared" si="16"/>
        <v>0</v>
      </c>
      <c r="BJ235">
        <f t="shared" si="16"/>
        <v>0</v>
      </c>
      <c r="BK235">
        <f t="shared" si="16"/>
        <v>0</v>
      </c>
      <c r="BL235">
        <f t="shared" si="16"/>
        <v>0</v>
      </c>
      <c r="BM235">
        <f t="shared" si="16"/>
        <v>0</v>
      </c>
      <c r="BN235">
        <f t="shared" si="16"/>
        <v>0</v>
      </c>
      <c r="BO235">
        <f t="shared" si="16"/>
        <v>0</v>
      </c>
      <c r="BP235">
        <f t="shared" si="16"/>
        <v>0</v>
      </c>
    </row>
    <row r="236" spans="1:68" ht="15.75" customHeight="1" x14ac:dyDescent="0.2">
      <c r="K236" s="3" t="s">
        <v>72</v>
      </c>
      <c r="L236" s="3" t="s">
        <v>72</v>
      </c>
      <c r="M236">
        <f t="shared" ref="M236:AR236" si="17">COUNTIF(M2:M229,"No")</f>
        <v>31</v>
      </c>
      <c r="N236">
        <f t="shared" si="17"/>
        <v>9</v>
      </c>
      <c r="O236">
        <f t="shared" si="17"/>
        <v>95</v>
      </c>
      <c r="P236">
        <f t="shared" si="17"/>
        <v>57</v>
      </c>
      <c r="Q236">
        <f t="shared" si="17"/>
        <v>203</v>
      </c>
      <c r="R236">
        <f t="shared" si="17"/>
        <v>186</v>
      </c>
      <c r="S236">
        <f t="shared" si="17"/>
        <v>195</v>
      </c>
      <c r="T236">
        <f t="shared" si="17"/>
        <v>210</v>
      </c>
      <c r="U236">
        <f t="shared" si="17"/>
        <v>216</v>
      </c>
      <c r="V236">
        <f t="shared" si="17"/>
        <v>0</v>
      </c>
      <c r="W236">
        <f t="shared" si="17"/>
        <v>0</v>
      </c>
      <c r="X236">
        <f t="shared" si="17"/>
        <v>0</v>
      </c>
      <c r="Y236">
        <f t="shared" si="17"/>
        <v>61</v>
      </c>
      <c r="Z236">
        <f t="shared" si="17"/>
        <v>129</v>
      </c>
      <c r="AA236">
        <f t="shared" si="17"/>
        <v>0</v>
      </c>
      <c r="AB236">
        <f t="shared" si="17"/>
        <v>0</v>
      </c>
      <c r="AC236">
        <f t="shared" si="17"/>
        <v>0</v>
      </c>
      <c r="AD236">
        <f t="shared" si="17"/>
        <v>209</v>
      </c>
      <c r="AE236">
        <f t="shared" si="17"/>
        <v>74</v>
      </c>
      <c r="AF236">
        <f t="shared" si="17"/>
        <v>124</v>
      </c>
      <c r="AG236">
        <f t="shared" si="17"/>
        <v>0</v>
      </c>
      <c r="AH236">
        <f t="shared" si="17"/>
        <v>0</v>
      </c>
      <c r="AI236">
        <f t="shared" si="17"/>
        <v>0</v>
      </c>
      <c r="AJ236">
        <f t="shared" si="17"/>
        <v>0</v>
      </c>
      <c r="AK236">
        <f t="shared" si="17"/>
        <v>23</v>
      </c>
      <c r="AL236">
        <f t="shared" si="17"/>
        <v>0</v>
      </c>
      <c r="AM236">
        <f t="shared" si="17"/>
        <v>0</v>
      </c>
      <c r="AN236">
        <f t="shared" si="17"/>
        <v>0</v>
      </c>
      <c r="AO236">
        <f t="shared" si="17"/>
        <v>0</v>
      </c>
      <c r="AP236">
        <f t="shared" si="17"/>
        <v>0</v>
      </c>
      <c r="AQ236">
        <f t="shared" si="17"/>
        <v>0</v>
      </c>
      <c r="AR236">
        <f t="shared" si="17"/>
        <v>0</v>
      </c>
      <c r="AS236">
        <f t="shared" ref="AS236:BP236" si="18">COUNTIF(AS2:AS229,"No")</f>
        <v>0</v>
      </c>
      <c r="AT236">
        <f t="shared" si="18"/>
        <v>0</v>
      </c>
      <c r="AU236">
        <f t="shared" si="18"/>
        <v>0</v>
      </c>
      <c r="AV236">
        <f t="shared" si="18"/>
        <v>0</v>
      </c>
      <c r="AW236">
        <f t="shared" si="18"/>
        <v>150</v>
      </c>
      <c r="AX236">
        <f t="shared" si="18"/>
        <v>177</v>
      </c>
      <c r="AY236">
        <f t="shared" si="18"/>
        <v>63</v>
      </c>
      <c r="AZ236">
        <f t="shared" si="18"/>
        <v>38</v>
      </c>
      <c r="BA236">
        <f t="shared" si="18"/>
        <v>208</v>
      </c>
      <c r="BB236">
        <f t="shared" si="18"/>
        <v>216</v>
      </c>
      <c r="BC236">
        <f t="shared" si="18"/>
        <v>224</v>
      </c>
      <c r="BD236">
        <f t="shared" si="18"/>
        <v>82</v>
      </c>
      <c r="BE236">
        <f t="shared" si="18"/>
        <v>224</v>
      </c>
      <c r="BF236">
        <f t="shared" si="18"/>
        <v>184</v>
      </c>
      <c r="BG236">
        <f t="shared" si="18"/>
        <v>49</v>
      </c>
      <c r="BH236">
        <f t="shared" si="18"/>
        <v>107</v>
      </c>
      <c r="BI236">
        <f t="shared" si="18"/>
        <v>77</v>
      </c>
      <c r="BJ236">
        <f t="shared" si="18"/>
        <v>118</v>
      </c>
      <c r="BK236">
        <f t="shared" si="18"/>
        <v>72</v>
      </c>
      <c r="BL236">
        <f t="shared" si="18"/>
        <v>22</v>
      </c>
      <c r="BM236">
        <f t="shared" si="18"/>
        <v>197</v>
      </c>
      <c r="BN236">
        <f t="shared" si="18"/>
        <v>7</v>
      </c>
      <c r="BO236">
        <f t="shared" si="18"/>
        <v>27</v>
      </c>
      <c r="BP236">
        <f t="shared" si="18"/>
        <v>31</v>
      </c>
    </row>
    <row r="237" spans="1:68" ht="15.75" customHeight="1" x14ac:dyDescent="0.2">
      <c r="K237" s="3" t="s">
        <v>73</v>
      </c>
      <c r="L237" s="3" t="s">
        <v>73</v>
      </c>
      <c r="M237">
        <f t="shared" ref="M237:AR237" si="19">COUNTIF(M2:M229,"No sé")</f>
        <v>19</v>
      </c>
      <c r="N237">
        <f t="shared" si="19"/>
        <v>2</v>
      </c>
      <c r="O237">
        <f t="shared" si="19"/>
        <v>46</v>
      </c>
      <c r="P237">
        <f t="shared" si="19"/>
        <v>29</v>
      </c>
      <c r="Q237">
        <f t="shared" si="19"/>
        <v>11</v>
      </c>
      <c r="R237">
        <f t="shared" si="19"/>
        <v>11</v>
      </c>
      <c r="S237">
        <f t="shared" si="19"/>
        <v>11</v>
      </c>
      <c r="T237">
        <f t="shared" si="19"/>
        <v>11</v>
      </c>
      <c r="U237">
        <f t="shared" si="19"/>
        <v>7</v>
      </c>
      <c r="V237">
        <f t="shared" si="19"/>
        <v>0</v>
      </c>
      <c r="W237">
        <f t="shared" si="19"/>
        <v>0</v>
      </c>
      <c r="X237">
        <f t="shared" si="19"/>
        <v>0</v>
      </c>
      <c r="Y237">
        <f t="shared" si="19"/>
        <v>30</v>
      </c>
      <c r="Z237">
        <f t="shared" si="19"/>
        <v>2</v>
      </c>
      <c r="AA237">
        <f t="shared" si="19"/>
        <v>0</v>
      </c>
      <c r="AB237">
        <f t="shared" si="19"/>
        <v>0</v>
      </c>
      <c r="AC237">
        <f t="shared" si="19"/>
        <v>0</v>
      </c>
      <c r="AD237">
        <f t="shared" si="19"/>
        <v>11</v>
      </c>
      <c r="AE237">
        <f t="shared" si="19"/>
        <v>49</v>
      </c>
      <c r="AF237">
        <f t="shared" si="19"/>
        <v>21</v>
      </c>
      <c r="AG237">
        <f t="shared" si="19"/>
        <v>0</v>
      </c>
      <c r="AH237">
        <f t="shared" si="19"/>
        <v>0</v>
      </c>
      <c r="AI237">
        <f t="shared" si="19"/>
        <v>0</v>
      </c>
      <c r="AJ237">
        <f t="shared" si="19"/>
        <v>0</v>
      </c>
      <c r="AK237">
        <f t="shared" si="19"/>
        <v>56</v>
      </c>
      <c r="AL237">
        <f t="shared" si="19"/>
        <v>0</v>
      </c>
      <c r="AM237">
        <f t="shared" si="19"/>
        <v>0</v>
      </c>
      <c r="AN237">
        <f t="shared" si="19"/>
        <v>0</v>
      </c>
      <c r="AO237">
        <f t="shared" si="19"/>
        <v>0</v>
      </c>
      <c r="AP237">
        <f t="shared" si="19"/>
        <v>0</v>
      </c>
      <c r="AQ237">
        <f t="shared" si="19"/>
        <v>0</v>
      </c>
      <c r="AR237">
        <f t="shared" si="19"/>
        <v>0</v>
      </c>
      <c r="AS237">
        <f t="shared" ref="AS237:BP237" si="20">COUNTIF(AS2:AS229,"No sé")</f>
        <v>0</v>
      </c>
      <c r="AT237">
        <f t="shared" si="20"/>
        <v>0</v>
      </c>
      <c r="AU237">
        <f t="shared" si="20"/>
        <v>0</v>
      </c>
      <c r="AV237">
        <f t="shared" si="20"/>
        <v>0</v>
      </c>
      <c r="AW237">
        <f t="shared" si="20"/>
        <v>24</v>
      </c>
      <c r="AX237">
        <f t="shared" si="20"/>
        <v>18</v>
      </c>
      <c r="AY237">
        <f t="shared" si="20"/>
        <v>46</v>
      </c>
      <c r="AZ237">
        <f t="shared" si="20"/>
        <v>46</v>
      </c>
      <c r="BA237">
        <f t="shared" si="20"/>
        <v>0</v>
      </c>
      <c r="BB237">
        <f t="shared" si="20"/>
        <v>0</v>
      </c>
      <c r="BC237">
        <f t="shared" si="20"/>
        <v>0</v>
      </c>
      <c r="BD237">
        <f t="shared" si="20"/>
        <v>0</v>
      </c>
      <c r="BE237">
        <f t="shared" si="20"/>
        <v>0</v>
      </c>
      <c r="BF237">
        <f t="shared" si="20"/>
        <v>40</v>
      </c>
      <c r="BG237">
        <f t="shared" si="20"/>
        <v>0</v>
      </c>
      <c r="BH237">
        <f t="shared" si="20"/>
        <v>12</v>
      </c>
      <c r="BI237">
        <f t="shared" si="20"/>
        <v>5</v>
      </c>
      <c r="BJ237">
        <f t="shared" si="20"/>
        <v>20</v>
      </c>
      <c r="BK237">
        <f t="shared" si="20"/>
        <v>54</v>
      </c>
      <c r="BL237">
        <f t="shared" si="20"/>
        <v>14</v>
      </c>
      <c r="BM237">
        <f t="shared" si="20"/>
        <v>0</v>
      </c>
      <c r="BN237">
        <f t="shared" si="20"/>
        <v>4</v>
      </c>
      <c r="BO237">
        <f t="shared" si="20"/>
        <v>25</v>
      </c>
      <c r="BP237">
        <f t="shared" si="20"/>
        <v>45</v>
      </c>
    </row>
    <row r="238" spans="1:68" ht="15.75" customHeight="1" x14ac:dyDescent="0.2">
      <c r="K238" s="3" t="s">
        <v>76</v>
      </c>
      <c r="L238" s="3" t="s">
        <v>76</v>
      </c>
      <c r="M238">
        <f t="shared" ref="M238:AR238" si="21">COUNTIF(M2:M229,"Nunca")</f>
        <v>0</v>
      </c>
      <c r="N238">
        <f t="shared" si="21"/>
        <v>0</v>
      </c>
      <c r="O238">
        <f t="shared" si="21"/>
        <v>0</v>
      </c>
      <c r="P238">
        <f t="shared" si="21"/>
        <v>0</v>
      </c>
      <c r="Q238">
        <f t="shared" si="21"/>
        <v>0</v>
      </c>
      <c r="R238">
        <f t="shared" si="21"/>
        <v>0</v>
      </c>
      <c r="S238">
        <f t="shared" si="21"/>
        <v>0</v>
      </c>
      <c r="T238">
        <f t="shared" si="21"/>
        <v>0</v>
      </c>
      <c r="U238">
        <f t="shared" si="21"/>
        <v>0</v>
      </c>
      <c r="V238">
        <f t="shared" si="21"/>
        <v>119</v>
      </c>
      <c r="W238">
        <f t="shared" si="21"/>
        <v>33</v>
      </c>
      <c r="X238">
        <f t="shared" si="21"/>
        <v>37</v>
      </c>
      <c r="Y238">
        <f t="shared" si="21"/>
        <v>0</v>
      </c>
      <c r="Z238">
        <f t="shared" si="21"/>
        <v>0</v>
      </c>
      <c r="AA238">
        <f t="shared" si="21"/>
        <v>108</v>
      </c>
      <c r="AB238">
        <f t="shared" si="21"/>
        <v>44</v>
      </c>
      <c r="AC238">
        <f t="shared" si="21"/>
        <v>32</v>
      </c>
      <c r="AD238">
        <f t="shared" si="21"/>
        <v>0</v>
      </c>
      <c r="AE238">
        <f t="shared" si="21"/>
        <v>0</v>
      </c>
      <c r="AF238">
        <f t="shared" si="21"/>
        <v>0</v>
      </c>
      <c r="AG238">
        <f t="shared" si="21"/>
        <v>11</v>
      </c>
      <c r="AH238">
        <f t="shared" si="21"/>
        <v>8</v>
      </c>
      <c r="AI238">
        <f t="shared" si="21"/>
        <v>127</v>
      </c>
      <c r="AJ238">
        <f t="shared" si="21"/>
        <v>162</v>
      </c>
      <c r="AK238">
        <f t="shared" si="21"/>
        <v>0</v>
      </c>
      <c r="AL238">
        <f t="shared" si="21"/>
        <v>17</v>
      </c>
      <c r="AM238">
        <f t="shared" si="21"/>
        <v>5</v>
      </c>
      <c r="AN238">
        <f t="shared" si="21"/>
        <v>7</v>
      </c>
      <c r="AO238">
        <f t="shared" si="21"/>
        <v>16</v>
      </c>
      <c r="AP238">
        <f t="shared" si="21"/>
        <v>86</v>
      </c>
      <c r="AQ238">
        <f t="shared" si="21"/>
        <v>10</v>
      </c>
      <c r="AR238">
        <f t="shared" si="21"/>
        <v>157</v>
      </c>
      <c r="AS238">
        <f t="shared" ref="AS238:BP238" si="22">COUNTIF(AS2:AS229,"Nunca")</f>
        <v>133</v>
      </c>
      <c r="AT238">
        <f t="shared" si="22"/>
        <v>6</v>
      </c>
      <c r="AU238">
        <f t="shared" si="22"/>
        <v>6</v>
      </c>
      <c r="AV238">
        <f t="shared" si="22"/>
        <v>50</v>
      </c>
      <c r="AW238">
        <f t="shared" si="22"/>
        <v>0</v>
      </c>
      <c r="AX238">
        <f t="shared" si="22"/>
        <v>0</v>
      </c>
      <c r="AY238">
        <f t="shared" si="22"/>
        <v>0</v>
      </c>
      <c r="AZ238">
        <f t="shared" si="22"/>
        <v>0</v>
      </c>
      <c r="BA238">
        <f t="shared" si="22"/>
        <v>0</v>
      </c>
      <c r="BB238">
        <f t="shared" si="22"/>
        <v>0</v>
      </c>
      <c r="BC238">
        <f t="shared" si="22"/>
        <v>0</v>
      </c>
      <c r="BD238">
        <f t="shared" si="22"/>
        <v>0</v>
      </c>
      <c r="BE238">
        <f t="shared" si="22"/>
        <v>0</v>
      </c>
      <c r="BF238">
        <f t="shared" si="22"/>
        <v>0</v>
      </c>
      <c r="BG238">
        <f t="shared" si="22"/>
        <v>0</v>
      </c>
      <c r="BH238">
        <f t="shared" si="22"/>
        <v>0</v>
      </c>
      <c r="BI238">
        <f t="shared" si="22"/>
        <v>0</v>
      </c>
      <c r="BJ238">
        <f t="shared" si="22"/>
        <v>0</v>
      </c>
      <c r="BK238">
        <f t="shared" si="22"/>
        <v>0</v>
      </c>
      <c r="BL238">
        <f t="shared" si="22"/>
        <v>0</v>
      </c>
      <c r="BM238">
        <f t="shared" si="22"/>
        <v>0</v>
      </c>
      <c r="BN238">
        <f t="shared" si="22"/>
        <v>0</v>
      </c>
      <c r="BO238">
        <f t="shared" si="22"/>
        <v>0</v>
      </c>
      <c r="BP238">
        <f t="shared" si="22"/>
        <v>0</v>
      </c>
    </row>
    <row r="239" spans="1:68" ht="15.75" customHeight="1" x14ac:dyDescent="0.2">
      <c r="K239" s="3" t="s">
        <v>78</v>
      </c>
      <c r="L239" s="3" t="s">
        <v>78</v>
      </c>
      <c r="M239">
        <f t="shared" ref="M239:AR239" si="23">COUNTIF(M2:M229,"No aplica")</f>
        <v>0</v>
      </c>
      <c r="N239">
        <f t="shared" si="23"/>
        <v>0</v>
      </c>
      <c r="O239">
        <f t="shared" si="23"/>
        <v>0</v>
      </c>
      <c r="P239">
        <f t="shared" si="23"/>
        <v>0</v>
      </c>
      <c r="Q239">
        <f t="shared" si="23"/>
        <v>0</v>
      </c>
      <c r="R239">
        <f t="shared" si="23"/>
        <v>0</v>
      </c>
      <c r="S239">
        <f t="shared" si="23"/>
        <v>0</v>
      </c>
      <c r="T239">
        <f t="shared" si="23"/>
        <v>0</v>
      </c>
      <c r="U239">
        <f t="shared" si="23"/>
        <v>0</v>
      </c>
      <c r="V239">
        <f t="shared" si="23"/>
        <v>0</v>
      </c>
      <c r="W239">
        <f t="shared" si="23"/>
        <v>0</v>
      </c>
      <c r="X239">
        <f t="shared" si="23"/>
        <v>0</v>
      </c>
      <c r="Y239">
        <f t="shared" si="23"/>
        <v>0</v>
      </c>
      <c r="Z239">
        <f t="shared" si="23"/>
        <v>0</v>
      </c>
      <c r="AA239">
        <f t="shared" si="23"/>
        <v>0</v>
      </c>
      <c r="AB239">
        <f t="shared" si="23"/>
        <v>0</v>
      </c>
      <c r="AC239">
        <f t="shared" si="23"/>
        <v>0</v>
      </c>
      <c r="AD239">
        <f t="shared" si="23"/>
        <v>0</v>
      </c>
      <c r="AE239">
        <f t="shared" si="23"/>
        <v>0</v>
      </c>
      <c r="AF239">
        <f t="shared" si="23"/>
        <v>0</v>
      </c>
      <c r="AG239">
        <f t="shared" si="23"/>
        <v>0</v>
      </c>
      <c r="AH239">
        <f t="shared" si="23"/>
        <v>0</v>
      </c>
      <c r="AI239">
        <f t="shared" si="23"/>
        <v>0</v>
      </c>
      <c r="AJ239">
        <f t="shared" si="23"/>
        <v>0</v>
      </c>
      <c r="AK239">
        <f t="shared" si="23"/>
        <v>0</v>
      </c>
      <c r="AL239">
        <f t="shared" si="23"/>
        <v>0</v>
      </c>
      <c r="AM239">
        <f t="shared" si="23"/>
        <v>0</v>
      </c>
      <c r="AN239">
        <f t="shared" si="23"/>
        <v>0</v>
      </c>
      <c r="AO239">
        <f t="shared" si="23"/>
        <v>0</v>
      </c>
      <c r="AP239">
        <f t="shared" si="23"/>
        <v>0</v>
      </c>
      <c r="AQ239">
        <f t="shared" si="23"/>
        <v>0</v>
      </c>
      <c r="AR239">
        <f t="shared" si="23"/>
        <v>0</v>
      </c>
      <c r="AS239">
        <f t="shared" ref="AS239:BP239" si="24">COUNTIF(AS2:AS229,"No aplica")</f>
        <v>0</v>
      </c>
      <c r="AT239">
        <f t="shared" si="24"/>
        <v>0</v>
      </c>
      <c r="AU239">
        <f t="shared" si="24"/>
        <v>0</v>
      </c>
      <c r="AV239">
        <f t="shared" si="24"/>
        <v>0</v>
      </c>
      <c r="AW239">
        <f t="shared" si="24"/>
        <v>0</v>
      </c>
      <c r="AX239">
        <f t="shared" si="24"/>
        <v>0</v>
      </c>
      <c r="AY239">
        <f t="shared" si="24"/>
        <v>0</v>
      </c>
      <c r="AZ239">
        <f t="shared" si="24"/>
        <v>0</v>
      </c>
      <c r="BA239">
        <f t="shared" si="24"/>
        <v>0</v>
      </c>
      <c r="BB239">
        <f t="shared" si="24"/>
        <v>0</v>
      </c>
      <c r="BC239">
        <f t="shared" si="24"/>
        <v>0</v>
      </c>
      <c r="BD239">
        <f t="shared" si="24"/>
        <v>0</v>
      </c>
      <c r="BE239">
        <f t="shared" si="24"/>
        <v>0</v>
      </c>
      <c r="BF239">
        <f t="shared" si="24"/>
        <v>0</v>
      </c>
      <c r="BG239">
        <f t="shared" si="24"/>
        <v>147</v>
      </c>
      <c r="BH239">
        <f t="shared" si="24"/>
        <v>0</v>
      </c>
      <c r="BI239">
        <f t="shared" si="24"/>
        <v>0</v>
      </c>
      <c r="BJ239">
        <f t="shared" si="24"/>
        <v>0</v>
      </c>
      <c r="BK239">
        <f t="shared" si="24"/>
        <v>0</v>
      </c>
      <c r="BL239">
        <f t="shared" si="24"/>
        <v>0</v>
      </c>
      <c r="BM239">
        <f t="shared" si="24"/>
        <v>0</v>
      </c>
      <c r="BN239">
        <f t="shared" si="24"/>
        <v>0</v>
      </c>
      <c r="BO239">
        <f t="shared" si="24"/>
        <v>0</v>
      </c>
      <c r="BP239">
        <f t="shared" si="24"/>
        <v>0</v>
      </c>
    </row>
    <row r="240" spans="1:68" ht="15.75" customHeight="1" x14ac:dyDescent="0.2">
      <c r="K240" s="3" t="s">
        <v>109</v>
      </c>
      <c r="L240" s="3" t="s">
        <v>109</v>
      </c>
      <c r="M240">
        <f t="shared" ref="M240:AR240" si="25">COUNTIF(M2:M229,"")</f>
        <v>0</v>
      </c>
      <c r="N240">
        <f t="shared" si="25"/>
        <v>0</v>
      </c>
      <c r="O240">
        <f t="shared" si="25"/>
        <v>0</v>
      </c>
      <c r="P240">
        <f t="shared" si="25"/>
        <v>0</v>
      </c>
      <c r="Q240">
        <f t="shared" si="25"/>
        <v>0</v>
      </c>
      <c r="R240">
        <f t="shared" si="25"/>
        <v>0</v>
      </c>
      <c r="S240">
        <f t="shared" si="25"/>
        <v>0</v>
      </c>
      <c r="T240">
        <f t="shared" si="25"/>
        <v>0</v>
      </c>
      <c r="U240">
        <f t="shared" si="25"/>
        <v>0</v>
      </c>
      <c r="V240">
        <f t="shared" si="25"/>
        <v>0</v>
      </c>
      <c r="W240">
        <f t="shared" si="25"/>
        <v>0</v>
      </c>
      <c r="X240">
        <f t="shared" si="25"/>
        <v>0</v>
      </c>
      <c r="Y240">
        <f t="shared" si="25"/>
        <v>0</v>
      </c>
      <c r="Z240">
        <f t="shared" si="25"/>
        <v>0</v>
      </c>
      <c r="AA240">
        <f t="shared" si="25"/>
        <v>0</v>
      </c>
      <c r="AB240">
        <f t="shared" si="25"/>
        <v>0</v>
      </c>
      <c r="AC240">
        <f t="shared" si="25"/>
        <v>0</v>
      </c>
      <c r="AD240">
        <f t="shared" si="25"/>
        <v>0</v>
      </c>
      <c r="AE240">
        <f t="shared" si="25"/>
        <v>0</v>
      </c>
      <c r="AF240">
        <f t="shared" si="25"/>
        <v>0</v>
      </c>
      <c r="AG240">
        <f t="shared" si="25"/>
        <v>0</v>
      </c>
      <c r="AH240">
        <f t="shared" si="25"/>
        <v>0</v>
      </c>
      <c r="AI240">
        <f t="shared" si="25"/>
        <v>0</v>
      </c>
      <c r="AJ240">
        <f t="shared" si="25"/>
        <v>0</v>
      </c>
      <c r="AK240">
        <f t="shared" si="25"/>
        <v>0</v>
      </c>
      <c r="AL240">
        <f t="shared" si="25"/>
        <v>0</v>
      </c>
      <c r="AM240">
        <f t="shared" si="25"/>
        <v>0</v>
      </c>
      <c r="AN240">
        <f t="shared" si="25"/>
        <v>0</v>
      </c>
      <c r="AO240">
        <f t="shared" si="25"/>
        <v>0</v>
      </c>
      <c r="AP240">
        <f t="shared" si="25"/>
        <v>0</v>
      </c>
      <c r="AQ240">
        <f t="shared" si="25"/>
        <v>0</v>
      </c>
      <c r="AR240">
        <f t="shared" si="25"/>
        <v>0</v>
      </c>
      <c r="AS240">
        <f t="shared" ref="AS240:BP240" si="26">COUNTIF(AS2:AS229,"")</f>
        <v>0</v>
      </c>
      <c r="AT240">
        <f t="shared" si="26"/>
        <v>0</v>
      </c>
      <c r="AU240">
        <f t="shared" si="26"/>
        <v>0</v>
      </c>
      <c r="AV240">
        <f t="shared" si="26"/>
        <v>0</v>
      </c>
      <c r="AW240">
        <f t="shared" si="26"/>
        <v>0</v>
      </c>
      <c r="AX240">
        <f t="shared" si="26"/>
        <v>0</v>
      </c>
      <c r="AY240">
        <f t="shared" si="26"/>
        <v>0</v>
      </c>
      <c r="AZ240">
        <f t="shared" si="26"/>
        <v>0</v>
      </c>
      <c r="BA240">
        <f t="shared" si="26"/>
        <v>0</v>
      </c>
      <c r="BB240">
        <f t="shared" si="26"/>
        <v>0</v>
      </c>
      <c r="BC240">
        <f t="shared" si="26"/>
        <v>0</v>
      </c>
      <c r="BD240">
        <f t="shared" si="26"/>
        <v>0</v>
      </c>
      <c r="BE240">
        <f t="shared" si="26"/>
        <v>0</v>
      </c>
      <c r="BF240">
        <f t="shared" si="26"/>
        <v>0</v>
      </c>
      <c r="BG240">
        <f t="shared" si="26"/>
        <v>0</v>
      </c>
      <c r="BH240">
        <f t="shared" si="26"/>
        <v>0</v>
      </c>
      <c r="BI240">
        <f t="shared" si="26"/>
        <v>0</v>
      </c>
      <c r="BJ240">
        <f t="shared" si="26"/>
        <v>0</v>
      </c>
      <c r="BK240">
        <f t="shared" si="26"/>
        <v>0</v>
      </c>
      <c r="BL240">
        <f t="shared" si="26"/>
        <v>0</v>
      </c>
      <c r="BM240">
        <f t="shared" si="26"/>
        <v>0</v>
      </c>
      <c r="BN240">
        <f t="shared" si="26"/>
        <v>0</v>
      </c>
      <c r="BO240">
        <f t="shared" si="26"/>
        <v>0</v>
      </c>
      <c r="BP240">
        <f t="shared" si="26"/>
        <v>0</v>
      </c>
    </row>
    <row r="241" spans="11:68" ht="15.75" customHeight="1" x14ac:dyDescent="0.2">
      <c r="K241" s="3" t="s">
        <v>110</v>
      </c>
      <c r="L241" s="3" t="s">
        <v>110</v>
      </c>
      <c r="M241">
        <f t="shared" ref="M241:AR241" si="27">SUM(M232:M240)</f>
        <v>228</v>
      </c>
      <c r="N241">
        <f t="shared" si="27"/>
        <v>228</v>
      </c>
      <c r="O241">
        <f t="shared" si="27"/>
        <v>228</v>
      </c>
      <c r="P241">
        <f t="shared" si="27"/>
        <v>228</v>
      </c>
      <c r="Q241">
        <f t="shared" si="27"/>
        <v>228</v>
      </c>
      <c r="R241">
        <f t="shared" si="27"/>
        <v>228</v>
      </c>
      <c r="S241">
        <f t="shared" si="27"/>
        <v>228</v>
      </c>
      <c r="T241">
        <f t="shared" si="27"/>
        <v>228</v>
      </c>
      <c r="U241">
        <f t="shared" si="27"/>
        <v>228</v>
      </c>
      <c r="V241">
        <f t="shared" si="27"/>
        <v>228</v>
      </c>
      <c r="W241">
        <f t="shared" si="27"/>
        <v>228</v>
      </c>
      <c r="X241">
        <f t="shared" si="27"/>
        <v>228</v>
      </c>
      <c r="Y241">
        <f t="shared" si="27"/>
        <v>228</v>
      </c>
      <c r="Z241">
        <f t="shared" si="27"/>
        <v>228</v>
      </c>
      <c r="AA241">
        <f t="shared" si="27"/>
        <v>228</v>
      </c>
      <c r="AB241">
        <f t="shared" si="27"/>
        <v>228</v>
      </c>
      <c r="AC241">
        <f t="shared" si="27"/>
        <v>228</v>
      </c>
      <c r="AD241">
        <f t="shared" si="27"/>
        <v>228</v>
      </c>
      <c r="AE241">
        <f t="shared" si="27"/>
        <v>228</v>
      </c>
      <c r="AF241">
        <f t="shared" si="27"/>
        <v>228</v>
      </c>
      <c r="AG241">
        <f t="shared" si="27"/>
        <v>228</v>
      </c>
      <c r="AH241">
        <f t="shared" si="27"/>
        <v>228</v>
      </c>
      <c r="AI241">
        <f t="shared" si="27"/>
        <v>228</v>
      </c>
      <c r="AJ241">
        <f t="shared" si="27"/>
        <v>228</v>
      </c>
      <c r="AK241">
        <f t="shared" si="27"/>
        <v>228</v>
      </c>
      <c r="AL241">
        <f t="shared" si="27"/>
        <v>228</v>
      </c>
      <c r="AM241">
        <f t="shared" si="27"/>
        <v>228</v>
      </c>
      <c r="AN241">
        <f t="shared" si="27"/>
        <v>228</v>
      </c>
      <c r="AO241">
        <f t="shared" si="27"/>
        <v>228</v>
      </c>
      <c r="AP241">
        <f t="shared" si="27"/>
        <v>228</v>
      </c>
      <c r="AQ241">
        <f t="shared" si="27"/>
        <v>228</v>
      </c>
      <c r="AR241">
        <f t="shared" si="27"/>
        <v>228</v>
      </c>
      <c r="AS241">
        <f t="shared" ref="AS241:BP241" si="28">SUM(AS232:AS240)</f>
        <v>228</v>
      </c>
      <c r="AT241">
        <f t="shared" si="28"/>
        <v>228</v>
      </c>
      <c r="AU241">
        <f t="shared" si="28"/>
        <v>228</v>
      </c>
      <c r="AV241">
        <f t="shared" si="28"/>
        <v>228</v>
      </c>
      <c r="AW241">
        <f t="shared" si="28"/>
        <v>228</v>
      </c>
      <c r="AX241">
        <f t="shared" si="28"/>
        <v>228</v>
      </c>
      <c r="AY241">
        <f t="shared" si="28"/>
        <v>228</v>
      </c>
      <c r="AZ241">
        <f t="shared" si="28"/>
        <v>228</v>
      </c>
      <c r="BA241">
        <f t="shared" si="28"/>
        <v>228</v>
      </c>
      <c r="BB241">
        <f t="shared" si="28"/>
        <v>228</v>
      </c>
      <c r="BC241">
        <f t="shared" si="28"/>
        <v>228</v>
      </c>
      <c r="BD241">
        <f t="shared" si="28"/>
        <v>228</v>
      </c>
      <c r="BE241">
        <f t="shared" si="28"/>
        <v>228</v>
      </c>
      <c r="BF241">
        <f t="shared" si="28"/>
        <v>228</v>
      </c>
      <c r="BG241">
        <f t="shared" si="28"/>
        <v>228</v>
      </c>
      <c r="BH241">
        <f t="shared" si="28"/>
        <v>228</v>
      </c>
      <c r="BI241">
        <f t="shared" si="28"/>
        <v>228</v>
      </c>
      <c r="BJ241">
        <f t="shared" si="28"/>
        <v>228</v>
      </c>
      <c r="BK241">
        <f t="shared" si="28"/>
        <v>228</v>
      </c>
      <c r="BL241">
        <f t="shared" si="28"/>
        <v>228</v>
      </c>
      <c r="BM241">
        <f t="shared" si="28"/>
        <v>228</v>
      </c>
      <c r="BN241">
        <f t="shared" si="28"/>
        <v>228</v>
      </c>
      <c r="BO241">
        <f t="shared" si="28"/>
        <v>228</v>
      </c>
      <c r="BP241">
        <f t="shared" si="28"/>
        <v>228</v>
      </c>
    </row>
    <row r="244" spans="11:68" ht="15.75" customHeight="1" x14ac:dyDescent="0.2">
      <c r="K244" s="7" t="s">
        <v>71</v>
      </c>
      <c r="L244" s="7" t="s">
        <v>71</v>
      </c>
      <c r="M244" s="8">
        <f t="shared" ref="M244:AR244" si="29">COUNTIF(M2:M110,"Sí")</f>
        <v>90</v>
      </c>
      <c r="N244" s="8">
        <f t="shared" si="29"/>
        <v>103</v>
      </c>
      <c r="O244" s="8">
        <f t="shared" si="29"/>
        <v>44</v>
      </c>
      <c r="P244" s="8">
        <f t="shared" si="29"/>
        <v>72</v>
      </c>
      <c r="Q244" s="8">
        <f t="shared" si="29"/>
        <v>9</v>
      </c>
      <c r="R244" s="8">
        <f t="shared" si="29"/>
        <v>14</v>
      </c>
      <c r="S244" s="8">
        <f t="shared" si="29"/>
        <v>12</v>
      </c>
      <c r="T244" s="8">
        <f t="shared" si="29"/>
        <v>5</v>
      </c>
      <c r="U244" s="8">
        <f t="shared" si="29"/>
        <v>4</v>
      </c>
      <c r="V244" s="8">
        <f t="shared" si="29"/>
        <v>0</v>
      </c>
      <c r="W244" s="8">
        <f t="shared" si="29"/>
        <v>0</v>
      </c>
      <c r="X244" s="8">
        <f t="shared" si="29"/>
        <v>0</v>
      </c>
      <c r="Y244" s="8">
        <f t="shared" si="29"/>
        <v>69</v>
      </c>
      <c r="Z244" s="8">
        <f t="shared" si="29"/>
        <v>48</v>
      </c>
      <c r="AA244" s="8">
        <f t="shared" si="29"/>
        <v>0</v>
      </c>
      <c r="AB244" s="8">
        <f t="shared" si="29"/>
        <v>0</v>
      </c>
      <c r="AC244" s="8">
        <f t="shared" si="29"/>
        <v>0</v>
      </c>
      <c r="AD244" s="8">
        <f t="shared" si="29"/>
        <v>4</v>
      </c>
      <c r="AE244" s="8">
        <f t="shared" si="29"/>
        <v>52</v>
      </c>
      <c r="AF244" s="8">
        <f t="shared" si="29"/>
        <v>40</v>
      </c>
      <c r="AG244" s="8">
        <f t="shared" si="29"/>
        <v>0</v>
      </c>
      <c r="AH244" s="8">
        <f t="shared" si="29"/>
        <v>0</v>
      </c>
      <c r="AI244" s="8">
        <f t="shared" si="29"/>
        <v>0</v>
      </c>
      <c r="AJ244" s="8">
        <f t="shared" si="29"/>
        <v>0</v>
      </c>
      <c r="AK244" s="8">
        <f t="shared" si="29"/>
        <v>78</v>
      </c>
      <c r="AL244" s="8">
        <f t="shared" si="29"/>
        <v>0</v>
      </c>
      <c r="AM244" s="8">
        <f t="shared" si="29"/>
        <v>0</v>
      </c>
      <c r="AN244" s="8">
        <f t="shared" si="29"/>
        <v>0</v>
      </c>
      <c r="AO244" s="8">
        <f t="shared" si="29"/>
        <v>0</v>
      </c>
      <c r="AP244" s="8">
        <f t="shared" si="29"/>
        <v>0</v>
      </c>
      <c r="AQ244" s="8">
        <f t="shared" si="29"/>
        <v>0</v>
      </c>
      <c r="AR244" s="8">
        <f t="shared" si="29"/>
        <v>0</v>
      </c>
      <c r="AS244" s="8">
        <f t="shared" ref="AS244:BP244" si="30">COUNTIF(AS2:AS110,"Sí")</f>
        <v>0</v>
      </c>
      <c r="AT244" s="8">
        <f t="shared" si="30"/>
        <v>0</v>
      </c>
      <c r="AU244" s="8">
        <f t="shared" si="30"/>
        <v>0</v>
      </c>
      <c r="AV244" s="8">
        <f t="shared" si="30"/>
        <v>0</v>
      </c>
      <c r="AW244" s="8">
        <f t="shared" si="30"/>
        <v>23</v>
      </c>
      <c r="AX244" s="8">
        <f t="shared" si="30"/>
        <v>18</v>
      </c>
      <c r="AY244" s="8">
        <f t="shared" si="30"/>
        <v>56</v>
      </c>
      <c r="AZ244" s="8">
        <f t="shared" si="30"/>
        <v>73</v>
      </c>
      <c r="BA244" s="8">
        <f t="shared" si="30"/>
        <v>11</v>
      </c>
      <c r="BB244" s="8">
        <f t="shared" si="30"/>
        <v>7</v>
      </c>
      <c r="BC244" s="8">
        <f t="shared" si="30"/>
        <v>2</v>
      </c>
      <c r="BD244" s="8">
        <f t="shared" si="30"/>
        <v>70</v>
      </c>
      <c r="BE244" s="8">
        <f t="shared" si="30"/>
        <v>3</v>
      </c>
      <c r="BF244" s="8">
        <f t="shared" si="30"/>
        <v>1</v>
      </c>
      <c r="BG244" s="8">
        <f t="shared" si="30"/>
        <v>12</v>
      </c>
      <c r="BH244" s="8">
        <f t="shared" si="30"/>
        <v>54</v>
      </c>
      <c r="BI244" s="8">
        <f t="shared" si="30"/>
        <v>68</v>
      </c>
      <c r="BJ244" s="8">
        <f t="shared" si="30"/>
        <v>33</v>
      </c>
      <c r="BK244" s="8">
        <f t="shared" si="30"/>
        <v>42</v>
      </c>
      <c r="BL244" s="8">
        <f t="shared" si="30"/>
        <v>89</v>
      </c>
      <c r="BM244" s="8">
        <f t="shared" si="30"/>
        <v>16</v>
      </c>
      <c r="BN244" s="8">
        <f t="shared" si="30"/>
        <v>105</v>
      </c>
      <c r="BO244" s="8">
        <f t="shared" si="30"/>
        <v>86</v>
      </c>
      <c r="BP244" s="8">
        <f t="shared" si="30"/>
        <v>73</v>
      </c>
    </row>
    <row r="245" spans="11:68" ht="15.75" customHeight="1" x14ac:dyDescent="0.2">
      <c r="K245" s="7" t="s">
        <v>77</v>
      </c>
      <c r="L245" s="7" t="s">
        <v>77</v>
      </c>
      <c r="M245" s="8">
        <f t="shared" ref="M245:AR245" si="31">COUNTIF(M2:M110,"Siempre")</f>
        <v>0</v>
      </c>
      <c r="N245" s="8">
        <f t="shared" si="31"/>
        <v>0</v>
      </c>
      <c r="O245" s="8">
        <f t="shared" si="31"/>
        <v>0</v>
      </c>
      <c r="P245" s="8">
        <f t="shared" si="31"/>
        <v>0</v>
      </c>
      <c r="Q245" s="8">
        <f t="shared" si="31"/>
        <v>0</v>
      </c>
      <c r="R245" s="8">
        <f t="shared" si="31"/>
        <v>0</v>
      </c>
      <c r="S245" s="8">
        <f t="shared" si="31"/>
        <v>0</v>
      </c>
      <c r="T245" s="8">
        <f t="shared" si="31"/>
        <v>0</v>
      </c>
      <c r="U245" s="8">
        <f t="shared" si="31"/>
        <v>0</v>
      </c>
      <c r="V245" s="8">
        <f t="shared" si="31"/>
        <v>7</v>
      </c>
      <c r="W245" s="8">
        <f t="shared" si="31"/>
        <v>57</v>
      </c>
      <c r="X245" s="8">
        <f t="shared" si="31"/>
        <v>59</v>
      </c>
      <c r="Y245" s="8">
        <f t="shared" si="31"/>
        <v>0</v>
      </c>
      <c r="Z245" s="8">
        <f t="shared" si="31"/>
        <v>0</v>
      </c>
      <c r="AA245" s="8">
        <f t="shared" si="31"/>
        <v>9</v>
      </c>
      <c r="AB245" s="8">
        <f t="shared" si="31"/>
        <v>38</v>
      </c>
      <c r="AC245" s="8">
        <f t="shared" si="31"/>
        <v>60</v>
      </c>
      <c r="AD245" s="8">
        <f t="shared" si="31"/>
        <v>0</v>
      </c>
      <c r="AE245" s="8">
        <f t="shared" si="31"/>
        <v>0</v>
      </c>
      <c r="AF245" s="8">
        <f t="shared" si="31"/>
        <v>0</v>
      </c>
      <c r="AG245" s="8">
        <f t="shared" si="31"/>
        <v>69</v>
      </c>
      <c r="AH245" s="8">
        <f t="shared" si="31"/>
        <v>68</v>
      </c>
      <c r="AI245" s="8">
        <f t="shared" si="31"/>
        <v>11</v>
      </c>
      <c r="AJ245" s="8">
        <f t="shared" si="31"/>
        <v>12</v>
      </c>
      <c r="AK245" s="8">
        <f t="shared" si="31"/>
        <v>0</v>
      </c>
      <c r="AL245" s="8">
        <f t="shared" si="31"/>
        <v>70</v>
      </c>
      <c r="AM245" s="8">
        <f t="shared" si="31"/>
        <v>73</v>
      </c>
      <c r="AN245" s="8">
        <f t="shared" si="31"/>
        <v>65</v>
      </c>
      <c r="AO245" s="8">
        <f t="shared" si="31"/>
        <v>49</v>
      </c>
      <c r="AP245" s="8">
        <f t="shared" si="31"/>
        <v>22</v>
      </c>
      <c r="AQ245" s="8">
        <f t="shared" si="31"/>
        <v>57</v>
      </c>
      <c r="AR245" s="8">
        <f t="shared" si="31"/>
        <v>9</v>
      </c>
      <c r="AS245" s="8">
        <f t="shared" ref="AS245:BP245" si="32">COUNTIF(AS2:AS110,"Siempre")</f>
        <v>8</v>
      </c>
      <c r="AT245" s="8">
        <f t="shared" si="32"/>
        <v>55</v>
      </c>
      <c r="AU245" s="8">
        <f t="shared" si="32"/>
        <v>58</v>
      </c>
      <c r="AV245" s="8">
        <f t="shared" si="32"/>
        <v>53</v>
      </c>
      <c r="AW245" s="8">
        <f t="shared" si="32"/>
        <v>0</v>
      </c>
      <c r="AX245" s="8">
        <f t="shared" si="32"/>
        <v>0</v>
      </c>
      <c r="AY245" s="8">
        <f t="shared" si="32"/>
        <v>0</v>
      </c>
      <c r="AZ245" s="8">
        <f t="shared" si="32"/>
        <v>0</v>
      </c>
      <c r="BA245" s="8">
        <f t="shared" si="32"/>
        <v>0</v>
      </c>
      <c r="BB245" s="8">
        <f t="shared" si="32"/>
        <v>0</v>
      </c>
      <c r="BC245" s="8">
        <f t="shared" si="32"/>
        <v>0</v>
      </c>
      <c r="BD245" s="8">
        <f t="shared" si="32"/>
        <v>0</v>
      </c>
      <c r="BE245" s="8">
        <f t="shared" si="32"/>
        <v>0</v>
      </c>
      <c r="BF245" s="8">
        <f t="shared" si="32"/>
        <v>0</v>
      </c>
      <c r="BG245" s="8">
        <f t="shared" si="32"/>
        <v>0</v>
      </c>
      <c r="BH245" s="8">
        <f t="shared" si="32"/>
        <v>0</v>
      </c>
      <c r="BI245" s="8">
        <f t="shared" si="32"/>
        <v>0</v>
      </c>
      <c r="BJ245" s="8">
        <f t="shared" si="32"/>
        <v>0</v>
      </c>
      <c r="BK245" s="8">
        <f t="shared" si="32"/>
        <v>0</v>
      </c>
      <c r="BL245" s="8">
        <f t="shared" si="32"/>
        <v>0</v>
      </c>
      <c r="BM245" s="8">
        <f t="shared" si="32"/>
        <v>0</v>
      </c>
      <c r="BN245" s="8">
        <f t="shared" si="32"/>
        <v>0</v>
      </c>
      <c r="BO245" s="8">
        <f t="shared" si="32"/>
        <v>0</v>
      </c>
      <c r="BP245" s="8">
        <f t="shared" si="32"/>
        <v>0</v>
      </c>
    </row>
    <row r="246" spans="11:68" ht="15.75" customHeight="1" x14ac:dyDescent="0.2">
      <c r="K246" s="7" t="s">
        <v>74</v>
      </c>
      <c r="L246" s="7" t="s">
        <v>74</v>
      </c>
      <c r="M246" s="8">
        <f t="shared" ref="M246:AR246" si="33">COUNTIF(M2:M110,"Con frecuencia")</f>
        <v>0</v>
      </c>
      <c r="N246" s="8">
        <f t="shared" si="33"/>
        <v>0</v>
      </c>
      <c r="O246" s="8">
        <f t="shared" si="33"/>
        <v>0</v>
      </c>
      <c r="P246" s="8">
        <f t="shared" si="33"/>
        <v>0</v>
      </c>
      <c r="Q246" s="8">
        <f t="shared" si="33"/>
        <v>0</v>
      </c>
      <c r="R246" s="8">
        <f t="shared" si="33"/>
        <v>0</v>
      </c>
      <c r="S246" s="8">
        <f t="shared" si="33"/>
        <v>0</v>
      </c>
      <c r="T246" s="8">
        <f t="shared" si="33"/>
        <v>0</v>
      </c>
      <c r="U246" s="8">
        <f t="shared" si="33"/>
        <v>0</v>
      </c>
      <c r="V246" s="8">
        <f t="shared" si="33"/>
        <v>7</v>
      </c>
      <c r="W246" s="8">
        <f t="shared" si="33"/>
        <v>17</v>
      </c>
      <c r="X246" s="8">
        <f t="shared" si="33"/>
        <v>19</v>
      </c>
      <c r="Y246" s="8">
        <f t="shared" si="33"/>
        <v>0</v>
      </c>
      <c r="Z246" s="8">
        <f t="shared" si="33"/>
        <v>0</v>
      </c>
      <c r="AA246" s="8">
        <f t="shared" si="33"/>
        <v>11</v>
      </c>
      <c r="AB246" s="8">
        <f t="shared" si="33"/>
        <v>19</v>
      </c>
      <c r="AC246" s="8">
        <f t="shared" si="33"/>
        <v>14</v>
      </c>
      <c r="AD246" s="8">
        <f t="shared" si="33"/>
        <v>0</v>
      </c>
      <c r="AE246" s="8">
        <f t="shared" si="33"/>
        <v>0</v>
      </c>
      <c r="AF246" s="8">
        <f t="shared" si="33"/>
        <v>0</v>
      </c>
      <c r="AG246" s="8">
        <f t="shared" si="33"/>
        <v>21</v>
      </c>
      <c r="AH246" s="8">
        <f t="shared" si="33"/>
        <v>20</v>
      </c>
      <c r="AI246" s="8">
        <f t="shared" si="33"/>
        <v>11</v>
      </c>
      <c r="AJ246" s="8">
        <f t="shared" si="33"/>
        <v>4</v>
      </c>
      <c r="AK246" s="8">
        <f t="shared" si="33"/>
        <v>0</v>
      </c>
      <c r="AL246" s="8">
        <f t="shared" si="33"/>
        <v>17</v>
      </c>
      <c r="AM246" s="8">
        <f t="shared" si="33"/>
        <v>17</v>
      </c>
      <c r="AN246" s="8">
        <f t="shared" si="33"/>
        <v>17</v>
      </c>
      <c r="AO246" s="8">
        <f t="shared" si="33"/>
        <v>27</v>
      </c>
      <c r="AP246" s="8">
        <f t="shared" si="33"/>
        <v>16</v>
      </c>
      <c r="AQ246" s="8">
        <f t="shared" si="33"/>
        <v>24</v>
      </c>
      <c r="AR246" s="8">
        <f t="shared" si="33"/>
        <v>7</v>
      </c>
      <c r="AS246" s="8">
        <f t="shared" ref="AS246:BP246" si="34">COUNTIF(AS2:AS110,"Con frecuencia")</f>
        <v>10</v>
      </c>
      <c r="AT246" s="8">
        <f t="shared" si="34"/>
        <v>29</v>
      </c>
      <c r="AU246" s="8">
        <f t="shared" si="34"/>
        <v>25</v>
      </c>
      <c r="AV246" s="8">
        <f t="shared" si="34"/>
        <v>17</v>
      </c>
      <c r="AW246" s="8">
        <f t="shared" si="34"/>
        <v>0</v>
      </c>
      <c r="AX246" s="8">
        <f t="shared" si="34"/>
        <v>0</v>
      </c>
      <c r="AY246" s="8">
        <f t="shared" si="34"/>
        <v>0</v>
      </c>
      <c r="AZ246" s="8">
        <f t="shared" si="34"/>
        <v>0</v>
      </c>
      <c r="BA246" s="8">
        <f t="shared" si="34"/>
        <v>0</v>
      </c>
      <c r="BB246" s="8">
        <f t="shared" si="34"/>
        <v>0</v>
      </c>
      <c r="BC246" s="8">
        <f t="shared" si="34"/>
        <v>0</v>
      </c>
      <c r="BD246" s="8">
        <f t="shared" si="34"/>
        <v>0</v>
      </c>
      <c r="BE246" s="8">
        <f t="shared" si="34"/>
        <v>0</v>
      </c>
      <c r="BF246" s="8">
        <f t="shared" si="34"/>
        <v>0</v>
      </c>
      <c r="BG246" s="8">
        <f t="shared" si="34"/>
        <v>0</v>
      </c>
      <c r="BH246" s="8">
        <f t="shared" si="34"/>
        <v>0</v>
      </c>
      <c r="BI246" s="8">
        <f t="shared" si="34"/>
        <v>0</v>
      </c>
      <c r="BJ246" s="8">
        <f t="shared" si="34"/>
        <v>0</v>
      </c>
      <c r="BK246" s="8">
        <f t="shared" si="34"/>
        <v>0</v>
      </c>
      <c r="BL246" s="8">
        <f t="shared" si="34"/>
        <v>0</v>
      </c>
      <c r="BM246" s="8">
        <f t="shared" si="34"/>
        <v>0</v>
      </c>
      <c r="BN246" s="8">
        <f t="shared" si="34"/>
        <v>0</v>
      </c>
      <c r="BO246" s="8">
        <f t="shared" si="34"/>
        <v>0</v>
      </c>
      <c r="BP246" s="8">
        <f t="shared" si="34"/>
        <v>0</v>
      </c>
    </row>
    <row r="247" spans="11:68" ht="15.75" customHeight="1" x14ac:dyDescent="0.2">
      <c r="K247" s="7" t="s">
        <v>108</v>
      </c>
      <c r="L247" s="7" t="s">
        <v>108</v>
      </c>
      <c r="M247" s="8">
        <f t="shared" ref="M247:AR247" si="35">COUNTIF(M2:M110,"Algunas veces")</f>
        <v>0</v>
      </c>
      <c r="N247" s="8">
        <f t="shared" si="35"/>
        <v>0</v>
      </c>
      <c r="O247" s="8">
        <f t="shared" si="35"/>
        <v>0</v>
      </c>
      <c r="P247" s="8">
        <f t="shared" si="35"/>
        <v>0</v>
      </c>
      <c r="Q247" s="8">
        <f t="shared" si="35"/>
        <v>0</v>
      </c>
      <c r="R247" s="8">
        <f t="shared" si="35"/>
        <v>0</v>
      </c>
      <c r="S247" s="8">
        <f t="shared" si="35"/>
        <v>0</v>
      </c>
      <c r="T247" s="8">
        <f t="shared" si="35"/>
        <v>0</v>
      </c>
      <c r="U247" s="8">
        <f t="shared" si="35"/>
        <v>0</v>
      </c>
      <c r="V247" s="8">
        <f t="shared" si="35"/>
        <v>36</v>
      </c>
      <c r="W247" s="8">
        <f t="shared" si="35"/>
        <v>19</v>
      </c>
      <c r="X247" s="8">
        <f t="shared" si="35"/>
        <v>13</v>
      </c>
      <c r="Y247" s="8">
        <f t="shared" si="35"/>
        <v>0</v>
      </c>
      <c r="Z247" s="8">
        <f t="shared" si="35"/>
        <v>0</v>
      </c>
      <c r="AA247" s="8">
        <f t="shared" si="35"/>
        <v>35</v>
      </c>
      <c r="AB247" s="8">
        <f t="shared" si="35"/>
        <v>31</v>
      </c>
      <c r="AC247" s="8">
        <f t="shared" si="35"/>
        <v>20</v>
      </c>
      <c r="AD247" s="8">
        <f t="shared" si="35"/>
        <v>0</v>
      </c>
      <c r="AE247" s="8">
        <f t="shared" si="35"/>
        <v>0</v>
      </c>
      <c r="AF247" s="8">
        <f t="shared" si="35"/>
        <v>0</v>
      </c>
      <c r="AG247" s="8">
        <f t="shared" si="35"/>
        <v>14</v>
      </c>
      <c r="AH247" s="8">
        <f t="shared" si="35"/>
        <v>13</v>
      </c>
      <c r="AI247" s="8">
        <f t="shared" si="35"/>
        <v>24</v>
      </c>
      <c r="AJ247" s="8">
        <f t="shared" si="35"/>
        <v>16</v>
      </c>
      <c r="AK247" s="8">
        <f t="shared" si="35"/>
        <v>0</v>
      </c>
      <c r="AL247" s="8">
        <f t="shared" si="35"/>
        <v>12</v>
      </c>
      <c r="AM247" s="8">
        <f t="shared" si="35"/>
        <v>14</v>
      </c>
      <c r="AN247" s="8">
        <f t="shared" si="35"/>
        <v>21</v>
      </c>
      <c r="AO247" s="8">
        <f t="shared" si="35"/>
        <v>24</v>
      </c>
      <c r="AP247" s="8">
        <f t="shared" si="35"/>
        <v>27</v>
      </c>
      <c r="AQ247" s="8">
        <f t="shared" si="35"/>
        <v>20</v>
      </c>
      <c r="AR247" s="8">
        <f t="shared" si="35"/>
        <v>19</v>
      </c>
      <c r="AS247" s="8">
        <f t="shared" ref="AS247:BP247" si="36">COUNTIF(AS2:AS110,"Algunas veces")</f>
        <v>27</v>
      </c>
      <c r="AT247" s="8">
        <f t="shared" si="36"/>
        <v>20</v>
      </c>
      <c r="AU247" s="8">
        <f t="shared" si="36"/>
        <v>22</v>
      </c>
      <c r="AV247" s="8">
        <f t="shared" si="36"/>
        <v>10</v>
      </c>
      <c r="AW247" s="8">
        <f t="shared" si="36"/>
        <v>0</v>
      </c>
      <c r="AX247" s="8">
        <f t="shared" si="36"/>
        <v>0</v>
      </c>
      <c r="AY247" s="8">
        <f t="shared" si="36"/>
        <v>0</v>
      </c>
      <c r="AZ247" s="8">
        <f t="shared" si="36"/>
        <v>0</v>
      </c>
      <c r="BA247" s="8">
        <f t="shared" si="36"/>
        <v>0</v>
      </c>
      <c r="BB247" s="8">
        <f t="shared" si="36"/>
        <v>0</v>
      </c>
      <c r="BC247" s="8">
        <f t="shared" si="36"/>
        <v>0</v>
      </c>
      <c r="BD247" s="8">
        <f t="shared" si="36"/>
        <v>0</v>
      </c>
      <c r="BE247" s="8">
        <f t="shared" si="36"/>
        <v>0</v>
      </c>
      <c r="BF247" s="8">
        <f t="shared" si="36"/>
        <v>0</v>
      </c>
      <c r="BG247" s="8">
        <f t="shared" si="36"/>
        <v>0</v>
      </c>
      <c r="BH247" s="8">
        <f t="shared" si="36"/>
        <v>0</v>
      </c>
      <c r="BI247" s="8">
        <f t="shared" si="36"/>
        <v>0</v>
      </c>
      <c r="BJ247" s="8">
        <f t="shared" si="36"/>
        <v>0</v>
      </c>
      <c r="BK247" s="8">
        <f t="shared" si="36"/>
        <v>0</v>
      </c>
      <c r="BL247" s="8">
        <f t="shared" si="36"/>
        <v>0</v>
      </c>
      <c r="BM247" s="8">
        <f t="shared" si="36"/>
        <v>0</v>
      </c>
      <c r="BN247" s="8">
        <f t="shared" si="36"/>
        <v>0</v>
      </c>
      <c r="BO247" s="8">
        <f t="shared" si="36"/>
        <v>0</v>
      </c>
      <c r="BP247" s="8">
        <f t="shared" si="36"/>
        <v>0</v>
      </c>
    </row>
    <row r="248" spans="11:68" ht="15.75" customHeight="1" x14ac:dyDescent="0.2">
      <c r="K248" s="7" t="s">
        <v>72</v>
      </c>
      <c r="L248" s="7" t="s">
        <v>72</v>
      </c>
      <c r="M248" s="8">
        <f t="shared" ref="M248:AR248" si="37">COUNTIF(M2:M110,"No")</f>
        <v>12</v>
      </c>
      <c r="N248" s="8">
        <f t="shared" si="37"/>
        <v>4</v>
      </c>
      <c r="O248" s="8">
        <f t="shared" si="37"/>
        <v>46</v>
      </c>
      <c r="P248" s="8">
        <f t="shared" si="37"/>
        <v>27</v>
      </c>
      <c r="Q248" s="8">
        <f t="shared" si="37"/>
        <v>96</v>
      </c>
      <c r="R248" s="8">
        <f t="shared" si="37"/>
        <v>89</v>
      </c>
      <c r="S248" s="8">
        <f t="shared" si="37"/>
        <v>92</v>
      </c>
      <c r="T248" s="8">
        <f t="shared" si="37"/>
        <v>101</v>
      </c>
      <c r="U248" s="8">
        <f t="shared" si="37"/>
        <v>102</v>
      </c>
      <c r="V248" s="8">
        <f t="shared" si="37"/>
        <v>0</v>
      </c>
      <c r="W248" s="8">
        <f t="shared" si="37"/>
        <v>0</v>
      </c>
      <c r="X248" s="8">
        <f t="shared" si="37"/>
        <v>0</v>
      </c>
      <c r="Y248" s="8">
        <f t="shared" si="37"/>
        <v>31</v>
      </c>
      <c r="Z248" s="8">
        <f t="shared" si="37"/>
        <v>60</v>
      </c>
      <c r="AA248" s="8">
        <f t="shared" si="37"/>
        <v>0</v>
      </c>
      <c r="AB248" s="8">
        <f t="shared" si="37"/>
        <v>0</v>
      </c>
      <c r="AC248" s="8">
        <f t="shared" si="37"/>
        <v>0</v>
      </c>
      <c r="AD248" s="8">
        <f t="shared" si="37"/>
        <v>99</v>
      </c>
      <c r="AE248" s="8">
        <f t="shared" si="37"/>
        <v>39</v>
      </c>
      <c r="AF248" s="8">
        <f t="shared" si="37"/>
        <v>62</v>
      </c>
      <c r="AG248" s="8">
        <f t="shared" si="37"/>
        <v>0</v>
      </c>
      <c r="AH248" s="8">
        <f t="shared" si="37"/>
        <v>0</v>
      </c>
      <c r="AI248" s="8">
        <f t="shared" si="37"/>
        <v>0</v>
      </c>
      <c r="AJ248" s="8">
        <f t="shared" si="37"/>
        <v>0</v>
      </c>
      <c r="AK248" s="8">
        <f t="shared" si="37"/>
        <v>10</v>
      </c>
      <c r="AL248" s="8">
        <f t="shared" si="37"/>
        <v>0</v>
      </c>
      <c r="AM248" s="8">
        <f t="shared" si="37"/>
        <v>0</v>
      </c>
      <c r="AN248" s="8">
        <f t="shared" si="37"/>
        <v>0</v>
      </c>
      <c r="AO248" s="8">
        <f t="shared" si="37"/>
        <v>0</v>
      </c>
      <c r="AP248" s="8">
        <f t="shared" si="37"/>
        <v>0</v>
      </c>
      <c r="AQ248" s="8">
        <f t="shared" si="37"/>
        <v>0</v>
      </c>
      <c r="AR248" s="8">
        <f t="shared" si="37"/>
        <v>0</v>
      </c>
      <c r="AS248" s="8">
        <f t="shared" ref="AS248:BP248" si="38">COUNTIF(AS2:AS110,"No")</f>
        <v>0</v>
      </c>
      <c r="AT248" s="8">
        <f t="shared" si="38"/>
        <v>0</v>
      </c>
      <c r="AU248" s="8">
        <f t="shared" si="38"/>
        <v>0</v>
      </c>
      <c r="AV248" s="8">
        <f t="shared" si="38"/>
        <v>0</v>
      </c>
      <c r="AW248" s="8">
        <f t="shared" si="38"/>
        <v>77</v>
      </c>
      <c r="AX248" s="8">
        <f t="shared" si="38"/>
        <v>88</v>
      </c>
      <c r="AY248" s="8">
        <f t="shared" si="38"/>
        <v>36</v>
      </c>
      <c r="AZ248" s="8">
        <f t="shared" si="38"/>
        <v>18</v>
      </c>
      <c r="BA248" s="8">
        <f t="shared" si="38"/>
        <v>98</v>
      </c>
      <c r="BB248" s="8">
        <f t="shared" si="38"/>
        <v>102</v>
      </c>
      <c r="BC248" s="8">
        <f t="shared" si="38"/>
        <v>107</v>
      </c>
      <c r="BD248" s="8">
        <f t="shared" si="38"/>
        <v>39</v>
      </c>
      <c r="BE248" s="8">
        <f t="shared" si="38"/>
        <v>106</v>
      </c>
      <c r="BF248" s="8">
        <f t="shared" si="38"/>
        <v>93</v>
      </c>
      <c r="BG248" s="8">
        <f t="shared" si="38"/>
        <v>24</v>
      </c>
      <c r="BH248" s="8">
        <f t="shared" si="38"/>
        <v>50</v>
      </c>
      <c r="BI248" s="8">
        <f t="shared" si="38"/>
        <v>39</v>
      </c>
      <c r="BJ248" s="8">
        <f t="shared" si="38"/>
        <v>65</v>
      </c>
      <c r="BK248" s="8">
        <f t="shared" si="38"/>
        <v>40</v>
      </c>
      <c r="BL248" s="8">
        <f t="shared" si="38"/>
        <v>13</v>
      </c>
      <c r="BM248" s="8">
        <f t="shared" si="38"/>
        <v>93</v>
      </c>
      <c r="BN248" s="8">
        <f t="shared" si="38"/>
        <v>3</v>
      </c>
      <c r="BO248" s="8">
        <f t="shared" si="38"/>
        <v>16</v>
      </c>
      <c r="BP248" s="8">
        <f t="shared" si="38"/>
        <v>17</v>
      </c>
    </row>
    <row r="249" spans="11:68" ht="15.75" customHeight="1" x14ac:dyDescent="0.2">
      <c r="K249" s="7" t="s">
        <v>73</v>
      </c>
      <c r="L249" s="7" t="s">
        <v>73</v>
      </c>
      <c r="M249" s="8">
        <f t="shared" ref="M249:AR249" si="39">COUNTIF(M2:M110,"No sé")</f>
        <v>7</v>
      </c>
      <c r="N249" s="8">
        <f t="shared" si="39"/>
        <v>2</v>
      </c>
      <c r="O249" s="8">
        <f t="shared" si="39"/>
        <v>19</v>
      </c>
      <c r="P249" s="8">
        <f t="shared" si="39"/>
        <v>10</v>
      </c>
      <c r="Q249" s="8">
        <f t="shared" si="39"/>
        <v>4</v>
      </c>
      <c r="R249" s="8">
        <f t="shared" si="39"/>
        <v>6</v>
      </c>
      <c r="S249" s="8">
        <f t="shared" si="39"/>
        <v>5</v>
      </c>
      <c r="T249" s="8">
        <f t="shared" si="39"/>
        <v>3</v>
      </c>
      <c r="U249" s="8">
        <f t="shared" si="39"/>
        <v>3</v>
      </c>
      <c r="V249" s="8">
        <f t="shared" si="39"/>
        <v>0</v>
      </c>
      <c r="W249" s="8">
        <f t="shared" si="39"/>
        <v>0</v>
      </c>
      <c r="X249" s="8">
        <f t="shared" si="39"/>
        <v>0</v>
      </c>
      <c r="Y249" s="8">
        <f t="shared" si="39"/>
        <v>9</v>
      </c>
      <c r="Z249" s="8">
        <f t="shared" si="39"/>
        <v>1</v>
      </c>
      <c r="AA249" s="8">
        <f t="shared" si="39"/>
        <v>0</v>
      </c>
      <c r="AB249" s="8">
        <f t="shared" si="39"/>
        <v>0</v>
      </c>
      <c r="AC249" s="8">
        <f t="shared" si="39"/>
        <v>0</v>
      </c>
      <c r="AD249" s="8">
        <f t="shared" si="39"/>
        <v>6</v>
      </c>
      <c r="AE249" s="8">
        <f t="shared" si="39"/>
        <v>18</v>
      </c>
      <c r="AF249" s="8">
        <f t="shared" si="39"/>
        <v>7</v>
      </c>
      <c r="AG249" s="8">
        <f t="shared" si="39"/>
        <v>0</v>
      </c>
      <c r="AH249" s="8">
        <f t="shared" si="39"/>
        <v>0</v>
      </c>
      <c r="AI249" s="8">
        <f t="shared" si="39"/>
        <v>0</v>
      </c>
      <c r="AJ249" s="8">
        <f t="shared" si="39"/>
        <v>0</v>
      </c>
      <c r="AK249" s="8">
        <f t="shared" si="39"/>
        <v>21</v>
      </c>
      <c r="AL249" s="8">
        <f t="shared" si="39"/>
        <v>0</v>
      </c>
      <c r="AM249" s="8">
        <f t="shared" si="39"/>
        <v>0</v>
      </c>
      <c r="AN249" s="8">
        <f t="shared" si="39"/>
        <v>0</v>
      </c>
      <c r="AO249" s="8">
        <f t="shared" si="39"/>
        <v>0</v>
      </c>
      <c r="AP249" s="8">
        <f t="shared" si="39"/>
        <v>0</v>
      </c>
      <c r="AQ249" s="8">
        <f t="shared" si="39"/>
        <v>0</v>
      </c>
      <c r="AR249" s="8">
        <f t="shared" si="39"/>
        <v>0</v>
      </c>
      <c r="AS249" s="8">
        <f t="shared" ref="AS249:BP249" si="40">COUNTIF(AS2:AS110,"No sé")</f>
        <v>0</v>
      </c>
      <c r="AT249" s="8">
        <f t="shared" si="40"/>
        <v>0</v>
      </c>
      <c r="AU249" s="8">
        <f t="shared" si="40"/>
        <v>0</v>
      </c>
      <c r="AV249" s="8">
        <f t="shared" si="40"/>
        <v>0</v>
      </c>
      <c r="AW249" s="8">
        <f t="shared" si="40"/>
        <v>9</v>
      </c>
      <c r="AX249" s="8">
        <f t="shared" si="40"/>
        <v>3</v>
      </c>
      <c r="AY249" s="8">
        <f t="shared" si="40"/>
        <v>17</v>
      </c>
      <c r="AZ249" s="8">
        <f t="shared" si="40"/>
        <v>18</v>
      </c>
      <c r="BA249" s="8">
        <f t="shared" si="40"/>
        <v>0</v>
      </c>
      <c r="BB249" s="8">
        <f t="shared" si="40"/>
        <v>0</v>
      </c>
      <c r="BC249" s="8">
        <f t="shared" si="40"/>
        <v>0</v>
      </c>
      <c r="BD249" s="8">
        <f t="shared" si="40"/>
        <v>0</v>
      </c>
      <c r="BE249" s="8">
        <f t="shared" si="40"/>
        <v>0</v>
      </c>
      <c r="BF249" s="8">
        <f t="shared" si="40"/>
        <v>15</v>
      </c>
      <c r="BG249" s="8">
        <f t="shared" si="40"/>
        <v>0</v>
      </c>
      <c r="BH249" s="8">
        <f t="shared" si="40"/>
        <v>5</v>
      </c>
      <c r="BI249" s="8">
        <f t="shared" si="40"/>
        <v>2</v>
      </c>
      <c r="BJ249" s="8">
        <f t="shared" si="40"/>
        <v>11</v>
      </c>
      <c r="BK249" s="8">
        <f t="shared" si="40"/>
        <v>27</v>
      </c>
      <c r="BL249" s="8">
        <f t="shared" si="40"/>
        <v>7</v>
      </c>
      <c r="BM249" s="8">
        <f t="shared" si="40"/>
        <v>0</v>
      </c>
      <c r="BN249" s="8">
        <f t="shared" si="40"/>
        <v>1</v>
      </c>
      <c r="BO249" s="8">
        <f t="shared" si="40"/>
        <v>7</v>
      </c>
      <c r="BP249" s="8">
        <f t="shared" si="40"/>
        <v>19</v>
      </c>
    </row>
    <row r="250" spans="11:68" ht="15.75" customHeight="1" x14ac:dyDescent="0.2">
      <c r="K250" s="7" t="s">
        <v>76</v>
      </c>
      <c r="L250" s="7" t="s">
        <v>76</v>
      </c>
      <c r="M250" s="8">
        <f t="shared" ref="M250:AR250" si="41">COUNTIF(M2:M110,"Nunca")</f>
        <v>0</v>
      </c>
      <c r="N250" s="8">
        <f t="shared" si="41"/>
        <v>0</v>
      </c>
      <c r="O250" s="8">
        <f t="shared" si="41"/>
        <v>0</v>
      </c>
      <c r="P250" s="8">
        <f t="shared" si="41"/>
        <v>0</v>
      </c>
      <c r="Q250" s="8">
        <f t="shared" si="41"/>
        <v>0</v>
      </c>
      <c r="R250" s="8">
        <f t="shared" si="41"/>
        <v>0</v>
      </c>
      <c r="S250" s="8">
        <f t="shared" si="41"/>
        <v>0</v>
      </c>
      <c r="T250" s="8">
        <f t="shared" si="41"/>
        <v>0</v>
      </c>
      <c r="U250" s="8">
        <f t="shared" si="41"/>
        <v>0</v>
      </c>
      <c r="V250" s="8">
        <f t="shared" si="41"/>
        <v>59</v>
      </c>
      <c r="W250" s="8">
        <f t="shared" si="41"/>
        <v>16</v>
      </c>
      <c r="X250" s="8">
        <f t="shared" si="41"/>
        <v>18</v>
      </c>
      <c r="Y250" s="8">
        <f t="shared" si="41"/>
        <v>0</v>
      </c>
      <c r="Z250" s="8">
        <f t="shared" si="41"/>
        <v>0</v>
      </c>
      <c r="AA250" s="8">
        <f t="shared" si="41"/>
        <v>54</v>
      </c>
      <c r="AB250" s="8">
        <f t="shared" si="41"/>
        <v>21</v>
      </c>
      <c r="AC250" s="8">
        <f t="shared" si="41"/>
        <v>15</v>
      </c>
      <c r="AD250" s="8">
        <f t="shared" si="41"/>
        <v>0</v>
      </c>
      <c r="AE250" s="8">
        <f t="shared" si="41"/>
        <v>0</v>
      </c>
      <c r="AF250" s="8">
        <f t="shared" si="41"/>
        <v>0</v>
      </c>
      <c r="AG250" s="8">
        <f t="shared" si="41"/>
        <v>5</v>
      </c>
      <c r="AH250" s="8">
        <f t="shared" si="41"/>
        <v>8</v>
      </c>
      <c r="AI250" s="8">
        <f t="shared" si="41"/>
        <v>63</v>
      </c>
      <c r="AJ250" s="8">
        <f t="shared" si="41"/>
        <v>77</v>
      </c>
      <c r="AK250" s="8">
        <f t="shared" si="41"/>
        <v>0</v>
      </c>
      <c r="AL250" s="8">
        <f t="shared" si="41"/>
        <v>10</v>
      </c>
      <c r="AM250" s="8">
        <f t="shared" si="41"/>
        <v>5</v>
      </c>
      <c r="AN250" s="8">
        <f t="shared" si="41"/>
        <v>6</v>
      </c>
      <c r="AO250" s="8">
        <f t="shared" si="41"/>
        <v>9</v>
      </c>
      <c r="AP250" s="8">
        <f t="shared" si="41"/>
        <v>44</v>
      </c>
      <c r="AQ250" s="8">
        <f t="shared" si="41"/>
        <v>8</v>
      </c>
      <c r="AR250" s="8">
        <f t="shared" si="41"/>
        <v>74</v>
      </c>
      <c r="AS250" s="8">
        <f t="shared" ref="AS250:BP250" si="42">COUNTIF(AS2:AS110,"Nunca")</f>
        <v>64</v>
      </c>
      <c r="AT250" s="8">
        <f t="shared" si="42"/>
        <v>5</v>
      </c>
      <c r="AU250" s="8">
        <f t="shared" si="42"/>
        <v>4</v>
      </c>
      <c r="AV250" s="8">
        <f t="shared" si="42"/>
        <v>29</v>
      </c>
      <c r="AW250" s="8">
        <f t="shared" si="42"/>
        <v>0</v>
      </c>
      <c r="AX250" s="8">
        <f t="shared" si="42"/>
        <v>0</v>
      </c>
      <c r="AY250" s="8">
        <f t="shared" si="42"/>
        <v>0</v>
      </c>
      <c r="AZ250" s="8">
        <f t="shared" si="42"/>
        <v>0</v>
      </c>
      <c r="BA250" s="8">
        <f t="shared" si="42"/>
        <v>0</v>
      </c>
      <c r="BB250" s="8">
        <f t="shared" si="42"/>
        <v>0</v>
      </c>
      <c r="BC250" s="8">
        <f t="shared" si="42"/>
        <v>0</v>
      </c>
      <c r="BD250" s="8">
        <f t="shared" si="42"/>
        <v>0</v>
      </c>
      <c r="BE250" s="8">
        <f t="shared" si="42"/>
        <v>0</v>
      </c>
      <c r="BF250" s="8">
        <f t="shared" si="42"/>
        <v>0</v>
      </c>
      <c r="BG250" s="8">
        <f t="shared" si="42"/>
        <v>0</v>
      </c>
      <c r="BH250" s="8">
        <f t="shared" si="42"/>
        <v>0</v>
      </c>
      <c r="BI250" s="8">
        <f t="shared" si="42"/>
        <v>0</v>
      </c>
      <c r="BJ250" s="8">
        <f t="shared" si="42"/>
        <v>0</v>
      </c>
      <c r="BK250" s="8">
        <f t="shared" si="42"/>
        <v>0</v>
      </c>
      <c r="BL250" s="8">
        <f t="shared" si="42"/>
        <v>0</v>
      </c>
      <c r="BM250" s="8">
        <f t="shared" si="42"/>
        <v>0</v>
      </c>
      <c r="BN250" s="8">
        <f t="shared" si="42"/>
        <v>0</v>
      </c>
      <c r="BO250" s="8">
        <f t="shared" si="42"/>
        <v>0</v>
      </c>
      <c r="BP250" s="8">
        <f t="shared" si="42"/>
        <v>0</v>
      </c>
    </row>
    <row r="251" spans="11:68" ht="15.75" customHeight="1" x14ac:dyDescent="0.2">
      <c r="K251" s="7" t="s">
        <v>78</v>
      </c>
      <c r="L251" s="7" t="s">
        <v>78</v>
      </c>
      <c r="M251" s="8">
        <f t="shared" ref="M251:AR251" si="43">COUNTIF(M2:M110,"No aplica")</f>
        <v>0</v>
      </c>
      <c r="N251" s="8">
        <f t="shared" si="43"/>
        <v>0</v>
      </c>
      <c r="O251" s="8">
        <f t="shared" si="43"/>
        <v>0</v>
      </c>
      <c r="P251" s="8">
        <f t="shared" si="43"/>
        <v>0</v>
      </c>
      <c r="Q251" s="8">
        <f t="shared" si="43"/>
        <v>0</v>
      </c>
      <c r="R251" s="8">
        <f t="shared" si="43"/>
        <v>0</v>
      </c>
      <c r="S251" s="8">
        <f t="shared" si="43"/>
        <v>0</v>
      </c>
      <c r="T251" s="8">
        <f t="shared" si="43"/>
        <v>0</v>
      </c>
      <c r="U251" s="8">
        <f t="shared" si="43"/>
        <v>0</v>
      </c>
      <c r="V251" s="8">
        <f t="shared" si="43"/>
        <v>0</v>
      </c>
      <c r="W251" s="8">
        <f t="shared" si="43"/>
        <v>0</v>
      </c>
      <c r="X251" s="8">
        <f t="shared" si="43"/>
        <v>0</v>
      </c>
      <c r="Y251" s="8">
        <f t="shared" si="43"/>
        <v>0</v>
      </c>
      <c r="Z251" s="8">
        <f t="shared" si="43"/>
        <v>0</v>
      </c>
      <c r="AA251" s="8">
        <f t="shared" si="43"/>
        <v>0</v>
      </c>
      <c r="AB251" s="8">
        <f t="shared" si="43"/>
        <v>0</v>
      </c>
      <c r="AC251" s="8">
        <f t="shared" si="43"/>
        <v>0</v>
      </c>
      <c r="AD251" s="8">
        <f t="shared" si="43"/>
        <v>0</v>
      </c>
      <c r="AE251" s="8">
        <f t="shared" si="43"/>
        <v>0</v>
      </c>
      <c r="AF251" s="8">
        <f t="shared" si="43"/>
        <v>0</v>
      </c>
      <c r="AG251" s="8">
        <f t="shared" si="43"/>
        <v>0</v>
      </c>
      <c r="AH251" s="8">
        <f t="shared" si="43"/>
        <v>0</v>
      </c>
      <c r="AI251" s="8">
        <f t="shared" si="43"/>
        <v>0</v>
      </c>
      <c r="AJ251" s="8">
        <f t="shared" si="43"/>
        <v>0</v>
      </c>
      <c r="AK251" s="8">
        <f t="shared" si="43"/>
        <v>0</v>
      </c>
      <c r="AL251" s="8">
        <f t="shared" si="43"/>
        <v>0</v>
      </c>
      <c r="AM251" s="8">
        <f t="shared" si="43"/>
        <v>0</v>
      </c>
      <c r="AN251" s="8">
        <f t="shared" si="43"/>
        <v>0</v>
      </c>
      <c r="AO251" s="8">
        <f t="shared" si="43"/>
        <v>0</v>
      </c>
      <c r="AP251" s="8">
        <f t="shared" si="43"/>
        <v>0</v>
      </c>
      <c r="AQ251" s="8">
        <f t="shared" si="43"/>
        <v>0</v>
      </c>
      <c r="AR251" s="8">
        <f t="shared" si="43"/>
        <v>0</v>
      </c>
      <c r="AS251" s="8">
        <f t="shared" ref="AS251:BP251" si="44">COUNTIF(AS2:AS110,"No aplica")</f>
        <v>0</v>
      </c>
      <c r="AT251" s="8">
        <f t="shared" si="44"/>
        <v>0</v>
      </c>
      <c r="AU251" s="8">
        <f t="shared" si="44"/>
        <v>0</v>
      </c>
      <c r="AV251" s="8">
        <f t="shared" si="44"/>
        <v>0</v>
      </c>
      <c r="AW251" s="8">
        <f t="shared" si="44"/>
        <v>0</v>
      </c>
      <c r="AX251" s="8">
        <f t="shared" si="44"/>
        <v>0</v>
      </c>
      <c r="AY251" s="8">
        <f t="shared" si="44"/>
        <v>0</v>
      </c>
      <c r="AZ251" s="8">
        <f t="shared" si="44"/>
        <v>0</v>
      </c>
      <c r="BA251" s="8">
        <f t="shared" si="44"/>
        <v>0</v>
      </c>
      <c r="BB251" s="8">
        <f t="shared" si="44"/>
        <v>0</v>
      </c>
      <c r="BC251" s="8">
        <f t="shared" si="44"/>
        <v>0</v>
      </c>
      <c r="BD251" s="8">
        <f t="shared" si="44"/>
        <v>0</v>
      </c>
      <c r="BE251" s="8">
        <f t="shared" si="44"/>
        <v>0</v>
      </c>
      <c r="BF251" s="8">
        <f t="shared" si="44"/>
        <v>0</v>
      </c>
      <c r="BG251" s="8">
        <f t="shared" si="44"/>
        <v>73</v>
      </c>
      <c r="BH251" s="8">
        <f t="shared" si="44"/>
        <v>0</v>
      </c>
      <c r="BI251" s="8">
        <f t="shared" si="44"/>
        <v>0</v>
      </c>
      <c r="BJ251" s="8">
        <f t="shared" si="44"/>
        <v>0</v>
      </c>
      <c r="BK251" s="8">
        <f t="shared" si="44"/>
        <v>0</v>
      </c>
      <c r="BL251" s="8">
        <f t="shared" si="44"/>
        <v>0</v>
      </c>
      <c r="BM251" s="8">
        <f t="shared" si="44"/>
        <v>0</v>
      </c>
      <c r="BN251" s="8">
        <f t="shared" si="44"/>
        <v>0</v>
      </c>
      <c r="BO251" s="8">
        <f t="shared" si="44"/>
        <v>0</v>
      </c>
      <c r="BP251" s="8">
        <f t="shared" si="44"/>
        <v>0</v>
      </c>
    </row>
    <row r="252" spans="11:68" ht="15.75" customHeight="1" x14ac:dyDescent="0.2">
      <c r="K252" s="7" t="s">
        <v>109</v>
      </c>
      <c r="L252" s="7" t="s">
        <v>109</v>
      </c>
      <c r="M252" s="8">
        <f t="shared" ref="M252:AR252" si="45">COUNTIF(M2:M110,"")</f>
        <v>0</v>
      </c>
      <c r="N252" s="8">
        <f t="shared" si="45"/>
        <v>0</v>
      </c>
      <c r="O252" s="8">
        <f t="shared" si="45"/>
        <v>0</v>
      </c>
      <c r="P252" s="8">
        <f t="shared" si="45"/>
        <v>0</v>
      </c>
      <c r="Q252" s="8">
        <f t="shared" si="45"/>
        <v>0</v>
      </c>
      <c r="R252" s="8">
        <f t="shared" si="45"/>
        <v>0</v>
      </c>
      <c r="S252" s="8">
        <f t="shared" si="45"/>
        <v>0</v>
      </c>
      <c r="T252" s="8">
        <f t="shared" si="45"/>
        <v>0</v>
      </c>
      <c r="U252" s="8">
        <f t="shared" si="45"/>
        <v>0</v>
      </c>
      <c r="V252" s="8">
        <f t="shared" si="45"/>
        <v>0</v>
      </c>
      <c r="W252" s="8">
        <f t="shared" si="45"/>
        <v>0</v>
      </c>
      <c r="X252" s="8">
        <f t="shared" si="45"/>
        <v>0</v>
      </c>
      <c r="Y252" s="8">
        <f t="shared" si="45"/>
        <v>0</v>
      </c>
      <c r="Z252" s="8">
        <f t="shared" si="45"/>
        <v>0</v>
      </c>
      <c r="AA252" s="8">
        <f t="shared" si="45"/>
        <v>0</v>
      </c>
      <c r="AB252" s="8">
        <f t="shared" si="45"/>
        <v>0</v>
      </c>
      <c r="AC252" s="8">
        <f t="shared" si="45"/>
        <v>0</v>
      </c>
      <c r="AD252" s="8">
        <f t="shared" si="45"/>
        <v>0</v>
      </c>
      <c r="AE252" s="8">
        <f t="shared" si="45"/>
        <v>0</v>
      </c>
      <c r="AF252" s="8">
        <f t="shared" si="45"/>
        <v>0</v>
      </c>
      <c r="AG252" s="8">
        <f t="shared" si="45"/>
        <v>0</v>
      </c>
      <c r="AH252" s="8">
        <f t="shared" si="45"/>
        <v>0</v>
      </c>
      <c r="AI252" s="8">
        <f t="shared" si="45"/>
        <v>0</v>
      </c>
      <c r="AJ252" s="8">
        <f t="shared" si="45"/>
        <v>0</v>
      </c>
      <c r="AK252" s="8">
        <f t="shared" si="45"/>
        <v>0</v>
      </c>
      <c r="AL252" s="8">
        <f t="shared" si="45"/>
        <v>0</v>
      </c>
      <c r="AM252" s="8">
        <f t="shared" si="45"/>
        <v>0</v>
      </c>
      <c r="AN252" s="8">
        <f t="shared" si="45"/>
        <v>0</v>
      </c>
      <c r="AO252" s="8">
        <f t="shared" si="45"/>
        <v>0</v>
      </c>
      <c r="AP252" s="8">
        <f t="shared" si="45"/>
        <v>0</v>
      </c>
      <c r="AQ252" s="8">
        <f t="shared" si="45"/>
        <v>0</v>
      </c>
      <c r="AR252" s="8">
        <f t="shared" si="45"/>
        <v>0</v>
      </c>
      <c r="AS252" s="8">
        <f t="shared" ref="AS252:BP252" si="46">COUNTIF(AS2:AS110,"")</f>
        <v>0</v>
      </c>
      <c r="AT252" s="8">
        <f t="shared" si="46"/>
        <v>0</v>
      </c>
      <c r="AU252" s="8">
        <f t="shared" si="46"/>
        <v>0</v>
      </c>
      <c r="AV252" s="8">
        <f t="shared" si="46"/>
        <v>0</v>
      </c>
      <c r="AW252" s="8">
        <f t="shared" si="46"/>
        <v>0</v>
      </c>
      <c r="AX252" s="8">
        <f t="shared" si="46"/>
        <v>0</v>
      </c>
      <c r="AY252" s="8">
        <f t="shared" si="46"/>
        <v>0</v>
      </c>
      <c r="AZ252" s="8">
        <f t="shared" si="46"/>
        <v>0</v>
      </c>
      <c r="BA252" s="8">
        <f t="shared" si="46"/>
        <v>0</v>
      </c>
      <c r="BB252" s="8">
        <f t="shared" si="46"/>
        <v>0</v>
      </c>
      <c r="BC252" s="8">
        <f t="shared" si="46"/>
        <v>0</v>
      </c>
      <c r="BD252" s="8">
        <f t="shared" si="46"/>
        <v>0</v>
      </c>
      <c r="BE252" s="8">
        <f t="shared" si="46"/>
        <v>0</v>
      </c>
      <c r="BF252" s="8">
        <f t="shared" si="46"/>
        <v>0</v>
      </c>
      <c r="BG252" s="8">
        <f t="shared" si="46"/>
        <v>0</v>
      </c>
      <c r="BH252" s="8">
        <f t="shared" si="46"/>
        <v>0</v>
      </c>
      <c r="BI252" s="8">
        <f t="shared" si="46"/>
        <v>0</v>
      </c>
      <c r="BJ252" s="8">
        <f t="shared" si="46"/>
        <v>0</v>
      </c>
      <c r="BK252" s="8">
        <f t="shared" si="46"/>
        <v>0</v>
      </c>
      <c r="BL252" s="8">
        <f t="shared" si="46"/>
        <v>0</v>
      </c>
      <c r="BM252" s="8">
        <f t="shared" si="46"/>
        <v>0</v>
      </c>
      <c r="BN252" s="8">
        <f t="shared" si="46"/>
        <v>0</v>
      </c>
      <c r="BO252" s="8">
        <f t="shared" si="46"/>
        <v>0</v>
      </c>
      <c r="BP252" s="8">
        <f t="shared" si="46"/>
        <v>0</v>
      </c>
    </row>
    <row r="253" spans="11:68" ht="15.75" customHeight="1" x14ac:dyDescent="0.2">
      <c r="K253" s="3" t="s">
        <v>110</v>
      </c>
      <c r="L253" s="3" t="s">
        <v>110</v>
      </c>
      <c r="M253">
        <f t="shared" ref="M253:AR253" si="47">SUM(M244:M252)</f>
        <v>109</v>
      </c>
      <c r="N253">
        <f t="shared" si="47"/>
        <v>109</v>
      </c>
      <c r="O253">
        <f t="shared" si="47"/>
        <v>109</v>
      </c>
      <c r="P253">
        <f t="shared" si="47"/>
        <v>109</v>
      </c>
      <c r="Q253">
        <f t="shared" si="47"/>
        <v>109</v>
      </c>
      <c r="R253">
        <f t="shared" si="47"/>
        <v>109</v>
      </c>
      <c r="S253">
        <f t="shared" si="47"/>
        <v>109</v>
      </c>
      <c r="T253">
        <f t="shared" si="47"/>
        <v>109</v>
      </c>
      <c r="U253">
        <f t="shared" si="47"/>
        <v>109</v>
      </c>
      <c r="V253">
        <f t="shared" si="47"/>
        <v>109</v>
      </c>
      <c r="W253">
        <f t="shared" si="47"/>
        <v>109</v>
      </c>
      <c r="X253">
        <f t="shared" si="47"/>
        <v>109</v>
      </c>
      <c r="Y253">
        <f t="shared" si="47"/>
        <v>109</v>
      </c>
      <c r="Z253">
        <f t="shared" si="47"/>
        <v>109</v>
      </c>
      <c r="AA253">
        <f t="shared" si="47"/>
        <v>109</v>
      </c>
      <c r="AB253">
        <f t="shared" si="47"/>
        <v>109</v>
      </c>
      <c r="AC253">
        <f t="shared" si="47"/>
        <v>109</v>
      </c>
      <c r="AD253">
        <f t="shared" si="47"/>
        <v>109</v>
      </c>
      <c r="AE253">
        <f t="shared" si="47"/>
        <v>109</v>
      </c>
      <c r="AF253">
        <f t="shared" si="47"/>
        <v>109</v>
      </c>
      <c r="AG253">
        <f t="shared" si="47"/>
        <v>109</v>
      </c>
      <c r="AH253">
        <f t="shared" si="47"/>
        <v>109</v>
      </c>
      <c r="AI253">
        <f t="shared" si="47"/>
        <v>109</v>
      </c>
      <c r="AJ253">
        <f t="shared" si="47"/>
        <v>109</v>
      </c>
      <c r="AK253">
        <f t="shared" si="47"/>
        <v>109</v>
      </c>
      <c r="AL253">
        <f t="shared" si="47"/>
        <v>109</v>
      </c>
      <c r="AM253">
        <f t="shared" si="47"/>
        <v>109</v>
      </c>
      <c r="AN253">
        <f t="shared" si="47"/>
        <v>109</v>
      </c>
      <c r="AO253">
        <f t="shared" si="47"/>
        <v>109</v>
      </c>
      <c r="AP253">
        <f t="shared" si="47"/>
        <v>109</v>
      </c>
      <c r="AQ253">
        <f t="shared" si="47"/>
        <v>109</v>
      </c>
      <c r="AR253">
        <f t="shared" si="47"/>
        <v>109</v>
      </c>
      <c r="AS253">
        <f t="shared" ref="AS253:BP253" si="48">SUM(AS244:AS252)</f>
        <v>109</v>
      </c>
      <c r="AT253">
        <f t="shared" si="48"/>
        <v>109</v>
      </c>
      <c r="AU253">
        <f t="shared" si="48"/>
        <v>109</v>
      </c>
      <c r="AV253">
        <f t="shared" si="48"/>
        <v>109</v>
      </c>
      <c r="AW253">
        <f t="shared" si="48"/>
        <v>109</v>
      </c>
      <c r="AX253">
        <f t="shared" si="48"/>
        <v>109</v>
      </c>
      <c r="AY253">
        <f t="shared" si="48"/>
        <v>109</v>
      </c>
      <c r="AZ253">
        <f t="shared" si="48"/>
        <v>109</v>
      </c>
      <c r="BA253">
        <f t="shared" si="48"/>
        <v>109</v>
      </c>
      <c r="BB253">
        <f t="shared" si="48"/>
        <v>109</v>
      </c>
      <c r="BC253">
        <f t="shared" si="48"/>
        <v>109</v>
      </c>
      <c r="BD253">
        <f t="shared" si="48"/>
        <v>109</v>
      </c>
      <c r="BE253">
        <f t="shared" si="48"/>
        <v>109</v>
      </c>
      <c r="BF253">
        <f t="shared" si="48"/>
        <v>109</v>
      </c>
      <c r="BG253">
        <f t="shared" si="48"/>
        <v>109</v>
      </c>
      <c r="BH253">
        <f t="shared" si="48"/>
        <v>109</v>
      </c>
      <c r="BI253">
        <f t="shared" si="48"/>
        <v>109</v>
      </c>
      <c r="BJ253">
        <f t="shared" si="48"/>
        <v>109</v>
      </c>
      <c r="BK253">
        <f t="shared" si="48"/>
        <v>109</v>
      </c>
      <c r="BL253">
        <f t="shared" si="48"/>
        <v>109</v>
      </c>
      <c r="BM253">
        <f t="shared" si="48"/>
        <v>109</v>
      </c>
      <c r="BN253">
        <f t="shared" si="48"/>
        <v>109</v>
      </c>
      <c r="BO253">
        <f t="shared" si="48"/>
        <v>109</v>
      </c>
      <c r="BP253">
        <f t="shared" si="48"/>
        <v>109</v>
      </c>
    </row>
    <row r="256" spans="11:68" ht="15.75" customHeight="1" x14ac:dyDescent="0.2">
      <c r="K256" s="9" t="s">
        <v>71</v>
      </c>
      <c r="L256" s="9" t="s">
        <v>71</v>
      </c>
      <c r="M256" s="10">
        <f t="shared" ref="M256:AR256" si="49">COUNTIF(M111:M229,"Sí")</f>
        <v>88</v>
      </c>
      <c r="N256" s="10">
        <f t="shared" si="49"/>
        <v>114</v>
      </c>
      <c r="O256" s="10">
        <f t="shared" si="49"/>
        <v>43</v>
      </c>
      <c r="P256" s="10">
        <f t="shared" si="49"/>
        <v>70</v>
      </c>
      <c r="Q256" s="10">
        <f t="shared" si="49"/>
        <v>5</v>
      </c>
      <c r="R256" s="10">
        <f t="shared" si="49"/>
        <v>17</v>
      </c>
      <c r="S256" s="10">
        <f t="shared" si="49"/>
        <v>10</v>
      </c>
      <c r="T256" s="10">
        <f t="shared" si="49"/>
        <v>2</v>
      </c>
      <c r="U256" s="10">
        <f t="shared" si="49"/>
        <v>1</v>
      </c>
      <c r="V256" s="10">
        <f t="shared" si="49"/>
        <v>0</v>
      </c>
      <c r="W256" s="10">
        <f t="shared" si="49"/>
        <v>0</v>
      </c>
      <c r="X256" s="10">
        <f t="shared" si="49"/>
        <v>0</v>
      </c>
      <c r="Y256" s="10">
        <f t="shared" si="49"/>
        <v>68</v>
      </c>
      <c r="Z256" s="10">
        <f t="shared" si="49"/>
        <v>49</v>
      </c>
      <c r="AA256" s="10">
        <f t="shared" si="49"/>
        <v>0</v>
      </c>
      <c r="AB256" s="10">
        <f t="shared" si="49"/>
        <v>0</v>
      </c>
      <c r="AC256" s="10">
        <f t="shared" si="49"/>
        <v>0</v>
      </c>
      <c r="AD256" s="10">
        <f t="shared" si="49"/>
        <v>4</v>
      </c>
      <c r="AE256" s="10">
        <f t="shared" si="49"/>
        <v>53</v>
      </c>
      <c r="AF256" s="10">
        <f t="shared" si="49"/>
        <v>43</v>
      </c>
      <c r="AG256" s="10">
        <f t="shared" si="49"/>
        <v>0</v>
      </c>
      <c r="AH256" s="10">
        <f t="shared" si="49"/>
        <v>0</v>
      </c>
      <c r="AI256" s="10">
        <f t="shared" si="49"/>
        <v>0</v>
      </c>
      <c r="AJ256" s="10">
        <f t="shared" si="49"/>
        <v>0</v>
      </c>
      <c r="AK256" s="10">
        <f t="shared" si="49"/>
        <v>71</v>
      </c>
      <c r="AL256" s="10">
        <f t="shared" si="49"/>
        <v>0</v>
      </c>
      <c r="AM256" s="10">
        <f t="shared" si="49"/>
        <v>0</v>
      </c>
      <c r="AN256" s="10">
        <f t="shared" si="49"/>
        <v>0</v>
      </c>
      <c r="AO256" s="10">
        <f t="shared" si="49"/>
        <v>0</v>
      </c>
      <c r="AP256" s="10">
        <f t="shared" si="49"/>
        <v>0</v>
      </c>
      <c r="AQ256" s="10">
        <f t="shared" si="49"/>
        <v>0</v>
      </c>
      <c r="AR256" s="10">
        <f t="shared" si="49"/>
        <v>0</v>
      </c>
      <c r="AS256" s="10">
        <f t="shared" ref="AS256:BP256" si="50">COUNTIF(AS111:AS229,"Sí")</f>
        <v>0</v>
      </c>
      <c r="AT256" s="10">
        <f t="shared" si="50"/>
        <v>0</v>
      </c>
      <c r="AU256" s="10">
        <f t="shared" si="50"/>
        <v>0</v>
      </c>
      <c r="AV256" s="10">
        <f t="shared" si="50"/>
        <v>0</v>
      </c>
      <c r="AW256" s="10">
        <f t="shared" si="50"/>
        <v>31</v>
      </c>
      <c r="AX256" s="10">
        <f t="shared" si="50"/>
        <v>15</v>
      </c>
      <c r="AY256" s="10">
        <f t="shared" si="50"/>
        <v>63</v>
      </c>
      <c r="AZ256" s="10">
        <f t="shared" si="50"/>
        <v>71</v>
      </c>
      <c r="BA256" s="10">
        <f t="shared" si="50"/>
        <v>9</v>
      </c>
      <c r="BB256" s="10">
        <f t="shared" si="50"/>
        <v>5</v>
      </c>
      <c r="BC256" s="10">
        <f t="shared" si="50"/>
        <v>2</v>
      </c>
      <c r="BD256" s="10">
        <f t="shared" si="50"/>
        <v>76</v>
      </c>
      <c r="BE256" s="10">
        <f t="shared" si="50"/>
        <v>1</v>
      </c>
      <c r="BF256" s="10">
        <f t="shared" si="50"/>
        <v>3</v>
      </c>
      <c r="BG256" s="10">
        <f t="shared" si="50"/>
        <v>20</v>
      </c>
      <c r="BH256" s="10">
        <f t="shared" si="50"/>
        <v>55</v>
      </c>
      <c r="BI256" s="10">
        <f t="shared" si="50"/>
        <v>78</v>
      </c>
      <c r="BJ256" s="10">
        <f t="shared" si="50"/>
        <v>57</v>
      </c>
      <c r="BK256" s="10">
        <f t="shared" si="50"/>
        <v>60</v>
      </c>
      <c r="BL256" s="10">
        <f t="shared" si="50"/>
        <v>103</v>
      </c>
      <c r="BM256" s="10">
        <f t="shared" si="50"/>
        <v>15</v>
      </c>
      <c r="BN256" s="10">
        <f t="shared" si="50"/>
        <v>112</v>
      </c>
      <c r="BO256" s="10">
        <f t="shared" si="50"/>
        <v>90</v>
      </c>
      <c r="BP256" s="10">
        <f t="shared" si="50"/>
        <v>79</v>
      </c>
    </row>
    <row r="257" spans="11:68" ht="15.75" customHeight="1" x14ac:dyDescent="0.2">
      <c r="K257" s="9" t="s">
        <v>77</v>
      </c>
      <c r="L257" s="9" t="s">
        <v>77</v>
      </c>
      <c r="M257" s="10">
        <f t="shared" ref="M257:AR257" si="51">COUNTIF(M111:M229,"Siempre")</f>
        <v>0</v>
      </c>
      <c r="N257" s="10">
        <f t="shared" si="51"/>
        <v>0</v>
      </c>
      <c r="O257" s="10">
        <f t="shared" si="51"/>
        <v>0</v>
      </c>
      <c r="P257" s="10">
        <f t="shared" si="51"/>
        <v>0</v>
      </c>
      <c r="Q257" s="10">
        <f t="shared" si="51"/>
        <v>0</v>
      </c>
      <c r="R257" s="10">
        <f t="shared" si="51"/>
        <v>0</v>
      </c>
      <c r="S257" s="10">
        <f t="shared" si="51"/>
        <v>0</v>
      </c>
      <c r="T257" s="10">
        <f t="shared" si="51"/>
        <v>0</v>
      </c>
      <c r="U257" s="10">
        <f t="shared" si="51"/>
        <v>0</v>
      </c>
      <c r="V257" s="10">
        <f t="shared" si="51"/>
        <v>2</v>
      </c>
      <c r="W257" s="10">
        <f t="shared" si="51"/>
        <v>43</v>
      </c>
      <c r="X257" s="10">
        <f t="shared" si="51"/>
        <v>57</v>
      </c>
      <c r="Y257" s="10">
        <f t="shared" si="51"/>
        <v>0</v>
      </c>
      <c r="Z257" s="10">
        <f t="shared" si="51"/>
        <v>0</v>
      </c>
      <c r="AA257" s="10">
        <f t="shared" si="51"/>
        <v>15</v>
      </c>
      <c r="AB257" s="10">
        <f t="shared" si="51"/>
        <v>31</v>
      </c>
      <c r="AC257" s="10">
        <f t="shared" si="51"/>
        <v>52</v>
      </c>
      <c r="AD257" s="10">
        <f t="shared" si="51"/>
        <v>0</v>
      </c>
      <c r="AE257" s="10">
        <f t="shared" si="51"/>
        <v>0</v>
      </c>
      <c r="AF257" s="10">
        <f t="shared" si="51"/>
        <v>0</v>
      </c>
      <c r="AG257" s="10">
        <f t="shared" si="51"/>
        <v>60</v>
      </c>
      <c r="AH257" s="10">
        <f t="shared" si="51"/>
        <v>72</v>
      </c>
      <c r="AI257" s="10">
        <f t="shared" si="51"/>
        <v>10</v>
      </c>
      <c r="AJ257" s="10">
        <f t="shared" si="51"/>
        <v>9</v>
      </c>
      <c r="AK257" s="10">
        <f t="shared" si="51"/>
        <v>0</v>
      </c>
      <c r="AL257" s="10">
        <f t="shared" si="51"/>
        <v>63</v>
      </c>
      <c r="AM257" s="10">
        <f t="shared" si="51"/>
        <v>62</v>
      </c>
      <c r="AN257" s="10">
        <f t="shared" si="51"/>
        <v>58</v>
      </c>
      <c r="AO257" s="10">
        <f t="shared" si="51"/>
        <v>51</v>
      </c>
      <c r="AP257" s="10">
        <f t="shared" si="51"/>
        <v>23</v>
      </c>
      <c r="AQ257" s="10">
        <f t="shared" si="51"/>
        <v>50</v>
      </c>
      <c r="AR257" s="10">
        <f t="shared" si="51"/>
        <v>2</v>
      </c>
      <c r="AS257" s="10">
        <f t="shared" ref="AS257:BP257" si="52">COUNTIF(AS111:AS229,"Siempre")</f>
        <v>5</v>
      </c>
      <c r="AT257" s="10">
        <f t="shared" si="52"/>
        <v>52</v>
      </c>
      <c r="AU257" s="10">
        <f t="shared" si="52"/>
        <v>46</v>
      </c>
      <c r="AV257" s="10">
        <f t="shared" si="52"/>
        <v>53</v>
      </c>
      <c r="AW257" s="10">
        <f t="shared" si="52"/>
        <v>0</v>
      </c>
      <c r="AX257" s="10">
        <f t="shared" si="52"/>
        <v>0</v>
      </c>
      <c r="AY257" s="10">
        <f t="shared" si="52"/>
        <v>0</v>
      </c>
      <c r="AZ257" s="10">
        <f t="shared" si="52"/>
        <v>0</v>
      </c>
      <c r="BA257" s="10">
        <f t="shared" si="52"/>
        <v>0</v>
      </c>
      <c r="BB257" s="10">
        <f t="shared" si="52"/>
        <v>0</v>
      </c>
      <c r="BC257" s="10">
        <f t="shared" si="52"/>
        <v>0</v>
      </c>
      <c r="BD257" s="10">
        <f t="shared" si="52"/>
        <v>0</v>
      </c>
      <c r="BE257" s="10">
        <f t="shared" si="52"/>
        <v>0</v>
      </c>
      <c r="BF257" s="10">
        <f t="shared" si="52"/>
        <v>0</v>
      </c>
      <c r="BG257" s="10">
        <f t="shared" si="52"/>
        <v>0</v>
      </c>
      <c r="BH257" s="10">
        <f t="shared" si="52"/>
        <v>0</v>
      </c>
      <c r="BI257" s="10">
        <f t="shared" si="52"/>
        <v>0</v>
      </c>
      <c r="BJ257" s="10">
        <f t="shared" si="52"/>
        <v>0</v>
      </c>
      <c r="BK257" s="10">
        <f t="shared" si="52"/>
        <v>0</v>
      </c>
      <c r="BL257" s="10">
        <f t="shared" si="52"/>
        <v>0</v>
      </c>
      <c r="BM257" s="10">
        <f t="shared" si="52"/>
        <v>0</v>
      </c>
      <c r="BN257" s="10">
        <f t="shared" si="52"/>
        <v>0</v>
      </c>
      <c r="BO257" s="10">
        <f t="shared" si="52"/>
        <v>0</v>
      </c>
      <c r="BP257" s="10">
        <f t="shared" si="52"/>
        <v>0</v>
      </c>
    </row>
    <row r="258" spans="11:68" ht="15.75" customHeight="1" x14ac:dyDescent="0.2">
      <c r="K258" s="9" t="s">
        <v>74</v>
      </c>
      <c r="L258" s="9" t="s">
        <v>74</v>
      </c>
      <c r="M258" s="10">
        <f t="shared" ref="M258:AR258" si="53">COUNTIF(M111:M229,"Con frecuencia")</f>
        <v>0</v>
      </c>
      <c r="N258" s="10">
        <f t="shared" si="53"/>
        <v>0</v>
      </c>
      <c r="O258" s="10">
        <f t="shared" si="53"/>
        <v>0</v>
      </c>
      <c r="P258" s="10">
        <f t="shared" si="53"/>
        <v>0</v>
      </c>
      <c r="Q258" s="10">
        <f t="shared" si="53"/>
        <v>0</v>
      </c>
      <c r="R258" s="10">
        <f t="shared" si="53"/>
        <v>0</v>
      </c>
      <c r="S258" s="10">
        <f t="shared" si="53"/>
        <v>0</v>
      </c>
      <c r="T258" s="10">
        <f t="shared" si="53"/>
        <v>0</v>
      </c>
      <c r="U258" s="10">
        <f t="shared" si="53"/>
        <v>0</v>
      </c>
      <c r="V258" s="10">
        <f t="shared" si="53"/>
        <v>13</v>
      </c>
      <c r="W258" s="10">
        <f t="shared" si="53"/>
        <v>30</v>
      </c>
      <c r="X258" s="10">
        <f t="shared" si="53"/>
        <v>31</v>
      </c>
      <c r="Y258" s="10">
        <f t="shared" si="53"/>
        <v>0</v>
      </c>
      <c r="Z258" s="10">
        <f t="shared" si="53"/>
        <v>0</v>
      </c>
      <c r="AA258" s="10">
        <f t="shared" si="53"/>
        <v>14</v>
      </c>
      <c r="AB258" s="10">
        <f t="shared" si="53"/>
        <v>15</v>
      </c>
      <c r="AC258" s="10">
        <f t="shared" si="53"/>
        <v>23</v>
      </c>
      <c r="AD258" s="10">
        <f t="shared" si="53"/>
        <v>0</v>
      </c>
      <c r="AE258" s="10">
        <f t="shared" si="53"/>
        <v>0</v>
      </c>
      <c r="AF258" s="10">
        <f t="shared" si="53"/>
        <v>0</v>
      </c>
      <c r="AG258" s="10">
        <f t="shared" si="53"/>
        <v>29</v>
      </c>
      <c r="AH258" s="10">
        <f t="shared" si="53"/>
        <v>20</v>
      </c>
      <c r="AI258" s="10">
        <f t="shared" si="53"/>
        <v>16</v>
      </c>
      <c r="AJ258" s="10">
        <f t="shared" si="53"/>
        <v>9</v>
      </c>
      <c r="AK258" s="10">
        <f t="shared" si="53"/>
        <v>0</v>
      </c>
      <c r="AL258" s="10">
        <f t="shared" si="53"/>
        <v>17</v>
      </c>
      <c r="AM258" s="10">
        <f t="shared" si="53"/>
        <v>33</v>
      </c>
      <c r="AN258" s="10">
        <f t="shared" si="53"/>
        <v>35</v>
      </c>
      <c r="AO258" s="10">
        <f t="shared" si="53"/>
        <v>31</v>
      </c>
      <c r="AP258" s="10">
        <f t="shared" si="53"/>
        <v>19</v>
      </c>
      <c r="AQ258" s="10">
        <f t="shared" si="53"/>
        <v>29</v>
      </c>
      <c r="AR258" s="10">
        <f t="shared" si="53"/>
        <v>11</v>
      </c>
      <c r="AS258" s="10">
        <f t="shared" ref="AS258:BP258" si="54">COUNTIF(AS111:AS229,"Con frecuencia")</f>
        <v>10</v>
      </c>
      <c r="AT258" s="10">
        <f t="shared" si="54"/>
        <v>32</v>
      </c>
      <c r="AU258" s="10">
        <f t="shared" si="54"/>
        <v>39</v>
      </c>
      <c r="AV258" s="10">
        <f t="shared" si="54"/>
        <v>22</v>
      </c>
      <c r="AW258" s="10">
        <f t="shared" si="54"/>
        <v>0</v>
      </c>
      <c r="AX258" s="10">
        <f t="shared" si="54"/>
        <v>0</v>
      </c>
      <c r="AY258" s="10">
        <f t="shared" si="54"/>
        <v>0</v>
      </c>
      <c r="AZ258" s="10">
        <f t="shared" si="54"/>
        <v>0</v>
      </c>
      <c r="BA258" s="10">
        <f t="shared" si="54"/>
        <v>0</v>
      </c>
      <c r="BB258" s="10">
        <f t="shared" si="54"/>
        <v>0</v>
      </c>
      <c r="BC258" s="10">
        <f t="shared" si="54"/>
        <v>0</v>
      </c>
      <c r="BD258" s="10">
        <f t="shared" si="54"/>
        <v>0</v>
      </c>
      <c r="BE258" s="10">
        <f t="shared" si="54"/>
        <v>0</v>
      </c>
      <c r="BF258" s="10">
        <f t="shared" si="54"/>
        <v>0</v>
      </c>
      <c r="BG258" s="10">
        <f t="shared" si="54"/>
        <v>0</v>
      </c>
      <c r="BH258" s="10">
        <f t="shared" si="54"/>
        <v>0</v>
      </c>
      <c r="BI258" s="10">
        <f t="shared" si="54"/>
        <v>0</v>
      </c>
      <c r="BJ258" s="10">
        <f t="shared" si="54"/>
        <v>0</v>
      </c>
      <c r="BK258" s="10">
        <f t="shared" si="54"/>
        <v>0</v>
      </c>
      <c r="BL258" s="10">
        <f t="shared" si="54"/>
        <v>0</v>
      </c>
      <c r="BM258" s="10">
        <f t="shared" si="54"/>
        <v>0</v>
      </c>
      <c r="BN258" s="10">
        <f t="shared" si="54"/>
        <v>0</v>
      </c>
      <c r="BO258" s="10">
        <f t="shared" si="54"/>
        <v>0</v>
      </c>
      <c r="BP258" s="10">
        <f t="shared" si="54"/>
        <v>0</v>
      </c>
    </row>
    <row r="259" spans="11:68" ht="15.75" customHeight="1" x14ac:dyDescent="0.2">
      <c r="K259" s="9" t="s">
        <v>108</v>
      </c>
      <c r="L259" s="9" t="s">
        <v>108</v>
      </c>
      <c r="M259" s="10">
        <f t="shared" ref="M259:AR259" si="55">COUNTIF(M111:M229,"Algunas veces")</f>
        <v>0</v>
      </c>
      <c r="N259" s="10">
        <f t="shared" si="55"/>
        <v>0</v>
      </c>
      <c r="O259" s="10">
        <f t="shared" si="55"/>
        <v>0</v>
      </c>
      <c r="P259" s="10">
        <f t="shared" si="55"/>
        <v>0</v>
      </c>
      <c r="Q259" s="10">
        <f t="shared" si="55"/>
        <v>0</v>
      </c>
      <c r="R259" s="10">
        <f t="shared" si="55"/>
        <v>0</v>
      </c>
      <c r="S259" s="10">
        <f t="shared" si="55"/>
        <v>0</v>
      </c>
      <c r="T259" s="10">
        <f t="shared" si="55"/>
        <v>0</v>
      </c>
      <c r="U259" s="10">
        <f t="shared" si="55"/>
        <v>0</v>
      </c>
      <c r="V259" s="10">
        <f t="shared" si="55"/>
        <v>44</v>
      </c>
      <c r="W259" s="10">
        <f t="shared" si="55"/>
        <v>29</v>
      </c>
      <c r="X259" s="10">
        <f t="shared" si="55"/>
        <v>12</v>
      </c>
      <c r="Y259" s="10">
        <f t="shared" si="55"/>
        <v>0</v>
      </c>
      <c r="Z259" s="10">
        <f t="shared" si="55"/>
        <v>0</v>
      </c>
      <c r="AA259" s="10">
        <f t="shared" si="55"/>
        <v>36</v>
      </c>
      <c r="AB259" s="10">
        <f t="shared" si="55"/>
        <v>50</v>
      </c>
      <c r="AC259" s="10">
        <f t="shared" si="55"/>
        <v>27</v>
      </c>
      <c r="AD259" s="10">
        <f t="shared" si="55"/>
        <v>0</v>
      </c>
      <c r="AE259" s="10">
        <f t="shared" si="55"/>
        <v>0</v>
      </c>
      <c r="AF259" s="10">
        <f t="shared" si="55"/>
        <v>0</v>
      </c>
      <c r="AG259" s="10">
        <f t="shared" si="55"/>
        <v>24</v>
      </c>
      <c r="AH259" s="10">
        <f t="shared" si="55"/>
        <v>27</v>
      </c>
      <c r="AI259" s="10">
        <f t="shared" si="55"/>
        <v>29</v>
      </c>
      <c r="AJ259" s="10">
        <f t="shared" si="55"/>
        <v>16</v>
      </c>
      <c r="AK259" s="10">
        <f t="shared" si="55"/>
        <v>0</v>
      </c>
      <c r="AL259" s="10">
        <f t="shared" si="55"/>
        <v>32</v>
      </c>
      <c r="AM259" s="10">
        <f t="shared" si="55"/>
        <v>24</v>
      </c>
      <c r="AN259" s="10">
        <f t="shared" si="55"/>
        <v>25</v>
      </c>
      <c r="AO259" s="10">
        <f t="shared" si="55"/>
        <v>30</v>
      </c>
      <c r="AP259" s="10">
        <f t="shared" si="55"/>
        <v>35</v>
      </c>
      <c r="AQ259" s="10">
        <f t="shared" si="55"/>
        <v>38</v>
      </c>
      <c r="AR259" s="10">
        <f t="shared" si="55"/>
        <v>23</v>
      </c>
      <c r="AS259" s="10">
        <f t="shared" ref="AS259:BP259" si="56">COUNTIF(AS111:AS229,"Algunas veces")</f>
        <v>35</v>
      </c>
      <c r="AT259" s="10">
        <f t="shared" si="56"/>
        <v>34</v>
      </c>
      <c r="AU259" s="10">
        <f t="shared" si="56"/>
        <v>32</v>
      </c>
      <c r="AV259" s="10">
        <f t="shared" si="56"/>
        <v>23</v>
      </c>
      <c r="AW259" s="10">
        <f t="shared" si="56"/>
        <v>0</v>
      </c>
      <c r="AX259" s="10">
        <f t="shared" si="56"/>
        <v>0</v>
      </c>
      <c r="AY259" s="10">
        <f t="shared" si="56"/>
        <v>0</v>
      </c>
      <c r="AZ259" s="10">
        <f t="shared" si="56"/>
        <v>0</v>
      </c>
      <c r="BA259" s="10">
        <f t="shared" si="56"/>
        <v>0</v>
      </c>
      <c r="BB259" s="10">
        <f t="shared" si="56"/>
        <v>0</v>
      </c>
      <c r="BC259" s="10">
        <f t="shared" si="56"/>
        <v>0</v>
      </c>
      <c r="BD259" s="10">
        <f t="shared" si="56"/>
        <v>0</v>
      </c>
      <c r="BE259" s="10">
        <f t="shared" si="56"/>
        <v>0</v>
      </c>
      <c r="BF259" s="10">
        <f t="shared" si="56"/>
        <v>0</v>
      </c>
      <c r="BG259" s="10">
        <f t="shared" si="56"/>
        <v>0</v>
      </c>
      <c r="BH259" s="10">
        <f t="shared" si="56"/>
        <v>0</v>
      </c>
      <c r="BI259" s="10">
        <f t="shared" si="56"/>
        <v>0</v>
      </c>
      <c r="BJ259" s="10">
        <f t="shared" si="56"/>
        <v>0</v>
      </c>
      <c r="BK259" s="10">
        <f t="shared" si="56"/>
        <v>0</v>
      </c>
      <c r="BL259" s="10">
        <f t="shared" si="56"/>
        <v>0</v>
      </c>
      <c r="BM259" s="10">
        <f t="shared" si="56"/>
        <v>0</v>
      </c>
      <c r="BN259" s="10">
        <f t="shared" si="56"/>
        <v>0</v>
      </c>
      <c r="BO259" s="10">
        <f t="shared" si="56"/>
        <v>0</v>
      </c>
      <c r="BP259" s="10">
        <f t="shared" si="56"/>
        <v>0</v>
      </c>
    </row>
    <row r="260" spans="11:68" ht="15.75" customHeight="1" x14ac:dyDescent="0.2">
      <c r="K260" s="9" t="s">
        <v>72</v>
      </c>
      <c r="L260" s="9" t="s">
        <v>72</v>
      </c>
      <c r="M260" s="10">
        <f t="shared" ref="M260:AR260" si="57">COUNTIF(M111:M229,"No")</f>
        <v>19</v>
      </c>
      <c r="N260" s="10">
        <f t="shared" si="57"/>
        <v>5</v>
      </c>
      <c r="O260" s="10">
        <f t="shared" si="57"/>
        <v>49</v>
      </c>
      <c r="P260" s="10">
        <f t="shared" si="57"/>
        <v>30</v>
      </c>
      <c r="Q260" s="10">
        <f t="shared" si="57"/>
        <v>107</v>
      </c>
      <c r="R260" s="10">
        <f t="shared" si="57"/>
        <v>97</v>
      </c>
      <c r="S260" s="10">
        <f t="shared" si="57"/>
        <v>103</v>
      </c>
      <c r="T260" s="10">
        <f t="shared" si="57"/>
        <v>109</v>
      </c>
      <c r="U260" s="10">
        <f t="shared" si="57"/>
        <v>114</v>
      </c>
      <c r="V260" s="10">
        <f t="shared" si="57"/>
        <v>0</v>
      </c>
      <c r="W260" s="10">
        <f t="shared" si="57"/>
        <v>0</v>
      </c>
      <c r="X260" s="10">
        <f t="shared" si="57"/>
        <v>0</v>
      </c>
      <c r="Y260" s="10">
        <f t="shared" si="57"/>
        <v>30</v>
      </c>
      <c r="Z260" s="10">
        <f t="shared" si="57"/>
        <v>69</v>
      </c>
      <c r="AA260" s="10">
        <f t="shared" si="57"/>
        <v>0</v>
      </c>
      <c r="AB260" s="10">
        <f t="shared" si="57"/>
        <v>0</v>
      </c>
      <c r="AC260" s="10">
        <f t="shared" si="57"/>
        <v>0</v>
      </c>
      <c r="AD260" s="10">
        <f t="shared" si="57"/>
        <v>110</v>
      </c>
      <c r="AE260" s="10">
        <f t="shared" si="57"/>
        <v>35</v>
      </c>
      <c r="AF260" s="10">
        <f t="shared" si="57"/>
        <v>62</v>
      </c>
      <c r="AG260" s="10">
        <f t="shared" si="57"/>
        <v>0</v>
      </c>
      <c r="AH260" s="10">
        <f t="shared" si="57"/>
        <v>0</v>
      </c>
      <c r="AI260" s="10">
        <f t="shared" si="57"/>
        <v>0</v>
      </c>
      <c r="AJ260" s="10">
        <f t="shared" si="57"/>
        <v>0</v>
      </c>
      <c r="AK260" s="10">
        <f t="shared" si="57"/>
        <v>13</v>
      </c>
      <c r="AL260" s="10">
        <f t="shared" si="57"/>
        <v>0</v>
      </c>
      <c r="AM260" s="10">
        <f t="shared" si="57"/>
        <v>0</v>
      </c>
      <c r="AN260" s="10">
        <f t="shared" si="57"/>
        <v>0</v>
      </c>
      <c r="AO260" s="10">
        <f t="shared" si="57"/>
        <v>0</v>
      </c>
      <c r="AP260" s="10">
        <f t="shared" si="57"/>
        <v>0</v>
      </c>
      <c r="AQ260" s="10">
        <f t="shared" si="57"/>
        <v>0</v>
      </c>
      <c r="AR260" s="10">
        <f t="shared" si="57"/>
        <v>0</v>
      </c>
      <c r="AS260" s="10">
        <f t="shared" ref="AS260:BP260" si="58">COUNTIF(AS111:AS229,"No")</f>
        <v>0</v>
      </c>
      <c r="AT260" s="10">
        <f t="shared" si="58"/>
        <v>0</v>
      </c>
      <c r="AU260" s="10">
        <f t="shared" si="58"/>
        <v>0</v>
      </c>
      <c r="AV260" s="10">
        <f t="shared" si="58"/>
        <v>0</v>
      </c>
      <c r="AW260" s="10">
        <f t="shared" si="58"/>
        <v>73</v>
      </c>
      <c r="AX260" s="10">
        <f t="shared" si="58"/>
        <v>89</v>
      </c>
      <c r="AY260" s="10">
        <f t="shared" si="58"/>
        <v>27</v>
      </c>
      <c r="AZ260" s="10">
        <f t="shared" si="58"/>
        <v>20</v>
      </c>
      <c r="BA260" s="10">
        <f t="shared" si="58"/>
        <v>110</v>
      </c>
      <c r="BB260" s="10">
        <f t="shared" si="58"/>
        <v>114</v>
      </c>
      <c r="BC260" s="10">
        <f t="shared" si="58"/>
        <v>117</v>
      </c>
      <c r="BD260" s="10">
        <f t="shared" si="58"/>
        <v>43</v>
      </c>
      <c r="BE260" s="10">
        <f t="shared" si="58"/>
        <v>118</v>
      </c>
      <c r="BF260" s="10">
        <f t="shared" si="58"/>
        <v>91</v>
      </c>
      <c r="BG260" s="10">
        <f t="shared" si="58"/>
        <v>25</v>
      </c>
      <c r="BH260" s="10">
        <f t="shared" si="58"/>
        <v>57</v>
      </c>
      <c r="BI260" s="10">
        <f t="shared" si="58"/>
        <v>38</v>
      </c>
      <c r="BJ260" s="10">
        <f t="shared" si="58"/>
        <v>53</v>
      </c>
      <c r="BK260" s="10">
        <f t="shared" si="58"/>
        <v>32</v>
      </c>
      <c r="BL260" s="10">
        <f t="shared" si="58"/>
        <v>9</v>
      </c>
      <c r="BM260" s="10">
        <f t="shared" si="58"/>
        <v>104</v>
      </c>
      <c r="BN260" s="10">
        <f t="shared" si="58"/>
        <v>4</v>
      </c>
      <c r="BO260" s="10">
        <f t="shared" si="58"/>
        <v>11</v>
      </c>
      <c r="BP260" s="10">
        <f t="shared" si="58"/>
        <v>14</v>
      </c>
    </row>
    <row r="261" spans="11:68" ht="15.75" customHeight="1" x14ac:dyDescent="0.2">
      <c r="K261" s="9" t="s">
        <v>73</v>
      </c>
      <c r="L261" s="9" t="s">
        <v>73</v>
      </c>
      <c r="M261" s="10">
        <f t="shared" ref="M261:AR261" si="59">COUNTIF(M111:M229,"No sé")</f>
        <v>12</v>
      </c>
      <c r="N261" s="10">
        <f t="shared" si="59"/>
        <v>0</v>
      </c>
      <c r="O261" s="10">
        <f t="shared" si="59"/>
        <v>27</v>
      </c>
      <c r="P261" s="10">
        <f t="shared" si="59"/>
        <v>19</v>
      </c>
      <c r="Q261" s="10">
        <f t="shared" si="59"/>
        <v>7</v>
      </c>
      <c r="R261" s="10">
        <f t="shared" si="59"/>
        <v>5</v>
      </c>
      <c r="S261" s="10">
        <f t="shared" si="59"/>
        <v>6</v>
      </c>
      <c r="T261" s="10">
        <f t="shared" si="59"/>
        <v>8</v>
      </c>
      <c r="U261" s="10">
        <f t="shared" si="59"/>
        <v>4</v>
      </c>
      <c r="V261" s="10">
        <f t="shared" si="59"/>
        <v>0</v>
      </c>
      <c r="W261" s="10">
        <f t="shared" si="59"/>
        <v>0</v>
      </c>
      <c r="X261" s="10">
        <f t="shared" si="59"/>
        <v>0</v>
      </c>
      <c r="Y261" s="10">
        <f t="shared" si="59"/>
        <v>21</v>
      </c>
      <c r="Z261" s="10">
        <f t="shared" si="59"/>
        <v>1</v>
      </c>
      <c r="AA261" s="10">
        <f t="shared" si="59"/>
        <v>0</v>
      </c>
      <c r="AB261" s="10">
        <f t="shared" si="59"/>
        <v>0</v>
      </c>
      <c r="AC261" s="10">
        <f t="shared" si="59"/>
        <v>0</v>
      </c>
      <c r="AD261" s="10">
        <f t="shared" si="59"/>
        <v>5</v>
      </c>
      <c r="AE261" s="10">
        <f t="shared" si="59"/>
        <v>31</v>
      </c>
      <c r="AF261" s="10">
        <f t="shared" si="59"/>
        <v>14</v>
      </c>
      <c r="AG261" s="10">
        <f t="shared" si="59"/>
        <v>0</v>
      </c>
      <c r="AH261" s="10">
        <f t="shared" si="59"/>
        <v>0</v>
      </c>
      <c r="AI261" s="10">
        <f t="shared" si="59"/>
        <v>0</v>
      </c>
      <c r="AJ261" s="10">
        <f t="shared" si="59"/>
        <v>0</v>
      </c>
      <c r="AK261" s="10">
        <f t="shared" si="59"/>
        <v>35</v>
      </c>
      <c r="AL261" s="10">
        <f t="shared" si="59"/>
        <v>0</v>
      </c>
      <c r="AM261" s="10">
        <f t="shared" si="59"/>
        <v>0</v>
      </c>
      <c r="AN261" s="10">
        <f t="shared" si="59"/>
        <v>0</v>
      </c>
      <c r="AO261" s="10">
        <f t="shared" si="59"/>
        <v>0</v>
      </c>
      <c r="AP261" s="10">
        <f t="shared" si="59"/>
        <v>0</v>
      </c>
      <c r="AQ261" s="10">
        <f t="shared" si="59"/>
        <v>0</v>
      </c>
      <c r="AR261" s="10">
        <f t="shared" si="59"/>
        <v>0</v>
      </c>
      <c r="AS261" s="10">
        <f t="shared" ref="AS261:BP261" si="60">COUNTIF(AS111:AS229,"No sé")</f>
        <v>0</v>
      </c>
      <c r="AT261" s="10">
        <f t="shared" si="60"/>
        <v>0</v>
      </c>
      <c r="AU261" s="10">
        <f t="shared" si="60"/>
        <v>0</v>
      </c>
      <c r="AV261" s="10">
        <f t="shared" si="60"/>
        <v>0</v>
      </c>
      <c r="AW261" s="10">
        <f t="shared" si="60"/>
        <v>15</v>
      </c>
      <c r="AX261" s="10">
        <f t="shared" si="60"/>
        <v>15</v>
      </c>
      <c r="AY261" s="10">
        <f t="shared" si="60"/>
        <v>29</v>
      </c>
      <c r="AZ261" s="10">
        <f t="shared" si="60"/>
        <v>28</v>
      </c>
      <c r="BA261" s="10">
        <f t="shared" si="60"/>
        <v>0</v>
      </c>
      <c r="BB261" s="10">
        <f t="shared" si="60"/>
        <v>0</v>
      </c>
      <c r="BC261" s="10">
        <f t="shared" si="60"/>
        <v>0</v>
      </c>
      <c r="BD261" s="10">
        <f t="shared" si="60"/>
        <v>0</v>
      </c>
      <c r="BE261" s="10">
        <f t="shared" si="60"/>
        <v>0</v>
      </c>
      <c r="BF261" s="10">
        <f t="shared" si="60"/>
        <v>25</v>
      </c>
      <c r="BG261" s="10">
        <f t="shared" si="60"/>
        <v>0</v>
      </c>
      <c r="BH261" s="10">
        <f t="shared" si="60"/>
        <v>7</v>
      </c>
      <c r="BI261" s="10">
        <f t="shared" si="60"/>
        <v>3</v>
      </c>
      <c r="BJ261" s="10">
        <f t="shared" si="60"/>
        <v>9</v>
      </c>
      <c r="BK261" s="10">
        <f t="shared" si="60"/>
        <v>27</v>
      </c>
      <c r="BL261" s="10">
        <f t="shared" si="60"/>
        <v>7</v>
      </c>
      <c r="BM261" s="10">
        <f t="shared" si="60"/>
        <v>0</v>
      </c>
      <c r="BN261" s="10">
        <f t="shared" si="60"/>
        <v>3</v>
      </c>
      <c r="BO261" s="10">
        <f t="shared" si="60"/>
        <v>18</v>
      </c>
      <c r="BP261" s="10">
        <f t="shared" si="60"/>
        <v>26</v>
      </c>
    </row>
    <row r="262" spans="11:68" ht="15.75" customHeight="1" x14ac:dyDescent="0.2">
      <c r="K262" s="9" t="s">
        <v>76</v>
      </c>
      <c r="L262" s="9" t="s">
        <v>76</v>
      </c>
      <c r="M262" s="10">
        <f t="shared" ref="M262:AR262" si="61">COUNTIF(M111:M229,"Nunca")</f>
        <v>0</v>
      </c>
      <c r="N262" s="10">
        <f t="shared" si="61"/>
        <v>0</v>
      </c>
      <c r="O262" s="10">
        <f t="shared" si="61"/>
        <v>0</v>
      </c>
      <c r="P262" s="10">
        <f t="shared" si="61"/>
        <v>0</v>
      </c>
      <c r="Q262" s="10">
        <f t="shared" si="61"/>
        <v>0</v>
      </c>
      <c r="R262" s="10">
        <f t="shared" si="61"/>
        <v>0</v>
      </c>
      <c r="S262" s="10">
        <f t="shared" si="61"/>
        <v>0</v>
      </c>
      <c r="T262" s="10">
        <f t="shared" si="61"/>
        <v>0</v>
      </c>
      <c r="U262" s="10">
        <f t="shared" si="61"/>
        <v>0</v>
      </c>
      <c r="V262" s="10">
        <f t="shared" si="61"/>
        <v>60</v>
      </c>
      <c r="W262" s="10">
        <f t="shared" si="61"/>
        <v>17</v>
      </c>
      <c r="X262" s="10">
        <f t="shared" si="61"/>
        <v>19</v>
      </c>
      <c r="Y262" s="10">
        <f t="shared" si="61"/>
        <v>0</v>
      </c>
      <c r="Z262" s="10">
        <f t="shared" si="61"/>
        <v>0</v>
      </c>
      <c r="AA262" s="10">
        <f t="shared" si="61"/>
        <v>54</v>
      </c>
      <c r="AB262" s="10">
        <f t="shared" si="61"/>
        <v>23</v>
      </c>
      <c r="AC262" s="10">
        <f t="shared" si="61"/>
        <v>17</v>
      </c>
      <c r="AD262" s="10">
        <f t="shared" si="61"/>
        <v>0</v>
      </c>
      <c r="AE262" s="10">
        <f t="shared" si="61"/>
        <v>0</v>
      </c>
      <c r="AF262" s="10">
        <f t="shared" si="61"/>
        <v>0</v>
      </c>
      <c r="AG262" s="10">
        <f t="shared" si="61"/>
        <v>6</v>
      </c>
      <c r="AH262" s="10">
        <f t="shared" si="61"/>
        <v>0</v>
      </c>
      <c r="AI262" s="10">
        <f t="shared" si="61"/>
        <v>64</v>
      </c>
      <c r="AJ262" s="10">
        <f t="shared" si="61"/>
        <v>85</v>
      </c>
      <c r="AK262" s="10">
        <f t="shared" si="61"/>
        <v>0</v>
      </c>
      <c r="AL262" s="10">
        <f t="shared" si="61"/>
        <v>7</v>
      </c>
      <c r="AM262" s="10">
        <f t="shared" si="61"/>
        <v>0</v>
      </c>
      <c r="AN262" s="10">
        <f t="shared" si="61"/>
        <v>1</v>
      </c>
      <c r="AO262" s="10">
        <f t="shared" si="61"/>
        <v>7</v>
      </c>
      <c r="AP262" s="10">
        <f t="shared" si="61"/>
        <v>42</v>
      </c>
      <c r="AQ262" s="10">
        <f t="shared" si="61"/>
        <v>2</v>
      </c>
      <c r="AR262" s="10">
        <f t="shared" si="61"/>
        <v>83</v>
      </c>
      <c r="AS262" s="10">
        <f t="shared" ref="AS262:BP262" si="62">COUNTIF(AS111:AS229,"Nunca")</f>
        <v>69</v>
      </c>
      <c r="AT262" s="10">
        <f t="shared" si="62"/>
        <v>1</v>
      </c>
      <c r="AU262" s="10">
        <f t="shared" si="62"/>
        <v>2</v>
      </c>
      <c r="AV262" s="10">
        <f t="shared" si="62"/>
        <v>21</v>
      </c>
      <c r="AW262" s="10">
        <f t="shared" si="62"/>
        <v>0</v>
      </c>
      <c r="AX262" s="10">
        <f t="shared" si="62"/>
        <v>0</v>
      </c>
      <c r="AY262" s="10">
        <f t="shared" si="62"/>
        <v>0</v>
      </c>
      <c r="AZ262" s="10">
        <f t="shared" si="62"/>
        <v>0</v>
      </c>
      <c r="BA262" s="10">
        <f t="shared" si="62"/>
        <v>0</v>
      </c>
      <c r="BB262" s="10">
        <f t="shared" si="62"/>
        <v>0</v>
      </c>
      <c r="BC262" s="10">
        <f t="shared" si="62"/>
        <v>0</v>
      </c>
      <c r="BD262" s="10">
        <f t="shared" si="62"/>
        <v>0</v>
      </c>
      <c r="BE262" s="10">
        <f t="shared" si="62"/>
        <v>0</v>
      </c>
      <c r="BF262" s="10">
        <f t="shared" si="62"/>
        <v>0</v>
      </c>
      <c r="BG262" s="10">
        <f t="shared" si="62"/>
        <v>0</v>
      </c>
      <c r="BH262" s="10">
        <f t="shared" si="62"/>
        <v>0</v>
      </c>
      <c r="BI262" s="10">
        <f t="shared" si="62"/>
        <v>0</v>
      </c>
      <c r="BJ262" s="10">
        <f t="shared" si="62"/>
        <v>0</v>
      </c>
      <c r="BK262" s="10">
        <f t="shared" si="62"/>
        <v>0</v>
      </c>
      <c r="BL262" s="10">
        <f t="shared" si="62"/>
        <v>0</v>
      </c>
      <c r="BM262" s="10">
        <f t="shared" si="62"/>
        <v>0</v>
      </c>
      <c r="BN262" s="10">
        <f t="shared" si="62"/>
        <v>0</v>
      </c>
      <c r="BO262" s="10">
        <f t="shared" si="62"/>
        <v>0</v>
      </c>
      <c r="BP262" s="10">
        <f t="shared" si="62"/>
        <v>0</v>
      </c>
    </row>
    <row r="263" spans="11:68" ht="15.75" customHeight="1" x14ac:dyDescent="0.2">
      <c r="K263" s="9" t="s">
        <v>78</v>
      </c>
      <c r="L263" s="9" t="s">
        <v>78</v>
      </c>
      <c r="M263" s="10">
        <f t="shared" ref="M263:AR263" si="63">COUNTIF(M111:M229,"No aplica")</f>
        <v>0</v>
      </c>
      <c r="N263" s="10">
        <f t="shared" si="63"/>
        <v>0</v>
      </c>
      <c r="O263" s="10">
        <f t="shared" si="63"/>
        <v>0</v>
      </c>
      <c r="P263" s="10">
        <f t="shared" si="63"/>
        <v>0</v>
      </c>
      <c r="Q263" s="10">
        <f t="shared" si="63"/>
        <v>0</v>
      </c>
      <c r="R263" s="10">
        <f t="shared" si="63"/>
        <v>0</v>
      </c>
      <c r="S263" s="10">
        <f t="shared" si="63"/>
        <v>0</v>
      </c>
      <c r="T263" s="10">
        <f t="shared" si="63"/>
        <v>0</v>
      </c>
      <c r="U263" s="10">
        <f t="shared" si="63"/>
        <v>0</v>
      </c>
      <c r="V263" s="10">
        <f t="shared" si="63"/>
        <v>0</v>
      </c>
      <c r="W263" s="10">
        <f t="shared" si="63"/>
        <v>0</v>
      </c>
      <c r="X263" s="10">
        <f t="shared" si="63"/>
        <v>0</v>
      </c>
      <c r="Y263" s="10">
        <f t="shared" si="63"/>
        <v>0</v>
      </c>
      <c r="Z263" s="10">
        <f t="shared" si="63"/>
        <v>0</v>
      </c>
      <c r="AA263" s="10">
        <f t="shared" si="63"/>
        <v>0</v>
      </c>
      <c r="AB263" s="10">
        <f t="shared" si="63"/>
        <v>0</v>
      </c>
      <c r="AC263" s="10">
        <f t="shared" si="63"/>
        <v>0</v>
      </c>
      <c r="AD263" s="10">
        <f t="shared" si="63"/>
        <v>0</v>
      </c>
      <c r="AE263" s="10">
        <f t="shared" si="63"/>
        <v>0</v>
      </c>
      <c r="AF263" s="10">
        <f t="shared" si="63"/>
        <v>0</v>
      </c>
      <c r="AG263" s="10">
        <f t="shared" si="63"/>
        <v>0</v>
      </c>
      <c r="AH263" s="10">
        <f t="shared" si="63"/>
        <v>0</v>
      </c>
      <c r="AI263" s="10">
        <f t="shared" si="63"/>
        <v>0</v>
      </c>
      <c r="AJ263" s="10">
        <f t="shared" si="63"/>
        <v>0</v>
      </c>
      <c r="AK263" s="10">
        <f t="shared" si="63"/>
        <v>0</v>
      </c>
      <c r="AL263" s="10">
        <f t="shared" si="63"/>
        <v>0</v>
      </c>
      <c r="AM263" s="10">
        <f t="shared" si="63"/>
        <v>0</v>
      </c>
      <c r="AN263" s="10">
        <f t="shared" si="63"/>
        <v>0</v>
      </c>
      <c r="AO263" s="10">
        <f t="shared" si="63"/>
        <v>0</v>
      </c>
      <c r="AP263" s="10">
        <f t="shared" si="63"/>
        <v>0</v>
      </c>
      <c r="AQ263" s="10">
        <f t="shared" si="63"/>
        <v>0</v>
      </c>
      <c r="AR263" s="10">
        <f t="shared" si="63"/>
        <v>0</v>
      </c>
      <c r="AS263" s="10">
        <f t="shared" ref="AS263:BP263" si="64">COUNTIF(AS111:AS229,"No aplica")</f>
        <v>0</v>
      </c>
      <c r="AT263" s="10">
        <f t="shared" si="64"/>
        <v>0</v>
      </c>
      <c r="AU263" s="10">
        <f t="shared" si="64"/>
        <v>0</v>
      </c>
      <c r="AV263" s="10">
        <f t="shared" si="64"/>
        <v>0</v>
      </c>
      <c r="AW263" s="10">
        <f t="shared" si="64"/>
        <v>0</v>
      </c>
      <c r="AX263" s="10">
        <f t="shared" si="64"/>
        <v>0</v>
      </c>
      <c r="AY263" s="10">
        <f t="shared" si="64"/>
        <v>0</v>
      </c>
      <c r="AZ263" s="10">
        <f t="shared" si="64"/>
        <v>0</v>
      </c>
      <c r="BA263" s="10">
        <f t="shared" si="64"/>
        <v>0</v>
      </c>
      <c r="BB263" s="10">
        <f t="shared" si="64"/>
        <v>0</v>
      </c>
      <c r="BC263" s="10">
        <f t="shared" si="64"/>
        <v>0</v>
      </c>
      <c r="BD263" s="10">
        <f t="shared" si="64"/>
        <v>0</v>
      </c>
      <c r="BE263" s="10">
        <f t="shared" si="64"/>
        <v>0</v>
      </c>
      <c r="BF263" s="10">
        <f t="shared" si="64"/>
        <v>0</v>
      </c>
      <c r="BG263" s="10">
        <f t="shared" si="64"/>
        <v>74</v>
      </c>
      <c r="BH263" s="10">
        <f t="shared" si="64"/>
        <v>0</v>
      </c>
      <c r="BI263" s="10">
        <f t="shared" si="64"/>
        <v>0</v>
      </c>
      <c r="BJ263" s="10">
        <f t="shared" si="64"/>
        <v>0</v>
      </c>
      <c r="BK263" s="10">
        <f t="shared" si="64"/>
        <v>0</v>
      </c>
      <c r="BL263" s="10">
        <f t="shared" si="64"/>
        <v>0</v>
      </c>
      <c r="BM263" s="10">
        <f t="shared" si="64"/>
        <v>0</v>
      </c>
      <c r="BN263" s="10">
        <f t="shared" si="64"/>
        <v>0</v>
      </c>
      <c r="BO263" s="10">
        <f t="shared" si="64"/>
        <v>0</v>
      </c>
      <c r="BP263" s="10">
        <f t="shared" si="64"/>
        <v>0</v>
      </c>
    </row>
    <row r="264" spans="11:68" ht="15.75" customHeight="1" x14ac:dyDescent="0.2">
      <c r="K264" s="9" t="s">
        <v>109</v>
      </c>
      <c r="L264" s="9" t="s">
        <v>109</v>
      </c>
      <c r="M264" s="10">
        <f t="shared" ref="M264:AR264" si="65">COUNTIF(M111:M229,"")</f>
        <v>0</v>
      </c>
      <c r="N264" s="10">
        <f t="shared" si="65"/>
        <v>0</v>
      </c>
      <c r="O264" s="10">
        <f t="shared" si="65"/>
        <v>0</v>
      </c>
      <c r="P264" s="10">
        <f t="shared" si="65"/>
        <v>0</v>
      </c>
      <c r="Q264" s="10">
        <f t="shared" si="65"/>
        <v>0</v>
      </c>
      <c r="R264" s="10">
        <f t="shared" si="65"/>
        <v>0</v>
      </c>
      <c r="S264" s="10">
        <f t="shared" si="65"/>
        <v>0</v>
      </c>
      <c r="T264" s="10">
        <f t="shared" si="65"/>
        <v>0</v>
      </c>
      <c r="U264" s="10">
        <f t="shared" si="65"/>
        <v>0</v>
      </c>
      <c r="V264" s="10">
        <f t="shared" si="65"/>
        <v>0</v>
      </c>
      <c r="W264" s="10">
        <f t="shared" si="65"/>
        <v>0</v>
      </c>
      <c r="X264" s="10">
        <f t="shared" si="65"/>
        <v>0</v>
      </c>
      <c r="Y264" s="10">
        <f t="shared" si="65"/>
        <v>0</v>
      </c>
      <c r="Z264" s="10">
        <f t="shared" si="65"/>
        <v>0</v>
      </c>
      <c r="AA264" s="10">
        <f t="shared" si="65"/>
        <v>0</v>
      </c>
      <c r="AB264" s="10">
        <f t="shared" si="65"/>
        <v>0</v>
      </c>
      <c r="AC264" s="10">
        <f t="shared" si="65"/>
        <v>0</v>
      </c>
      <c r="AD264" s="10">
        <f t="shared" si="65"/>
        <v>0</v>
      </c>
      <c r="AE264" s="10">
        <f t="shared" si="65"/>
        <v>0</v>
      </c>
      <c r="AF264" s="10">
        <f t="shared" si="65"/>
        <v>0</v>
      </c>
      <c r="AG264" s="10">
        <f t="shared" si="65"/>
        <v>0</v>
      </c>
      <c r="AH264" s="10">
        <f t="shared" si="65"/>
        <v>0</v>
      </c>
      <c r="AI264" s="10">
        <f t="shared" si="65"/>
        <v>0</v>
      </c>
      <c r="AJ264" s="10">
        <f t="shared" si="65"/>
        <v>0</v>
      </c>
      <c r="AK264" s="10">
        <f t="shared" si="65"/>
        <v>0</v>
      </c>
      <c r="AL264" s="10">
        <f t="shared" si="65"/>
        <v>0</v>
      </c>
      <c r="AM264" s="10">
        <f t="shared" si="65"/>
        <v>0</v>
      </c>
      <c r="AN264" s="10">
        <f t="shared" si="65"/>
        <v>0</v>
      </c>
      <c r="AO264" s="10">
        <f t="shared" si="65"/>
        <v>0</v>
      </c>
      <c r="AP264" s="10">
        <f t="shared" si="65"/>
        <v>0</v>
      </c>
      <c r="AQ264" s="10">
        <f t="shared" si="65"/>
        <v>0</v>
      </c>
      <c r="AR264" s="10">
        <f t="shared" si="65"/>
        <v>0</v>
      </c>
      <c r="AS264" s="10">
        <f t="shared" ref="AS264:BP264" si="66">COUNTIF(AS111:AS229,"")</f>
        <v>0</v>
      </c>
      <c r="AT264" s="10">
        <f t="shared" si="66"/>
        <v>0</v>
      </c>
      <c r="AU264" s="10">
        <f t="shared" si="66"/>
        <v>0</v>
      </c>
      <c r="AV264" s="10">
        <f t="shared" si="66"/>
        <v>0</v>
      </c>
      <c r="AW264" s="10">
        <f t="shared" si="66"/>
        <v>0</v>
      </c>
      <c r="AX264" s="10">
        <f t="shared" si="66"/>
        <v>0</v>
      </c>
      <c r="AY264" s="10">
        <f t="shared" si="66"/>
        <v>0</v>
      </c>
      <c r="AZ264" s="10">
        <f t="shared" si="66"/>
        <v>0</v>
      </c>
      <c r="BA264" s="10">
        <f t="shared" si="66"/>
        <v>0</v>
      </c>
      <c r="BB264" s="10">
        <f t="shared" si="66"/>
        <v>0</v>
      </c>
      <c r="BC264" s="10">
        <f t="shared" si="66"/>
        <v>0</v>
      </c>
      <c r="BD264" s="10">
        <f t="shared" si="66"/>
        <v>0</v>
      </c>
      <c r="BE264" s="10">
        <f t="shared" si="66"/>
        <v>0</v>
      </c>
      <c r="BF264" s="10">
        <f t="shared" si="66"/>
        <v>0</v>
      </c>
      <c r="BG264" s="10">
        <f t="shared" si="66"/>
        <v>0</v>
      </c>
      <c r="BH264" s="10">
        <f t="shared" si="66"/>
        <v>0</v>
      </c>
      <c r="BI264" s="10">
        <f t="shared" si="66"/>
        <v>0</v>
      </c>
      <c r="BJ264" s="10">
        <f t="shared" si="66"/>
        <v>0</v>
      </c>
      <c r="BK264" s="10">
        <f t="shared" si="66"/>
        <v>0</v>
      </c>
      <c r="BL264" s="10">
        <f t="shared" si="66"/>
        <v>0</v>
      </c>
      <c r="BM264" s="10">
        <f t="shared" si="66"/>
        <v>0</v>
      </c>
      <c r="BN264" s="10">
        <f t="shared" si="66"/>
        <v>0</v>
      </c>
      <c r="BO264" s="10">
        <f t="shared" si="66"/>
        <v>0</v>
      </c>
      <c r="BP264" s="10">
        <f t="shared" si="66"/>
        <v>0</v>
      </c>
    </row>
    <row r="265" spans="11:68" ht="15.75" customHeight="1" x14ac:dyDescent="0.2">
      <c r="K265" s="3" t="s">
        <v>110</v>
      </c>
      <c r="L265" s="3" t="s">
        <v>110</v>
      </c>
      <c r="M265">
        <f t="shared" ref="M265:AR265" si="67">SUM(M256:M264)</f>
        <v>119</v>
      </c>
      <c r="N265">
        <f t="shared" si="67"/>
        <v>119</v>
      </c>
      <c r="O265">
        <f t="shared" si="67"/>
        <v>119</v>
      </c>
      <c r="P265">
        <f t="shared" si="67"/>
        <v>119</v>
      </c>
      <c r="Q265">
        <f t="shared" si="67"/>
        <v>119</v>
      </c>
      <c r="R265">
        <f t="shared" si="67"/>
        <v>119</v>
      </c>
      <c r="S265">
        <f t="shared" si="67"/>
        <v>119</v>
      </c>
      <c r="T265">
        <f t="shared" si="67"/>
        <v>119</v>
      </c>
      <c r="U265">
        <f t="shared" si="67"/>
        <v>119</v>
      </c>
      <c r="V265">
        <f t="shared" si="67"/>
        <v>119</v>
      </c>
      <c r="W265">
        <f t="shared" si="67"/>
        <v>119</v>
      </c>
      <c r="X265">
        <f t="shared" si="67"/>
        <v>119</v>
      </c>
      <c r="Y265">
        <f t="shared" si="67"/>
        <v>119</v>
      </c>
      <c r="Z265">
        <f t="shared" si="67"/>
        <v>119</v>
      </c>
      <c r="AA265">
        <f t="shared" si="67"/>
        <v>119</v>
      </c>
      <c r="AB265">
        <f t="shared" si="67"/>
        <v>119</v>
      </c>
      <c r="AC265">
        <f t="shared" si="67"/>
        <v>119</v>
      </c>
      <c r="AD265">
        <f t="shared" si="67"/>
        <v>119</v>
      </c>
      <c r="AE265">
        <f t="shared" si="67"/>
        <v>119</v>
      </c>
      <c r="AF265">
        <f t="shared" si="67"/>
        <v>119</v>
      </c>
      <c r="AG265">
        <f t="shared" si="67"/>
        <v>119</v>
      </c>
      <c r="AH265">
        <f t="shared" si="67"/>
        <v>119</v>
      </c>
      <c r="AI265">
        <f t="shared" si="67"/>
        <v>119</v>
      </c>
      <c r="AJ265">
        <f t="shared" si="67"/>
        <v>119</v>
      </c>
      <c r="AK265">
        <f t="shared" si="67"/>
        <v>119</v>
      </c>
      <c r="AL265">
        <f t="shared" si="67"/>
        <v>119</v>
      </c>
      <c r="AM265">
        <f t="shared" si="67"/>
        <v>119</v>
      </c>
      <c r="AN265">
        <f t="shared" si="67"/>
        <v>119</v>
      </c>
      <c r="AO265">
        <f t="shared" si="67"/>
        <v>119</v>
      </c>
      <c r="AP265">
        <f t="shared" si="67"/>
        <v>119</v>
      </c>
      <c r="AQ265">
        <f t="shared" si="67"/>
        <v>119</v>
      </c>
      <c r="AR265">
        <f t="shared" si="67"/>
        <v>119</v>
      </c>
      <c r="AS265">
        <f t="shared" ref="AS265:BP265" si="68">SUM(AS256:AS264)</f>
        <v>119</v>
      </c>
      <c r="AT265">
        <f t="shared" si="68"/>
        <v>119</v>
      </c>
      <c r="AU265">
        <f t="shared" si="68"/>
        <v>119</v>
      </c>
      <c r="AV265">
        <f t="shared" si="68"/>
        <v>119</v>
      </c>
      <c r="AW265">
        <f t="shared" si="68"/>
        <v>119</v>
      </c>
      <c r="AX265">
        <f t="shared" si="68"/>
        <v>119</v>
      </c>
      <c r="AY265">
        <f t="shared" si="68"/>
        <v>119</v>
      </c>
      <c r="AZ265">
        <f t="shared" si="68"/>
        <v>119</v>
      </c>
      <c r="BA265">
        <f t="shared" si="68"/>
        <v>119</v>
      </c>
      <c r="BB265">
        <f t="shared" si="68"/>
        <v>119</v>
      </c>
      <c r="BC265">
        <f t="shared" si="68"/>
        <v>119</v>
      </c>
      <c r="BD265">
        <f t="shared" si="68"/>
        <v>119</v>
      </c>
      <c r="BE265">
        <f t="shared" si="68"/>
        <v>119</v>
      </c>
      <c r="BF265">
        <f t="shared" si="68"/>
        <v>119</v>
      </c>
      <c r="BG265">
        <f t="shared" si="68"/>
        <v>119</v>
      </c>
      <c r="BH265">
        <f t="shared" si="68"/>
        <v>119</v>
      </c>
      <c r="BI265">
        <f t="shared" si="68"/>
        <v>119</v>
      </c>
      <c r="BJ265">
        <f t="shared" si="68"/>
        <v>119</v>
      </c>
      <c r="BK265">
        <f t="shared" si="68"/>
        <v>119</v>
      </c>
      <c r="BL265">
        <f t="shared" si="68"/>
        <v>119</v>
      </c>
      <c r="BM265">
        <f t="shared" si="68"/>
        <v>119</v>
      </c>
      <c r="BN265">
        <f t="shared" si="68"/>
        <v>119</v>
      </c>
      <c r="BO265">
        <f t="shared" si="68"/>
        <v>119</v>
      </c>
      <c r="BP265">
        <f t="shared" si="68"/>
        <v>119</v>
      </c>
    </row>
    <row r="267" spans="11:68" ht="15.75" customHeight="1" x14ac:dyDescent="0.2">
      <c r="M267">
        <f t="shared" ref="M267:AR267" si="69">+M265+M253</f>
        <v>228</v>
      </c>
      <c r="N267">
        <f t="shared" si="69"/>
        <v>228</v>
      </c>
      <c r="O267">
        <f t="shared" si="69"/>
        <v>228</v>
      </c>
      <c r="P267">
        <f t="shared" si="69"/>
        <v>228</v>
      </c>
      <c r="Q267">
        <f t="shared" si="69"/>
        <v>228</v>
      </c>
      <c r="R267">
        <f t="shared" si="69"/>
        <v>228</v>
      </c>
      <c r="S267">
        <f t="shared" si="69"/>
        <v>228</v>
      </c>
      <c r="T267">
        <f t="shared" si="69"/>
        <v>228</v>
      </c>
      <c r="U267">
        <f t="shared" si="69"/>
        <v>228</v>
      </c>
      <c r="V267">
        <f t="shared" si="69"/>
        <v>228</v>
      </c>
      <c r="W267">
        <f t="shared" si="69"/>
        <v>228</v>
      </c>
      <c r="X267">
        <f t="shared" si="69"/>
        <v>228</v>
      </c>
      <c r="Y267">
        <f t="shared" si="69"/>
        <v>228</v>
      </c>
      <c r="Z267">
        <f t="shared" si="69"/>
        <v>228</v>
      </c>
      <c r="AA267">
        <f t="shared" si="69"/>
        <v>228</v>
      </c>
      <c r="AB267">
        <f t="shared" si="69"/>
        <v>228</v>
      </c>
      <c r="AC267">
        <f t="shared" si="69"/>
        <v>228</v>
      </c>
      <c r="AD267">
        <f t="shared" si="69"/>
        <v>228</v>
      </c>
      <c r="AE267">
        <f t="shared" si="69"/>
        <v>228</v>
      </c>
      <c r="AF267">
        <f t="shared" si="69"/>
        <v>228</v>
      </c>
      <c r="AG267">
        <f t="shared" si="69"/>
        <v>228</v>
      </c>
      <c r="AH267">
        <f t="shared" si="69"/>
        <v>228</v>
      </c>
      <c r="AI267">
        <f t="shared" si="69"/>
        <v>228</v>
      </c>
      <c r="AJ267">
        <f t="shared" si="69"/>
        <v>228</v>
      </c>
      <c r="AK267">
        <f t="shared" si="69"/>
        <v>228</v>
      </c>
      <c r="AL267">
        <f t="shared" si="69"/>
        <v>228</v>
      </c>
      <c r="AM267">
        <f t="shared" si="69"/>
        <v>228</v>
      </c>
      <c r="AN267">
        <f t="shared" si="69"/>
        <v>228</v>
      </c>
      <c r="AO267">
        <f t="shared" si="69"/>
        <v>228</v>
      </c>
      <c r="AP267">
        <f t="shared" si="69"/>
        <v>228</v>
      </c>
      <c r="AQ267">
        <f t="shared" si="69"/>
        <v>228</v>
      </c>
      <c r="AR267">
        <f t="shared" si="69"/>
        <v>228</v>
      </c>
      <c r="AS267">
        <f t="shared" ref="AS267:BP267" si="70">+AS265+AS253</f>
        <v>228</v>
      </c>
      <c r="AT267">
        <f t="shared" si="70"/>
        <v>228</v>
      </c>
      <c r="AU267">
        <f t="shared" si="70"/>
        <v>228</v>
      </c>
      <c r="AV267">
        <f t="shared" si="70"/>
        <v>228</v>
      </c>
      <c r="AW267">
        <f t="shared" si="70"/>
        <v>228</v>
      </c>
      <c r="AX267">
        <f t="shared" si="70"/>
        <v>228</v>
      </c>
      <c r="AY267">
        <f t="shared" si="70"/>
        <v>228</v>
      </c>
      <c r="AZ267">
        <f t="shared" si="70"/>
        <v>228</v>
      </c>
      <c r="BA267">
        <f t="shared" si="70"/>
        <v>228</v>
      </c>
      <c r="BB267">
        <f t="shared" si="70"/>
        <v>228</v>
      </c>
      <c r="BC267">
        <f t="shared" si="70"/>
        <v>228</v>
      </c>
      <c r="BD267">
        <f t="shared" si="70"/>
        <v>228</v>
      </c>
      <c r="BE267">
        <f t="shared" si="70"/>
        <v>228</v>
      </c>
      <c r="BF267">
        <f t="shared" si="70"/>
        <v>228</v>
      </c>
      <c r="BG267">
        <f t="shared" si="70"/>
        <v>228</v>
      </c>
      <c r="BH267">
        <f t="shared" si="70"/>
        <v>228</v>
      </c>
      <c r="BI267">
        <f t="shared" si="70"/>
        <v>228</v>
      </c>
      <c r="BJ267">
        <f t="shared" si="70"/>
        <v>228</v>
      </c>
      <c r="BK267">
        <f t="shared" si="70"/>
        <v>228</v>
      </c>
      <c r="BL267">
        <f t="shared" si="70"/>
        <v>228</v>
      </c>
      <c r="BM267">
        <f t="shared" si="70"/>
        <v>228</v>
      </c>
      <c r="BN267">
        <f t="shared" si="70"/>
        <v>228</v>
      </c>
      <c r="BO267">
        <f t="shared" si="70"/>
        <v>228</v>
      </c>
      <c r="BP267">
        <f t="shared" si="70"/>
        <v>228</v>
      </c>
    </row>
    <row r="269" spans="11:68" ht="15.75" customHeight="1" x14ac:dyDescent="0.2">
      <c r="K269" s="18" t="s">
        <v>111</v>
      </c>
      <c r="L269" s="18" t="s">
        <v>111</v>
      </c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</row>
    <row r="270" spans="11:68" ht="15.75" customHeight="1" x14ac:dyDescent="0.2">
      <c r="K270" s="3" t="s">
        <v>71</v>
      </c>
      <c r="L270" s="3" t="s">
        <v>71</v>
      </c>
      <c r="M270" s="17">
        <f t="shared" ref="M270:M278" si="71">M232/$M$241</f>
        <v>0.7807017543859649</v>
      </c>
      <c r="N270" s="17">
        <f t="shared" ref="N270:N278" si="72">N232/$N$241</f>
        <v>0.95175438596491224</v>
      </c>
      <c r="O270" s="17">
        <f t="shared" ref="O270:O278" si="73">O232/$O$241</f>
        <v>0.38157894736842107</v>
      </c>
      <c r="P270" s="17">
        <f t="shared" ref="P270:P278" si="74">P232/$P$241</f>
        <v>0.6228070175438597</v>
      </c>
      <c r="Q270" s="17">
        <f t="shared" ref="Q270:Q278" si="75">Q232/$Q$241</f>
        <v>6.1403508771929821E-2</v>
      </c>
      <c r="R270" s="17">
        <f t="shared" ref="R270:R278" si="76">R232/$R$241</f>
        <v>0.13596491228070176</v>
      </c>
      <c r="S270" s="17">
        <f t="shared" ref="S270:S278" si="77">S232/$S$241</f>
        <v>9.6491228070175433E-2</v>
      </c>
      <c r="T270" s="17">
        <f t="shared" ref="T270:T278" si="78">T232/$T$241</f>
        <v>3.0701754385964911E-2</v>
      </c>
      <c r="U270" s="17">
        <f t="shared" ref="U270:U278" si="79">U232/$U$241</f>
        <v>2.1929824561403508E-2</v>
      </c>
      <c r="V270" s="17">
        <f t="shared" ref="V270:V278" si="80">V232/$V$241</f>
        <v>0</v>
      </c>
      <c r="W270" s="17">
        <f t="shared" ref="W270:W278" si="81">W232/$W$241</f>
        <v>0</v>
      </c>
      <c r="X270" s="17">
        <f t="shared" ref="X270:X278" si="82">X232/$X$241</f>
        <v>0</v>
      </c>
      <c r="Y270" s="17">
        <f t="shared" ref="Y270:Y278" si="83">Y232/$Y$241</f>
        <v>0.60087719298245612</v>
      </c>
      <c r="Z270" s="17">
        <f t="shared" ref="Z270:Z278" si="84">Z232/$Z$241</f>
        <v>0.42543859649122806</v>
      </c>
      <c r="AA270" s="17">
        <f t="shared" ref="AA270:AA278" si="85">AA232/$AA$241</f>
        <v>0</v>
      </c>
      <c r="AB270" s="17">
        <f t="shared" ref="AB270:AB278" si="86">AB232/$AB$241</f>
        <v>0</v>
      </c>
      <c r="AC270" s="17">
        <f t="shared" ref="AC270:AC278" si="87">AC232/$AC$241</f>
        <v>0</v>
      </c>
      <c r="AD270" s="17">
        <f t="shared" ref="AD270:AD278" si="88">AD232/$AD$241</f>
        <v>3.5087719298245612E-2</v>
      </c>
      <c r="AE270" s="17">
        <f t="shared" ref="AE270:AE278" si="89">AE232/$AE$241</f>
        <v>0.46052631578947367</v>
      </c>
      <c r="AF270" s="17">
        <f t="shared" ref="AF270:AF278" si="90">AF232/$AF$241</f>
        <v>0.36403508771929827</v>
      </c>
      <c r="AG270" s="17">
        <f t="shared" ref="AG270:AG278" si="91">AG232/$AG$241</f>
        <v>0</v>
      </c>
      <c r="AH270" s="17">
        <f t="shared" ref="AH270:AH278" si="92">AH232/$AH$241</f>
        <v>0</v>
      </c>
      <c r="AI270" s="17">
        <f t="shared" ref="AI270:AI278" si="93">AI232/$AI$241</f>
        <v>0</v>
      </c>
      <c r="AJ270" s="17">
        <f t="shared" ref="AJ270:AJ278" si="94">AJ232/$AJ$241</f>
        <v>0</v>
      </c>
      <c r="AK270" s="17">
        <f t="shared" ref="AK270:AK278" si="95">AK232/$AK$241</f>
        <v>0.65350877192982459</v>
      </c>
      <c r="AL270" s="17">
        <f t="shared" ref="AL270:AL278" si="96">AL232/$AL$241</f>
        <v>0</v>
      </c>
      <c r="AM270" s="17">
        <f t="shared" ref="AM270:AM278" si="97">AM232/$AM$241</f>
        <v>0</v>
      </c>
      <c r="AN270" s="17">
        <f t="shared" ref="AN270:AN278" si="98">AN232/$AN$241</f>
        <v>0</v>
      </c>
      <c r="AO270" s="17">
        <f t="shared" ref="AO270:AO278" si="99">AO232/$AO$241</f>
        <v>0</v>
      </c>
      <c r="AP270" s="17">
        <f t="shared" ref="AP270:AP278" si="100">AP232/$AP$241</f>
        <v>0</v>
      </c>
      <c r="AQ270" s="17">
        <f t="shared" ref="AQ270:AQ278" si="101">AQ232/$AQ$241</f>
        <v>0</v>
      </c>
      <c r="AR270" s="17">
        <f t="shared" ref="AR270:AR278" si="102">AR232/$AR$241</f>
        <v>0</v>
      </c>
      <c r="AS270" s="17">
        <f t="shared" ref="AS270:AS278" si="103">AS232/$AS$241</f>
        <v>0</v>
      </c>
      <c r="AT270" s="17">
        <f t="shared" ref="AT270:AT278" si="104">AT232/$AT$241</f>
        <v>0</v>
      </c>
      <c r="AU270" s="17">
        <f t="shared" ref="AU270:AU278" si="105">AU232/$AU$241</f>
        <v>0</v>
      </c>
      <c r="AV270" s="17">
        <f t="shared" ref="AV270:AV278" si="106">AV232/$AV$241</f>
        <v>0</v>
      </c>
      <c r="AW270" s="17">
        <f t="shared" ref="AW270:AW278" si="107">AW232/$AW$241</f>
        <v>0.23684210526315788</v>
      </c>
      <c r="AX270" s="17">
        <f t="shared" ref="AX270:AX278" si="108">AX232/$AX$241</f>
        <v>0.14473684210526316</v>
      </c>
      <c r="AY270" s="17">
        <f t="shared" ref="AY270:AY278" si="109">AY232/$AY$241</f>
        <v>0.52192982456140347</v>
      </c>
      <c r="AZ270" s="17">
        <f t="shared" ref="AZ270:AZ278" si="110">AZ232/$AZ$241</f>
        <v>0.63157894736842102</v>
      </c>
      <c r="BA270" s="17">
        <f t="shared" ref="BA270:BA278" si="111">BA232/$BA$241</f>
        <v>8.771929824561403E-2</v>
      </c>
      <c r="BB270" s="17">
        <f t="shared" ref="BB270:BB278" si="112">BB232/$BB$241</f>
        <v>5.2631578947368418E-2</v>
      </c>
      <c r="BC270" s="17">
        <f t="shared" ref="BC270:BC278" si="113">BC232/$BG$241</f>
        <v>1.7543859649122806E-2</v>
      </c>
      <c r="BD270" s="17">
        <f t="shared" ref="BD270:BD278" si="114">BD232/$BD$241</f>
        <v>0.64035087719298245</v>
      </c>
      <c r="BE270" s="17">
        <f t="shared" ref="BE270:BE278" si="115">BE232/$BE$241</f>
        <v>1.7543859649122806E-2</v>
      </c>
      <c r="BF270" s="17">
        <f t="shared" ref="BF270:BP270" si="116">BF232/$M$241</f>
        <v>1.7543859649122806E-2</v>
      </c>
      <c r="BG270" s="17">
        <f t="shared" si="116"/>
        <v>0.14035087719298245</v>
      </c>
      <c r="BH270" s="17">
        <f t="shared" si="116"/>
        <v>0.47807017543859648</v>
      </c>
      <c r="BI270" s="17">
        <f t="shared" si="116"/>
        <v>0.64035087719298245</v>
      </c>
      <c r="BJ270" s="17">
        <f t="shared" si="116"/>
        <v>0.39473684210526316</v>
      </c>
      <c r="BK270" s="17">
        <f t="shared" si="116"/>
        <v>0.44736842105263158</v>
      </c>
      <c r="BL270" s="17">
        <f t="shared" si="116"/>
        <v>0.84210526315789469</v>
      </c>
      <c r="BM270" s="17">
        <f t="shared" si="116"/>
        <v>0.13596491228070176</v>
      </c>
      <c r="BN270" s="17">
        <f t="shared" si="116"/>
        <v>0.95175438596491224</v>
      </c>
      <c r="BO270" s="17">
        <f t="shared" si="116"/>
        <v>0.77192982456140347</v>
      </c>
      <c r="BP270" s="17">
        <f t="shared" si="116"/>
        <v>0.66666666666666663</v>
      </c>
    </row>
    <row r="271" spans="11:68" ht="15.75" customHeight="1" x14ac:dyDescent="0.2">
      <c r="K271" s="3" t="s">
        <v>77</v>
      </c>
      <c r="L271" s="3" t="s">
        <v>77</v>
      </c>
      <c r="M271" s="17">
        <f t="shared" si="71"/>
        <v>0</v>
      </c>
      <c r="N271" s="17">
        <f t="shared" si="72"/>
        <v>0</v>
      </c>
      <c r="O271" s="17">
        <f t="shared" si="73"/>
        <v>0</v>
      </c>
      <c r="P271" s="17">
        <f t="shared" si="74"/>
        <v>0</v>
      </c>
      <c r="Q271" s="17">
        <f t="shared" si="75"/>
        <v>0</v>
      </c>
      <c r="R271" s="17">
        <f t="shared" si="76"/>
        <v>0</v>
      </c>
      <c r="S271" s="17">
        <f t="shared" si="77"/>
        <v>0</v>
      </c>
      <c r="T271" s="17">
        <f t="shared" si="78"/>
        <v>0</v>
      </c>
      <c r="U271" s="17">
        <f t="shared" si="79"/>
        <v>0</v>
      </c>
      <c r="V271" s="17">
        <f t="shared" si="80"/>
        <v>3.9473684210526314E-2</v>
      </c>
      <c r="W271" s="17">
        <f t="shared" si="81"/>
        <v>0.43859649122807015</v>
      </c>
      <c r="X271" s="17">
        <f t="shared" si="82"/>
        <v>0.50877192982456143</v>
      </c>
      <c r="Y271" s="17">
        <f t="shared" si="83"/>
        <v>0</v>
      </c>
      <c r="Z271" s="17">
        <f t="shared" si="84"/>
        <v>0</v>
      </c>
      <c r="AA271" s="17">
        <f t="shared" si="85"/>
        <v>0.10526315789473684</v>
      </c>
      <c r="AB271" s="17">
        <f t="shared" si="86"/>
        <v>0.30263157894736842</v>
      </c>
      <c r="AC271" s="17">
        <f t="shared" si="87"/>
        <v>0.49122807017543857</v>
      </c>
      <c r="AD271" s="17">
        <f t="shared" si="88"/>
        <v>0</v>
      </c>
      <c r="AE271" s="17">
        <f t="shared" si="89"/>
        <v>0</v>
      </c>
      <c r="AF271" s="17">
        <f t="shared" si="90"/>
        <v>0</v>
      </c>
      <c r="AG271" s="17">
        <f t="shared" si="91"/>
        <v>0.56578947368421051</v>
      </c>
      <c r="AH271" s="17">
        <f t="shared" si="92"/>
        <v>0.61403508771929827</v>
      </c>
      <c r="AI271" s="17">
        <f t="shared" si="93"/>
        <v>9.2105263157894732E-2</v>
      </c>
      <c r="AJ271" s="17">
        <f t="shared" si="94"/>
        <v>9.2105263157894732E-2</v>
      </c>
      <c r="AK271" s="17">
        <f t="shared" si="95"/>
        <v>0</v>
      </c>
      <c r="AL271" s="17">
        <f t="shared" si="96"/>
        <v>0.58333333333333337</v>
      </c>
      <c r="AM271" s="17">
        <f t="shared" si="97"/>
        <v>0.59210526315789469</v>
      </c>
      <c r="AN271" s="17">
        <f t="shared" si="98"/>
        <v>0.53947368421052633</v>
      </c>
      <c r="AO271" s="17">
        <f t="shared" si="99"/>
        <v>0.43859649122807015</v>
      </c>
      <c r="AP271" s="17">
        <f t="shared" si="100"/>
        <v>0.19736842105263158</v>
      </c>
      <c r="AQ271" s="17">
        <f t="shared" si="101"/>
        <v>0.4692982456140351</v>
      </c>
      <c r="AR271" s="17">
        <f t="shared" si="102"/>
        <v>4.8245614035087717E-2</v>
      </c>
      <c r="AS271" s="17">
        <f t="shared" si="103"/>
        <v>5.701754385964912E-2</v>
      </c>
      <c r="AT271" s="17">
        <f t="shared" si="104"/>
        <v>0.4692982456140351</v>
      </c>
      <c r="AU271" s="17">
        <f t="shared" si="105"/>
        <v>0.45614035087719296</v>
      </c>
      <c r="AV271" s="17">
        <f t="shared" si="106"/>
        <v>0.46491228070175439</v>
      </c>
      <c r="AW271" s="17">
        <f t="shared" si="107"/>
        <v>0</v>
      </c>
      <c r="AX271" s="17">
        <f t="shared" si="108"/>
        <v>0</v>
      </c>
      <c r="AY271" s="17">
        <f t="shared" si="109"/>
        <v>0</v>
      </c>
      <c r="AZ271" s="17">
        <f t="shared" si="110"/>
        <v>0</v>
      </c>
      <c r="BA271" s="17">
        <f t="shared" si="111"/>
        <v>0</v>
      </c>
      <c r="BB271" s="17">
        <f t="shared" si="112"/>
        <v>0</v>
      </c>
      <c r="BC271" s="17">
        <f t="shared" si="113"/>
        <v>0</v>
      </c>
      <c r="BD271" s="17">
        <f t="shared" si="114"/>
        <v>0</v>
      </c>
      <c r="BE271" s="17">
        <f t="shared" si="115"/>
        <v>0</v>
      </c>
      <c r="BF271" s="17">
        <f t="shared" ref="BF271:BP271" si="117">BF233/$M$241</f>
        <v>0</v>
      </c>
      <c r="BG271" s="17">
        <f t="shared" si="117"/>
        <v>0</v>
      </c>
      <c r="BH271" s="17">
        <f t="shared" si="117"/>
        <v>0</v>
      </c>
      <c r="BI271" s="17">
        <f t="shared" si="117"/>
        <v>0</v>
      </c>
      <c r="BJ271" s="17">
        <f t="shared" si="117"/>
        <v>0</v>
      </c>
      <c r="BK271" s="17">
        <f t="shared" si="117"/>
        <v>0</v>
      </c>
      <c r="BL271" s="17">
        <f t="shared" si="117"/>
        <v>0</v>
      </c>
      <c r="BM271" s="17">
        <f t="shared" si="117"/>
        <v>0</v>
      </c>
      <c r="BN271" s="17">
        <f t="shared" si="117"/>
        <v>0</v>
      </c>
      <c r="BO271" s="17">
        <f t="shared" si="117"/>
        <v>0</v>
      </c>
      <c r="BP271" s="17">
        <f t="shared" si="117"/>
        <v>0</v>
      </c>
    </row>
    <row r="272" spans="11:68" ht="15.75" customHeight="1" x14ac:dyDescent="0.2">
      <c r="K272" s="3" t="s">
        <v>74</v>
      </c>
      <c r="L272" s="3" t="s">
        <v>74</v>
      </c>
      <c r="M272" s="17">
        <f t="shared" si="71"/>
        <v>0</v>
      </c>
      <c r="N272" s="17">
        <f t="shared" si="72"/>
        <v>0</v>
      </c>
      <c r="O272" s="17">
        <f t="shared" si="73"/>
        <v>0</v>
      </c>
      <c r="P272" s="17">
        <f t="shared" si="74"/>
        <v>0</v>
      </c>
      <c r="Q272" s="17">
        <f t="shared" si="75"/>
        <v>0</v>
      </c>
      <c r="R272" s="17">
        <f t="shared" si="76"/>
        <v>0</v>
      </c>
      <c r="S272" s="17">
        <f t="shared" si="77"/>
        <v>0</v>
      </c>
      <c r="T272" s="17">
        <f t="shared" si="78"/>
        <v>0</v>
      </c>
      <c r="U272" s="17">
        <f t="shared" si="79"/>
        <v>0</v>
      </c>
      <c r="V272" s="17">
        <f t="shared" si="80"/>
        <v>8.771929824561403E-2</v>
      </c>
      <c r="W272" s="17">
        <f t="shared" si="81"/>
        <v>0.20614035087719298</v>
      </c>
      <c r="X272" s="17">
        <f t="shared" si="82"/>
        <v>0.21929824561403508</v>
      </c>
      <c r="Y272" s="17">
        <f t="shared" si="83"/>
        <v>0</v>
      </c>
      <c r="Z272" s="17">
        <f t="shared" si="84"/>
        <v>0</v>
      </c>
      <c r="AA272" s="17">
        <f t="shared" si="85"/>
        <v>0.10964912280701754</v>
      </c>
      <c r="AB272" s="17">
        <f t="shared" si="86"/>
        <v>0.14912280701754385</v>
      </c>
      <c r="AC272" s="17">
        <f t="shared" si="87"/>
        <v>0.16228070175438597</v>
      </c>
      <c r="AD272" s="17">
        <f t="shared" si="88"/>
        <v>0</v>
      </c>
      <c r="AE272" s="17">
        <f t="shared" si="89"/>
        <v>0</v>
      </c>
      <c r="AF272" s="17">
        <f t="shared" si="90"/>
        <v>0</v>
      </c>
      <c r="AG272" s="17">
        <f t="shared" si="91"/>
        <v>0.21929824561403508</v>
      </c>
      <c r="AH272" s="17">
        <f t="shared" si="92"/>
        <v>0.17543859649122806</v>
      </c>
      <c r="AI272" s="17">
        <f t="shared" si="93"/>
        <v>0.11842105263157894</v>
      </c>
      <c r="AJ272" s="17">
        <f t="shared" si="94"/>
        <v>5.701754385964912E-2</v>
      </c>
      <c r="AK272" s="17">
        <f t="shared" si="95"/>
        <v>0</v>
      </c>
      <c r="AL272" s="17">
        <f t="shared" si="96"/>
        <v>0.14912280701754385</v>
      </c>
      <c r="AM272" s="17">
        <f t="shared" si="97"/>
        <v>0.21929824561403508</v>
      </c>
      <c r="AN272" s="17">
        <f t="shared" si="98"/>
        <v>0.22807017543859648</v>
      </c>
      <c r="AO272" s="17">
        <f t="shared" si="99"/>
        <v>0.25438596491228072</v>
      </c>
      <c r="AP272" s="17">
        <f t="shared" si="100"/>
        <v>0.15350877192982457</v>
      </c>
      <c r="AQ272" s="17">
        <f t="shared" si="101"/>
        <v>0.23245614035087719</v>
      </c>
      <c r="AR272" s="17">
        <f t="shared" si="102"/>
        <v>7.8947368421052627E-2</v>
      </c>
      <c r="AS272" s="17">
        <f t="shared" si="103"/>
        <v>8.771929824561403E-2</v>
      </c>
      <c r="AT272" s="17">
        <f t="shared" si="104"/>
        <v>0.26754385964912281</v>
      </c>
      <c r="AU272" s="17">
        <f t="shared" si="105"/>
        <v>0.2807017543859649</v>
      </c>
      <c r="AV272" s="17">
        <f t="shared" si="106"/>
        <v>0.17105263157894737</v>
      </c>
      <c r="AW272" s="17">
        <f t="shared" si="107"/>
        <v>0</v>
      </c>
      <c r="AX272" s="17">
        <f t="shared" si="108"/>
        <v>0</v>
      </c>
      <c r="AY272" s="17">
        <f t="shared" si="109"/>
        <v>0</v>
      </c>
      <c r="AZ272" s="17">
        <f t="shared" si="110"/>
        <v>0</v>
      </c>
      <c r="BA272" s="17">
        <f t="shared" si="111"/>
        <v>0</v>
      </c>
      <c r="BB272" s="17">
        <f t="shared" si="112"/>
        <v>0</v>
      </c>
      <c r="BC272" s="17">
        <f t="shared" si="113"/>
        <v>0</v>
      </c>
      <c r="BD272" s="17">
        <f t="shared" si="114"/>
        <v>0</v>
      </c>
      <c r="BE272" s="17">
        <f t="shared" si="115"/>
        <v>0</v>
      </c>
      <c r="BF272" s="17">
        <f t="shared" ref="BF272:BP272" si="118">BF234/$M$241</f>
        <v>0</v>
      </c>
      <c r="BG272" s="17">
        <f t="shared" si="118"/>
        <v>0</v>
      </c>
      <c r="BH272" s="17">
        <f t="shared" si="118"/>
        <v>0</v>
      </c>
      <c r="BI272" s="17">
        <f t="shared" si="118"/>
        <v>0</v>
      </c>
      <c r="BJ272" s="17">
        <f t="shared" si="118"/>
        <v>0</v>
      </c>
      <c r="BK272" s="17">
        <f t="shared" si="118"/>
        <v>0</v>
      </c>
      <c r="BL272" s="17">
        <f t="shared" si="118"/>
        <v>0</v>
      </c>
      <c r="BM272" s="17">
        <f t="shared" si="118"/>
        <v>0</v>
      </c>
      <c r="BN272" s="17">
        <f t="shared" si="118"/>
        <v>0</v>
      </c>
      <c r="BO272" s="17">
        <f t="shared" si="118"/>
        <v>0</v>
      </c>
      <c r="BP272" s="17">
        <f t="shared" si="118"/>
        <v>0</v>
      </c>
    </row>
    <row r="273" spans="11:68" ht="15.75" customHeight="1" x14ac:dyDescent="0.2">
      <c r="K273" s="3" t="s">
        <v>108</v>
      </c>
      <c r="L273" s="3" t="s">
        <v>108</v>
      </c>
      <c r="M273" s="17">
        <f t="shared" si="71"/>
        <v>0</v>
      </c>
      <c r="N273" s="17">
        <f t="shared" si="72"/>
        <v>0</v>
      </c>
      <c r="O273" s="17">
        <f t="shared" si="73"/>
        <v>0</v>
      </c>
      <c r="P273" s="17">
        <f t="shared" si="74"/>
        <v>0</v>
      </c>
      <c r="Q273" s="17">
        <f t="shared" si="75"/>
        <v>0</v>
      </c>
      <c r="R273" s="17">
        <f t="shared" si="76"/>
        <v>0</v>
      </c>
      <c r="S273" s="17">
        <f t="shared" si="77"/>
        <v>0</v>
      </c>
      <c r="T273" s="17">
        <f t="shared" si="78"/>
        <v>0</v>
      </c>
      <c r="U273" s="17">
        <f t="shared" si="79"/>
        <v>0</v>
      </c>
      <c r="V273" s="17">
        <f t="shared" si="80"/>
        <v>0.35087719298245612</v>
      </c>
      <c r="W273" s="17">
        <f t="shared" si="81"/>
        <v>0.21052631578947367</v>
      </c>
      <c r="X273" s="17">
        <f t="shared" si="82"/>
        <v>0.10964912280701754</v>
      </c>
      <c r="Y273" s="17">
        <f t="shared" si="83"/>
        <v>0</v>
      </c>
      <c r="Z273" s="17">
        <f t="shared" si="84"/>
        <v>0</v>
      </c>
      <c r="AA273" s="17">
        <f t="shared" si="85"/>
        <v>0.31140350877192985</v>
      </c>
      <c r="AB273" s="17">
        <f t="shared" si="86"/>
        <v>0.35526315789473684</v>
      </c>
      <c r="AC273" s="17">
        <f t="shared" si="87"/>
        <v>0.20614035087719298</v>
      </c>
      <c r="AD273" s="17">
        <f t="shared" si="88"/>
        <v>0</v>
      </c>
      <c r="AE273" s="17">
        <f t="shared" si="89"/>
        <v>0</v>
      </c>
      <c r="AF273" s="17">
        <f t="shared" si="90"/>
        <v>0</v>
      </c>
      <c r="AG273" s="17">
        <f t="shared" si="91"/>
        <v>0.16666666666666666</v>
      </c>
      <c r="AH273" s="17">
        <f t="shared" si="92"/>
        <v>0.17543859649122806</v>
      </c>
      <c r="AI273" s="17">
        <f t="shared" si="93"/>
        <v>0.23245614035087719</v>
      </c>
      <c r="AJ273" s="17">
        <f t="shared" si="94"/>
        <v>0.14035087719298245</v>
      </c>
      <c r="AK273" s="17">
        <f t="shared" si="95"/>
        <v>0</v>
      </c>
      <c r="AL273" s="17">
        <f t="shared" si="96"/>
        <v>0.19298245614035087</v>
      </c>
      <c r="AM273" s="17">
        <f t="shared" si="97"/>
        <v>0.16666666666666666</v>
      </c>
      <c r="AN273" s="17">
        <f t="shared" si="98"/>
        <v>0.20175438596491227</v>
      </c>
      <c r="AO273" s="17">
        <f t="shared" si="99"/>
        <v>0.23684210526315788</v>
      </c>
      <c r="AP273" s="17">
        <f t="shared" si="100"/>
        <v>0.27192982456140352</v>
      </c>
      <c r="AQ273" s="17">
        <f t="shared" si="101"/>
        <v>0.25438596491228072</v>
      </c>
      <c r="AR273" s="17">
        <f t="shared" si="102"/>
        <v>0.18421052631578946</v>
      </c>
      <c r="AS273" s="17">
        <f t="shared" si="103"/>
        <v>0.27192982456140352</v>
      </c>
      <c r="AT273" s="17">
        <f t="shared" si="104"/>
        <v>0.23684210526315788</v>
      </c>
      <c r="AU273" s="17">
        <f t="shared" si="105"/>
        <v>0.23684210526315788</v>
      </c>
      <c r="AV273" s="17">
        <f t="shared" si="106"/>
        <v>0.14473684210526316</v>
      </c>
      <c r="AW273" s="17">
        <f t="shared" si="107"/>
        <v>0</v>
      </c>
      <c r="AX273" s="17">
        <f t="shared" si="108"/>
        <v>0</v>
      </c>
      <c r="AY273" s="17">
        <f t="shared" si="109"/>
        <v>0</v>
      </c>
      <c r="AZ273" s="17">
        <f t="shared" si="110"/>
        <v>0</v>
      </c>
      <c r="BA273" s="17">
        <f t="shared" si="111"/>
        <v>0</v>
      </c>
      <c r="BB273" s="17">
        <f t="shared" si="112"/>
        <v>0</v>
      </c>
      <c r="BC273" s="17">
        <f t="shared" si="113"/>
        <v>0</v>
      </c>
      <c r="BD273" s="17">
        <f t="shared" si="114"/>
        <v>0</v>
      </c>
      <c r="BE273" s="17">
        <f t="shared" si="115"/>
        <v>0</v>
      </c>
      <c r="BF273" s="17">
        <f t="shared" ref="BF273:BP273" si="119">BF235/$M$241</f>
        <v>0</v>
      </c>
      <c r="BG273" s="17">
        <f t="shared" si="119"/>
        <v>0</v>
      </c>
      <c r="BH273" s="17">
        <f t="shared" si="119"/>
        <v>0</v>
      </c>
      <c r="BI273" s="17">
        <f t="shared" si="119"/>
        <v>0</v>
      </c>
      <c r="BJ273" s="17">
        <f t="shared" si="119"/>
        <v>0</v>
      </c>
      <c r="BK273" s="17">
        <f t="shared" si="119"/>
        <v>0</v>
      </c>
      <c r="BL273" s="17">
        <f t="shared" si="119"/>
        <v>0</v>
      </c>
      <c r="BM273" s="17">
        <f t="shared" si="119"/>
        <v>0</v>
      </c>
      <c r="BN273" s="17">
        <f t="shared" si="119"/>
        <v>0</v>
      </c>
      <c r="BO273" s="17">
        <f t="shared" si="119"/>
        <v>0</v>
      </c>
      <c r="BP273" s="17">
        <f t="shared" si="119"/>
        <v>0</v>
      </c>
    </row>
    <row r="274" spans="11:68" ht="15.75" customHeight="1" x14ac:dyDescent="0.2">
      <c r="K274" s="3" t="s">
        <v>72</v>
      </c>
      <c r="L274" s="3" t="s">
        <v>72</v>
      </c>
      <c r="M274" s="17">
        <f t="shared" si="71"/>
        <v>0.13596491228070176</v>
      </c>
      <c r="N274" s="17">
        <f t="shared" si="72"/>
        <v>3.9473684210526314E-2</v>
      </c>
      <c r="O274" s="17">
        <f t="shared" si="73"/>
        <v>0.41666666666666669</v>
      </c>
      <c r="P274" s="17">
        <f t="shared" si="74"/>
        <v>0.25</v>
      </c>
      <c r="Q274" s="17">
        <f t="shared" si="75"/>
        <v>0.89035087719298245</v>
      </c>
      <c r="R274" s="17">
        <f t="shared" si="76"/>
        <v>0.81578947368421051</v>
      </c>
      <c r="S274" s="17">
        <f t="shared" si="77"/>
        <v>0.85526315789473684</v>
      </c>
      <c r="T274" s="17">
        <f t="shared" si="78"/>
        <v>0.92105263157894735</v>
      </c>
      <c r="U274" s="17">
        <f t="shared" si="79"/>
        <v>0.94736842105263153</v>
      </c>
      <c r="V274" s="17">
        <f t="shared" si="80"/>
        <v>0</v>
      </c>
      <c r="W274" s="17">
        <f t="shared" si="81"/>
        <v>0</v>
      </c>
      <c r="X274" s="17">
        <f t="shared" si="82"/>
        <v>0</v>
      </c>
      <c r="Y274" s="17">
        <f t="shared" si="83"/>
        <v>0.26754385964912281</v>
      </c>
      <c r="Z274" s="17">
        <f t="shared" si="84"/>
        <v>0.56578947368421051</v>
      </c>
      <c r="AA274" s="17">
        <f t="shared" si="85"/>
        <v>0</v>
      </c>
      <c r="AB274" s="17">
        <f t="shared" si="86"/>
        <v>0</v>
      </c>
      <c r="AC274" s="17">
        <f t="shared" si="87"/>
        <v>0</v>
      </c>
      <c r="AD274" s="17">
        <f t="shared" si="88"/>
        <v>0.91666666666666663</v>
      </c>
      <c r="AE274" s="17">
        <f t="shared" si="89"/>
        <v>0.32456140350877194</v>
      </c>
      <c r="AF274" s="17">
        <f t="shared" si="90"/>
        <v>0.54385964912280704</v>
      </c>
      <c r="AG274" s="17">
        <f t="shared" si="91"/>
        <v>0</v>
      </c>
      <c r="AH274" s="17">
        <f t="shared" si="92"/>
        <v>0</v>
      </c>
      <c r="AI274" s="17">
        <f t="shared" si="93"/>
        <v>0</v>
      </c>
      <c r="AJ274" s="17">
        <f t="shared" si="94"/>
        <v>0</v>
      </c>
      <c r="AK274" s="17">
        <f t="shared" si="95"/>
        <v>0.10087719298245613</v>
      </c>
      <c r="AL274" s="17">
        <f t="shared" si="96"/>
        <v>0</v>
      </c>
      <c r="AM274" s="17">
        <f t="shared" si="97"/>
        <v>0</v>
      </c>
      <c r="AN274" s="17">
        <f t="shared" si="98"/>
        <v>0</v>
      </c>
      <c r="AO274" s="17">
        <f t="shared" si="99"/>
        <v>0</v>
      </c>
      <c r="AP274" s="17">
        <f t="shared" si="100"/>
        <v>0</v>
      </c>
      <c r="AQ274" s="17">
        <f t="shared" si="101"/>
        <v>0</v>
      </c>
      <c r="AR274" s="17">
        <f t="shared" si="102"/>
        <v>0</v>
      </c>
      <c r="AS274" s="17">
        <f t="shared" si="103"/>
        <v>0</v>
      </c>
      <c r="AT274" s="17">
        <f t="shared" si="104"/>
        <v>0</v>
      </c>
      <c r="AU274" s="17">
        <f t="shared" si="105"/>
        <v>0</v>
      </c>
      <c r="AV274" s="17">
        <f t="shared" si="106"/>
        <v>0</v>
      </c>
      <c r="AW274" s="17">
        <f t="shared" si="107"/>
        <v>0.65789473684210531</v>
      </c>
      <c r="AX274" s="17">
        <f t="shared" si="108"/>
        <v>0.77631578947368418</v>
      </c>
      <c r="AY274" s="17">
        <f t="shared" si="109"/>
        <v>0.27631578947368424</v>
      </c>
      <c r="AZ274" s="17">
        <f t="shared" si="110"/>
        <v>0.16666666666666666</v>
      </c>
      <c r="BA274" s="17">
        <f t="shared" si="111"/>
        <v>0.91228070175438591</v>
      </c>
      <c r="BB274" s="17">
        <f t="shared" si="112"/>
        <v>0.94736842105263153</v>
      </c>
      <c r="BC274" s="17">
        <f t="shared" si="113"/>
        <v>0.98245614035087714</v>
      </c>
      <c r="BD274" s="17">
        <f t="shared" si="114"/>
        <v>0.35964912280701755</v>
      </c>
      <c r="BE274" s="17">
        <f t="shared" si="115"/>
        <v>0.98245614035087714</v>
      </c>
      <c r="BF274" s="17">
        <f t="shared" ref="BF274:BP274" si="120">BF236/$M$241</f>
        <v>0.80701754385964908</v>
      </c>
      <c r="BG274" s="17">
        <f t="shared" si="120"/>
        <v>0.21491228070175439</v>
      </c>
      <c r="BH274" s="17">
        <f t="shared" si="120"/>
        <v>0.4692982456140351</v>
      </c>
      <c r="BI274" s="17">
        <f t="shared" si="120"/>
        <v>0.33771929824561403</v>
      </c>
      <c r="BJ274" s="17">
        <f t="shared" si="120"/>
        <v>0.51754385964912286</v>
      </c>
      <c r="BK274" s="17">
        <f t="shared" si="120"/>
        <v>0.31578947368421051</v>
      </c>
      <c r="BL274" s="17">
        <f t="shared" si="120"/>
        <v>9.6491228070175433E-2</v>
      </c>
      <c r="BM274" s="17">
        <f t="shared" si="120"/>
        <v>0.86403508771929827</v>
      </c>
      <c r="BN274" s="17">
        <f t="shared" si="120"/>
        <v>3.0701754385964911E-2</v>
      </c>
      <c r="BO274" s="17">
        <f t="shared" si="120"/>
        <v>0.11842105263157894</v>
      </c>
      <c r="BP274" s="17">
        <f t="shared" si="120"/>
        <v>0.13596491228070176</v>
      </c>
    </row>
    <row r="275" spans="11:68" ht="15.75" customHeight="1" x14ac:dyDescent="0.2">
      <c r="K275" s="3" t="s">
        <v>73</v>
      </c>
      <c r="L275" s="3" t="s">
        <v>73</v>
      </c>
      <c r="M275" s="17">
        <f t="shared" si="71"/>
        <v>8.3333333333333329E-2</v>
      </c>
      <c r="N275" s="17">
        <f t="shared" si="72"/>
        <v>8.771929824561403E-3</v>
      </c>
      <c r="O275" s="17">
        <f t="shared" si="73"/>
        <v>0.20175438596491227</v>
      </c>
      <c r="P275" s="17">
        <f t="shared" si="74"/>
        <v>0.12719298245614036</v>
      </c>
      <c r="Q275" s="17">
        <f t="shared" si="75"/>
        <v>4.8245614035087717E-2</v>
      </c>
      <c r="R275" s="17">
        <f t="shared" si="76"/>
        <v>4.8245614035087717E-2</v>
      </c>
      <c r="S275" s="17">
        <f t="shared" si="77"/>
        <v>4.8245614035087717E-2</v>
      </c>
      <c r="T275" s="17">
        <f t="shared" si="78"/>
        <v>4.8245614035087717E-2</v>
      </c>
      <c r="U275" s="17">
        <f t="shared" si="79"/>
        <v>3.0701754385964911E-2</v>
      </c>
      <c r="V275" s="17">
        <f t="shared" si="80"/>
        <v>0</v>
      </c>
      <c r="W275" s="17">
        <f t="shared" si="81"/>
        <v>0</v>
      </c>
      <c r="X275" s="17">
        <f t="shared" si="82"/>
        <v>0</v>
      </c>
      <c r="Y275" s="17">
        <f t="shared" si="83"/>
        <v>0.13157894736842105</v>
      </c>
      <c r="Z275" s="17">
        <f t="shared" si="84"/>
        <v>8.771929824561403E-3</v>
      </c>
      <c r="AA275" s="17">
        <f t="shared" si="85"/>
        <v>0</v>
      </c>
      <c r="AB275" s="17">
        <f t="shared" si="86"/>
        <v>0</v>
      </c>
      <c r="AC275" s="17">
        <f t="shared" si="87"/>
        <v>0</v>
      </c>
      <c r="AD275" s="17">
        <f t="shared" si="88"/>
        <v>4.8245614035087717E-2</v>
      </c>
      <c r="AE275" s="17">
        <f t="shared" si="89"/>
        <v>0.21491228070175439</v>
      </c>
      <c r="AF275" s="17">
        <f t="shared" si="90"/>
        <v>9.2105263157894732E-2</v>
      </c>
      <c r="AG275" s="17">
        <f t="shared" si="91"/>
        <v>0</v>
      </c>
      <c r="AH275" s="17">
        <f t="shared" si="92"/>
        <v>0</v>
      </c>
      <c r="AI275" s="17">
        <f t="shared" si="93"/>
        <v>0</v>
      </c>
      <c r="AJ275" s="17">
        <f t="shared" si="94"/>
        <v>0</v>
      </c>
      <c r="AK275" s="17">
        <f t="shared" si="95"/>
        <v>0.24561403508771928</v>
      </c>
      <c r="AL275" s="17">
        <f t="shared" si="96"/>
        <v>0</v>
      </c>
      <c r="AM275" s="17">
        <f t="shared" si="97"/>
        <v>0</v>
      </c>
      <c r="AN275" s="17">
        <f t="shared" si="98"/>
        <v>0</v>
      </c>
      <c r="AO275" s="17">
        <f t="shared" si="99"/>
        <v>0</v>
      </c>
      <c r="AP275" s="17">
        <f t="shared" si="100"/>
        <v>0</v>
      </c>
      <c r="AQ275" s="17">
        <f t="shared" si="101"/>
        <v>0</v>
      </c>
      <c r="AR275" s="17">
        <f t="shared" si="102"/>
        <v>0</v>
      </c>
      <c r="AS275" s="17">
        <f t="shared" si="103"/>
        <v>0</v>
      </c>
      <c r="AT275" s="17">
        <f t="shared" si="104"/>
        <v>0</v>
      </c>
      <c r="AU275" s="17">
        <f t="shared" si="105"/>
        <v>0</v>
      </c>
      <c r="AV275" s="17">
        <f t="shared" si="106"/>
        <v>0</v>
      </c>
      <c r="AW275" s="17">
        <f t="shared" si="107"/>
        <v>0.10526315789473684</v>
      </c>
      <c r="AX275" s="17">
        <f t="shared" si="108"/>
        <v>7.8947368421052627E-2</v>
      </c>
      <c r="AY275" s="17">
        <f t="shared" si="109"/>
        <v>0.20175438596491227</v>
      </c>
      <c r="AZ275" s="17">
        <f t="shared" si="110"/>
        <v>0.20175438596491227</v>
      </c>
      <c r="BA275" s="17">
        <f t="shared" si="111"/>
        <v>0</v>
      </c>
      <c r="BB275" s="17">
        <f t="shared" si="112"/>
        <v>0</v>
      </c>
      <c r="BC275" s="17">
        <f t="shared" si="113"/>
        <v>0</v>
      </c>
      <c r="BD275" s="17">
        <f t="shared" si="114"/>
        <v>0</v>
      </c>
      <c r="BE275" s="17">
        <f t="shared" si="115"/>
        <v>0</v>
      </c>
      <c r="BF275" s="17">
        <f t="shared" ref="BF275:BP275" si="121">BF237/$M$241</f>
        <v>0.17543859649122806</v>
      </c>
      <c r="BG275" s="17">
        <f t="shared" si="121"/>
        <v>0</v>
      </c>
      <c r="BH275" s="17">
        <f t="shared" si="121"/>
        <v>5.2631578947368418E-2</v>
      </c>
      <c r="BI275" s="17">
        <f t="shared" si="121"/>
        <v>2.1929824561403508E-2</v>
      </c>
      <c r="BJ275" s="17">
        <f t="shared" si="121"/>
        <v>8.771929824561403E-2</v>
      </c>
      <c r="BK275" s="17">
        <f t="shared" si="121"/>
        <v>0.23684210526315788</v>
      </c>
      <c r="BL275" s="17">
        <f t="shared" si="121"/>
        <v>6.1403508771929821E-2</v>
      </c>
      <c r="BM275" s="17">
        <f t="shared" si="121"/>
        <v>0</v>
      </c>
      <c r="BN275" s="17">
        <f t="shared" si="121"/>
        <v>1.7543859649122806E-2</v>
      </c>
      <c r="BO275" s="17">
        <f t="shared" si="121"/>
        <v>0.10964912280701754</v>
      </c>
      <c r="BP275" s="17">
        <f t="shared" si="121"/>
        <v>0.19736842105263158</v>
      </c>
    </row>
    <row r="276" spans="11:68" ht="15.75" customHeight="1" x14ac:dyDescent="0.2">
      <c r="K276" s="3" t="s">
        <v>76</v>
      </c>
      <c r="L276" s="3" t="s">
        <v>76</v>
      </c>
      <c r="M276" s="17">
        <f t="shared" si="71"/>
        <v>0</v>
      </c>
      <c r="N276" s="17">
        <f t="shared" si="72"/>
        <v>0</v>
      </c>
      <c r="O276" s="17">
        <f t="shared" si="73"/>
        <v>0</v>
      </c>
      <c r="P276" s="17">
        <f t="shared" si="74"/>
        <v>0</v>
      </c>
      <c r="Q276" s="17">
        <f t="shared" si="75"/>
        <v>0</v>
      </c>
      <c r="R276" s="17">
        <f t="shared" si="76"/>
        <v>0</v>
      </c>
      <c r="S276" s="17">
        <f t="shared" si="77"/>
        <v>0</v>
      </c>
      <c r="T276" s="17">
        <f t="shared" si="78"/>
        <v>0</v>
      </c>
      <c r="U276" s="17">
        <f t="shared" si="79"/>
        <v>0</v>
      </c>
      <c r="V276" s="17">
        <f t="shared" si="80"/>
        <v>0.52192982456140347</v>
      </c>
      <c r="W276" s="17">
        <f t="shared" si="81"/>
        <v>0.14473684210526316</v>
      </c>
      <c r="X276" s="17">
        <f t="shared" si="82"/>
        <v>0.16228070175438597</v>
      </c>
      <c r="Y276" s="17">
        <f t="shared" si="83"/>
        <v>0</v>
      </c>
      <c r="Z276" s="17">
        <f t="shared" si="84"/>
        <v>0</v>
      </c>
      <c r="AA276" s="17">
        <f t="shared" si="85"/>
        <v>0.47368421052631576</v>
      </c>
      <c r="AB276" s="17">
        <f t="shared" si="86"/>
        <v>0.19298245614035087</v>
      </c>
      <c r="AC276" s="17">
        <f t="shared" si="87"/>
        <v>0.14035087719298245</v>
      </c>
      <c r="AD276" s="17">
        <f t="shared" si="88"/>
        <v>0</v>
      </c>
      <c r="AE276" s="17">
        <f t="shared" si="89"/>
        <v>0</v>
      </c>
      <c r="AF276" s="17">
        <f t="shared" si="90"/>
        <v>0</v>
      </c>
      <c r="AG276" s="17">
        <f t="shared" si="91"/>
        <v>4.8245614035087717E-2</v>
      </c>
      <c r="AH276" s="17">
        <f t="shared" si="92"/>
        <v>3.5087719298245612E-2</v>
      </c>
      <c r="AI276" s="17">
        <f t="shared" si="93"/>
        <v>0.55701754385964908</v>
      </c>
      <c r="AJ276" s="17">
        <f t="shared" si="94"/>
        <v>0.71052631578947367</v>
      </c>
      <c r="AK276" s="17">
        <f t="shared" si="95"/>
        <v>0</v>
      </c>
      <c r="AL276" s="17">
        <f t="shared" si="96"/>
        <v>7.4561403508771926E-2</v>
      </c>
      <c r="AM276" s="17">
        <f t="shared" si="97"/>
        <v>2.1929824561403508E-2</v>
      </c>
      <c r="AN276" s="17">
        <f t="shared" si="98"/>
        <v>3.0701754385964911E-2</v>
      </c>
      <c r="AO276" s="17">
        <f t="shared" si="99"/>
        <v>7.0175438596491224E-2</v>
      </c>
      <c r="AP276" s="17">
        <f t="shared" si="100"/>
        <v>0.37719298245614036</v>
      </c>
      <c r="AQ276" s="17">
        <f t="shared" si="101"/>
        <v>4.3859649122807015E-2</v>
      </c>
      <c r="AR276" s="17">
        <f t="shared" si="102"/>
        <v>0.68859649122807021</v>
      </c>
      <c r="AS276" s="17">
        <f t="shared" si="103"/>
        <v>0.58333333333333337</v>
      </c>
      <c r="AT276" s="17">
        <f t="shared" si="104"/>
        <v>2.6315789473684209E-2</v>
      </c>
      <c r="AU276" s="17">
        <f t="shared" si="105"/>
        <v>2.6315789473684209E-2</v>
      </c>
      <c r="AV276" s="17">
        <f t="shared" si="106"/>
        <v>0.21929824561403508</v>
      </c>
      <c r="AW276" s="17">
        <f t="shared" si="107"/>
        <v>0</v>
      </c>
      <c r="AX276" s="17">
        <f t="shared" si="108"/>
        <v>0</v>
      </c>
      <c r="AY276" s="17">
        <f t="shared" si="109"/>
        <v>0</v>
      </c>
      <c r="AZ276" s="17">
        <f t="shared" si="110"/>
        <v>0</v>
      </c>
      <c r="BA276" s="17">
        <f t="shared" si="111"/>
        <v>0</v>
      </c>
      <c r="BB276" s="17">
        <f t="shared" si="112"/>
        <v>0</v>
      </c>
      <c r="BC276" s="17">
        <f t="shared" si="113"/>
        <v>0</v>
      </c>
      <c r="BD276" s="17">
        <f t="shared" si="114"/>
        <v>0</v>
      </c>
      <c r="BE276" s="17">
        <f t="shared" si="115"/>
        <v>0</v>
      </c>
      <c r="BF276" s="17">
        <f t="shared" ref="BF276:BP276" si="122">BF238/$M$241</f>
        <v>0</v>
      </c>
      <c r="BG276" s="17">
        <f t="shared" si="122"/>
        <v>0</v>
      </c>
      <c r="BH276" s="17">
        <f t="shared" si="122"/>
        <v>0</v>
      </c>
      <c r="BI276" s="17">
        <f t="shared" si="122"/>
        <v>0</v>
      </c>
      <c r="BJ276" s="17">
        <f t="shared" si="122"/>
        <v>0</v>
      </c>
      <c r="BK276" s="17">
        <f t="shared" si="122"/>
        <v>0</v>
      </c>
      <c r="BL276" s="17">
        <f t="shared" si="122"/>
        <v>0</v>
      </c>
      <c r="BM276" s="17">
        <f t="shared" si="122"/>
        <v>0</v>
      </c>
      <c r="BN276" s="17">
        <f t="shared" si="122"/>
        <v>0</v>
      </c>
      <c r="BO276" s="17">
        <f t="shared" si="122"/>
        <v>0</v>
      </c>
      <c r="BP276" s="17">
        <f t="shared" si="122"/>
        <v>0</v>
      </c>
    </row>
    <row r="277" spans="11:68" ht="15.75" customHeight="1" x14ac:dyDescent="0.2">
      <c r="K277" s="3" t="s">
        <v>78</v>
      </c>
      <c r="L277" s="3" t="s">
        <v>78</v>
      </c>
      <c r="M277" s="17">
        <f t="shared" si="71"/>
        <v>0</v>
      </c>
      <c r="N277" s="17">
        <f t="shared" si="72"/>
        <v>0</v>
      </c>
      <c r="O277" s="17">
        <f t="shared" si="73"/>
        <v>0</v>
      </c>
      <c r="P277" s="17">
        <f t="shared" si="74"/>
        <v>0</v>
      </c>
      <c r="Q277" s="17">
        <f t="shared" si="75"/>
        <v>0</v>
      </c>
      <c r="R277" s="17">
        <f t="shared" si="76"/>
        <v>0</v>
      </c>
      <c r="S277" s="17">
        <f t="shared" si="77"/>
        <v>0</v>
      </c>
      <c r="T277" s="17">
        <f t="shared" si="78"/>
        <v>0</v>
      </c>
      <c r="U277" s="17">
        <f t="shared" si="79"/>
        <v>0</v>
      </c>
      <c r="V277" s="17">
        <f t="shared" si="80"/>
        <v>0</v>
      </c>
      <c r="W277" s="17">
        <f t="shared" si="81"/>
        <v>0</v>
      </c>
      <c r="X277" s="17">
        <f t="shared" si="82"/>
        <v>0</v>
      </c>
      <c r="Y277" s="17">
        <f t="shared" si="83"/>
        <v>0</v>
      </c>
      <c r="Z277" s="17">
        <f t="shared" si="84"/>
        <v>0</v>
      </c>
      <c r="AA277" s="17">
        <f t="shared" si="85"/>
        <v>0</v>
      </c>
      <c r="AB277" s="17">
        <f t="shared" si="86"/>
        <v>0</v>
      </c>
      <c r="AC277" s="17">
        <f t="shared" si="87"/>
        <v>0</v>
      </c>
      <c r="AD277" s="17">
        <f t="shared" si="88"/>
        <v>0</v>
      </c>
      <c r="AE277" s="17">
        <f t="shared" si="89"/>
        <v>0</v>
      </c>
      <c r="AF277" s="17">
        <f t="shared" si="90"/>
        <v>0</v>
      </c>
      <c r="AG277" s="17">
        <f t="shared" si="91"/>
        <v>0</v>
      </c>
      <c r="AH277" s="17">
        <f t="shared" si="92"/>
        <v>0</v>
      </c>
      <c r="AI277" s="17">
        <f t="shared" si="93"/>
        <v>0</v>
      </c>
      <c r="AJ277" s="17">
        <f t="shared" si="94"/>
        <v>0</v>
      </c>
      <c r="AK277" s="17">
        <f t="shared" si="95"/>
        <v>0</v>
      </c>
      <c r="AL277" s="17">
        <f t="shared" si="96"/>
        <v>0</v>
      </c>
      <c r="AM277" s="17">
        <f t="shared" si="97"/>
        <v>0</v>
      </c>
      <c r="AN277" s="17">
        <f t="shared" si="98"/>
        <v>0</v>
      </c>
      <c r="AO277" s="17">
        <f t="shared" si="99"/>
        <v>0</v>
      </c>
      <c r="AP277" s="17">
        <f t="shared" si="100"/>
        <v>0</v>
      </c>
      <c r="AQ277" s="17">
        <f t="shared" si="101"/>
        <v>0</v>
      </c>
      <c r="AR277" s="17">
        <f t="shared" si="102"/>
        <v>0</v>
      </c>
      <c r="AS277" s="17">
        <f t="shared" si="103"/>
        <v>0</v>
      </c>
      <c r="AT277" s="17">
        <f t="shared" si="104"/>
        <v>0</v>
      </c>
      <c r="AU277" s="17">
        <f t="shared" si="105"/>
        <v>0</v>
      </c>
      <c r="AV277" s="17">
        <f t="shared" si="106"/>
        <v>0</v>
      </c>
      <c r="AW277" s="17">
        <f t="shared" si="107"/>
        <v>0</v>
      </c>
      <c r="AX277" s="17">
        <f t="shared" si="108"/>
        <v>0</v>
      </c>
      <c r="AY277" s="17">
        <f t="shared" si="109"/>
        <v>0</v>
      </c>
      <c r="AZ277" s="17">
        <f t="shared" si="110"/>
        <v>0</v>
      </c>
      <c r="BA277" s="17">
        <f t="shared" si="111"/>
        <v>0</v>
      </c>
      <c r="BB277" s="17">
        <f t="shared" si="112"/>
        <v>0</v>
      </c>
      <c r="BC277" s="17">
        <f t="shared" si="113"/>
        <v>0</v>
      </c>
      <c r="BD277" s="17">
        <f t="shared" si="114"/>
        <v>0</v>
      </c>
      <c r="BE277" s="17">
        <f t="shared" si="115"/>
        <v>0</v>
      </c>
      <c r="BF277" s="17">
        <f t="shared" ref="BF277:BP277" si="123">BF239/$M$241</f>
        <v>0</v>
      </c>
      <c r="BG277" s="17">
        <f t="shared" si="123"/>
        <v>0.64473684210526316</v>
      </c>
      <c r="BH277" s="17">
        <f t="shared" si="123"/>
        <v>0</v>
      </c>
      <c r="BI277" s="17">
        <f t="shared" si="123"/>
        <v>0</v>
      </c>
      <c r="BJ277" s="17">
        <f t="shared" si="123"/>
        <v>0</v>
      </c>
      <c r="BK277" s="17">
        <f t="shared" si="123"/>
        <v>0</v>
      </c>
      <c r="BL277" s="17">
        <f t="shared" si="123"/>
        <v>0</v>
      </c>
      <c r="BM277" s="17">
        <f t="shared" si="123"/>
        <v>0</v>
      </c>
      <c r="BN277" s="17">
        <f t="shared" si="123"/>
        <v>0</v>
      </c>
      <c r="BO277" s="17">
        <f t="shared" si="123"/>
        <v>0</v>
      </c>
      <c r="BP277" s="17">
        <f t="shared" si="123"/>
        <v>0</v>
      </c>
    </row>
    <row r="278" spans="11:68" ht="15.75" customHeight="1" x14ac:dyDescent="0.2">
      <c r="K278" s="3" t="s">
        <v>109</v>
      </c>
      <c r="L278" s="3" t="s">
        <v>109</v>
      </c>
      <c r="M278" s="17">
        <f t="shared" si="71"/>
        <v>0</v>
      </c>
      <c r="N278" s="17">
        <f t="shared" si="72"/>
        <v>0</v>
      </c>
      <c r="O278" s="17">
        <f t="shared" si="73"/>
        <v>0</v>
      </c>
      <c r="P278" s="17">
        <f t="shared" si="74"/>
        <v>0</v>
      </c>
      <c r="Q278" s="17">
        <f t="shared" si="75"/>
        <v>0</v>
      </c>
      <c r="R278" s="17">
        <f t="shared" si="76"/>
        <v>0</v>
      </c>
      <c r="S278" s="17">
        <f t="shared" si="77"/>
        <v>0</v>
      </c>
      <c r="T278" s="17">
        <f t="shared" si="78"/>
        <v>0</v>
      </c>
      <c r="U278" s="17">
        <f t="shared" si="79"/>
        <v>0</v>
      </c>
      <c r="V278" s="17">
        <f t="shared" si="80"/>
        <v>0</v>
      </c>
      <c r="W278" s="17">
        <f t="shared" si="81"/>
        <v>0</v>
      </c>
      <c r="X278" s="17">
        <f t="shared" si="82"/>
        <v>0</v>
      </c>
      <c r="Y278" s="17">
        <f t="shared" si="83"/>
        <v>0</v>
      </c>
      <c r="Z278" s="17">
        <f t="shared" si="84"/>
        <v>0</v>
      </c>
      <c r="AA278" s="17">
        <f t="shared" si="85"/>
        <v>0</v>
      </c>
      <c r="AB278" s="17">
        <f t="shared" si="86"/>
        <v>0</v>
      </c>
      <c r="AC278" s="17">
        <f t="shared" si="87"/>
        <v>0</v>
      </c>
      <c r="AD278" s="17">
        <f t="shared" si="88"/>
        <v>0</v>
      </c>
      <c r="AE278" s="17">
        <f t="shared" si="89"/>
        <v>0</v>
      </c>
      <c r="AF278" s="17">
        <f t="shared" si="90"/>
        <v>0</v>
      </c>
      <c r="AG278" s="17">
        <f t="shared" si="91"/>
        <v>0</v>
      </c>
      <c r="AH278" s="17">
        <f t="shared" si="92"/>
        <v>0</v>
      </c>
      <c r="AI278" s="17">
        <f t="shared" si="93"/>
        <v>0</v>
      </c>
      <c r="AJ278" s="17">
        <f t="shared" si="94"/>
        <v>0</v>
      </c>
      <c r="AK278" s="17">
        <f t="shared" si="95"/>
        <v>0</v>
      </c>
      <c r="AL278" s="17">
        <f t="shared" si="96"/>
        <v>0</v>
      </c>
      <c r="AM278" s="17">
        <f t="shared" si="97"/>
        <v>0</v>
      </c>
      <c r="AN278" s="17">
        <f t="shared" si="98"/>
        <v>0</v>
      </c>
      <c r="AO278" s="17">
        <f t="shared" si="99"/>
        <v>0</v>
      </c>
      <c r="AP278" s="17">
        <f t="shared" si="100"/>
        <v>0</v>
      </c>
      <c r="AQ278" s="17">
        <f t="shared" si="101"/>
        <v>0</v>
      </c>
      <c r="AR278" s="17">
        <f t="shared" si="102"/>
        <v>0</v>
      </c>
      <c r="AS278" s="17">
        <f t="shared" si="103"/>
        <v>0</v>
      </c>
      <c r="AT278" s="17">
        <f t="shared" si="104"/>
        <v>0</v>
      </c>
      <c r="AU278" s="17">
        <f t="shared" si="105"/>
        <v>0</v>
      </c>
      <c r="AV278" s="17">
        <f t="shared" si="106"/>
        <v>0</v>
      </c>
      <c r="AW278" s="17">
        <f t="shared" si="107"/>
        <v>0</v>
      </c>
      <c r="AX278" s="17">
        <f t="shared" si="108"/>
        <v>0</v>
      </c>
      <c r="AY278" s="17">
        <f t="shared" si="109"/>
        <v>0</v>
      </c>
      <c r="AZ278" s="17">
        <f t="shared" si="110"/>
        <v>0</v>
      </c>
      <c r="BA278" s="17">
        <f t="shared" si="111"/>
        <v>0</v>
      </c>
      <c r="BB278" s="17">
        <f t="shared" si="112"/>
        <v>0</v>
      </c>
      <c r="BC278" s="17">
        <f t="shared" si="113"/>
        <v>0</v>
      </c>
      <c r="BD278" s="17">
        <f t="shared" si="114"/>
        <v>0</v>
      </c>
      <c r="BE278" s="17">
        <f t="shared" si="115"/>
        <v>0</v>
      </c>
      <c r="BF278" s="17">
        <f t="shared" ref="BF278:BP278" si="124">BF240/$M$241</f>
        <v>0</v>
      </c>
      <c r="BG278" s="17">
        <f t="shared" si="124"/>
        <v>0</v>
      </c>
      <c r="BH278" s="17">
        <f t="shared" si="124"/>
        <v>0</v>
      </c>
      <c r="BI278" s="17">
        <f t="shared" si="124"/>
        <v>0</v>
      </c>
      <c r="BJ278" s="17">
        <f t="shared" si="124"/>
        <v>0</v>
      </c>
      <c r="BK278" s="17">
        <f t="shared" si="124"/>
        <v>0</v>
      </c>
      <c r="BL278" s="17">
        <f t="shared" si="124"/>
        <v>0</v>
      </c>
      <c r="BM278" s="17">
        <f t="shared" si="124"/>
        <v>0</v>
      </c>
      <c r="BN278" s="17">
        <f t="shared" si="124"/>
        <v>0</v>
      </c>
      <c r="BO278" s="17">
        <f t="shared" si="124"/>
        <v>0</v>
      </c>
      <c r="BP278" s="17">
        <f t="shared" si="124"/>
        <v>0</v>
      </c>
    </row>
    <row r="279" spans="11:68" ht="15.75" customHeight="1" x14ac:dyDescent="0.2">
      <c r="K279" s="3" t="s">
        <v>110</v>
      </c>
      <c r="L279" s="3" t="s">
        <v>110</v>
      </c>
      <c r="M279" s="17">
        <f t="shared" ref="M279:AR279" si="125">SUM(M270:M278)</f>
        <v>1</v>
      </c>
      <c r="N279" s="17">
        <f t="shared" si="125"/>
        <v>1</v>
      </c>
      <c r="O279" s="17">
        <f t="shared" si="125"/>
        <v>1</v>
      </c>
      <c r="P279" s="17">
        <f t="shared" si="125"/>
        <v>1</v>
      </c>
      <c r="Q279" s="17">
        <f t="shared" si="125"/>
        <v>1</v>
      </c>
      <c r="R279" s="17">
        <f t="shared" si="125"/>
        <v>1</v>
      </c>
      <c r="S279" s="17">
        <f t="shared" si="125"/>
        <v>1</v>
      </c>
      <c r="T279" s="17">
        <f t="shared" si="125"/>
        <v>1</v>
      </c>
      <c r="U279" s="17">
        <f t="shared" si="125"/>
        <v>0.99999999999999989</v>
      </c>
      <c r="V279" s="17">
        <f t="shared" si="125"/>
        <v>1</v>
      </c>
      <c r="W279" s="17">
        <f t="shared" si="125"/>
        <v>1</v>
      </c>
      <c r="X279" s="17">
        <f t="shared" si="125"/>
        <v>1</v>
      </c>
      <c r="Y279" s="17">
        <f t="shared" si="125"/>
        <v>1</v>
      </c>
      <c r="Z279" s="17">
        <f t="shared" si="125"/>
        <v>1</v>
      </c>
      <c r="AA279" s="17">
        <f t="shared" si="125"/>
        <v>1</v>
      </c>
      <c r="AB279" s="17">
        <f t="shared" si="125"/>
        <v>1</v>
      </c>
      <c r="AC279" s="17">
        <f t="shared" si="125"/>
        <v>0.99999999999999989</v>
      </c>
      <c r="AD279" s="17">
        <f t="shared" si="125"/>
        <v>1</v>
      </c>
      <c r="AE279" s="17">
        <f t="shared" si="125"/>
        <v>1</v>
      </c>
      <c r="AF279" s="17">
        <f t="shared" si="125"/>
        <v>1</v>
      </c>
      <c r="AG279" s="17">
        <f t="shared" si="125"/>
        <v>1</v>
      </c>
      <c r="AH279" s="17">
        <f t="shared" si="125"/>
        <v>1</v>
      </c>
      <c r="AI279" s="17">
        <f t="shared" si="125"/>
        <v>1</v>
      </c>
      <c r="AJ279" s="17">
        <f t="shared" si="125"/>
        <v>1</v>
      </c>
      <c r="AK279" s="17">
        <f>SUM(AK270:AK278)</f>
        <v>1</v>
      </c>
      <c r="AL279" s="17">
        <f t="shared" si="125"/>
        <v>1</v>
      </c>
      <c r="AM279" s="17">
        <f t="shared" si="125"/>
        <v>0.99999999999999989</v>
      </c>
      <c r="AN279" s="17">
        <f t="shared" si="125"/>
        <v>1</v>
      </c>
      <c r="AO279" s="17">
        <f t="shared" si="125"/>
        <v>0.99999999999999989</v>
      </c>
      <c r="AP279" s="17">
        <f t="shared" si="125"/>
        <v>1</v>
      </c>
      <c r="AQ279" s="17">
        <f t="shared" si="125"/>
        <v>1</v>
      </c>
      <c r="AR279" s="17">
        <f t="shared" si="125"/>
        <v>1</v>
      </c>
      <c r="AS279" s="17">
        <f t="shared" ref="AS279:BP279" si="126">SUM(AS270:AS278)</f>
        <v>1</v>
      </c>
      <c r="AT279" s="17">
        <f t="shared" si="126"/>
        <v>1</v>
      </c>
      <c r="AU279" s="17">
        <f t="shared" si="126"/>
        <v>0.99999999999999989</v>
      </c>
      <c r="AV279" s="17">
        <f t="shared" si="126"/>
        <v>1</v>
      </c>
      <c r="AW279" s="17">
        <f t="shared" si="126"/>
        <v>1</v>
      </c>
      <c r="AX279" s="17">
        <f t="shared" si="126"/>
        <v>1</v>
      </c>
      <c r="AY279" s="17">
        <f t="shared" si="126"/>
        <v>1</v>
      </c>
      <c r="AZ279" s="17">
        <f t="shared" si="126"/>
        <v>0.99999999999999989</v>
      </c>
      <c r="BA279" s="17">
        <f t="shared" si="126"/>
        <v>1</v>
      </c>
      <c r="BB279" s="17">
        <f t="shared" si="126"/>
        <v>1</v>
      </c>
      <c r="BC279" s="17">
        <f t="shared" si="126"/>
        <v>1</v>
      </c>
      <c r="BD279" s="17">
        <f t="shared" si="126"/>
        <v>1</v>
      </c>
      <c r="BE279" s="17">
        <f t="shared" si="126"/>
        <v>1</v>
      </c>
      <c r="BF279" s="17">
        <f t="shared" si="126"/>
        <v>0.99999999999999989</v>
      </c>
      <c r="BG279" s="17">
        <f t="shared" si="126"/>
        <v>1</v>
      </c>
      <c r="BH279" s="17">
        <f t="shared" si="126"/>
        <v>1</v>
      </c>
      <c r="BI279" s="17">
        <f t="shared" si="126"/>
        <v>1</v>
      </c>
      <c r="BJ279" s="17">
        <f t="shared" si="126"/>
        <v>1</v>
      </c>
      <c r="BK279" s="17">
        <f t="shared" si="126"/>
        <v>0.99999999999999989</v>
      </c>
      <c r="BL279" s="17">
        <f t="shared" si="126"/>
        <v>0.99999999999999989</v>
      </c>
      <c r="BM279" s="17">
        <f t="shared" si="126"/>
        <v>1</v>
      </c>
      <c r="BN279" s="17">
        <f t="shared" si="126"/>
        <v>1</v>
      </c>
      <c r="BO279" s="17">
        <f t="shared" si="126"/>
        <v>1</v>
      </c>
      <c r="BP279" s="17">
        <f t="shared" si="126"/>
        <v>1</v>
      </c>
    </row>
    <row r="282" spans="11:68" ht="15.75" customHeight="1" x14ac:dyDescent="0.2">
      <c r="K282" s="7" t="s">
        <v>71</v>
      </c>
      <c r="L282" s="7" t="s">
        <v>71</v>
      </c>
      <c r="M282" s="22">
        <f t="shared" ref="M282:AR282" si="127">M244/$M$253</f>
        <v>0.82568807339449546</v>
      </c>
      <c r="N282" s="22">
        <f t="shared" si="127"/>
        <v>0.94495412844036697</v>
      </c>
      <c r="O282" s="22">
        <f t="shared" si="127"/>
        <v>0.40366972477064222</v>
      </c>
      <c r="P282" s="22">
        <f t="shared" si="127"/>
        <v>0.66055045871559637</v>
      </c>
      <c r="Q282" s="22">
        <f t="shared" si="127"/>
        <v>8.2568807339449546E-2</v>
      </c>
      <c r="R282" s="22">
        <f t="shared" si="127"/>
        <v>0.12844036697247707</v>
      </c>
      <c r="S282" s="22">
        <f t="shared" si="127"/>
        <v>0.11009174311926606</v>
      </c>
      <c r="T282" s="22">
        <f t="shared" si="127"/>
        <v>4.5871559633027525E-2</v>
      </c>
      <c r="U282" s="22">
        <f t="shared" si="127"/>
        <v>3.669724770642202E-2</v>
      </c>
      <c r="V282" s="22">
        <f t="shared" si="127"/>
        <v>0</v>
      </c>
      <c r="W282" s="22">
        <f t="shared" si="127"/>
        <v>0</v>
      </c>
      <c r="X282" s="22">
        <f t="shared" si="127"/>
        <v>0</v>
      </c>
      <c r="Y282" s="22">
        <f t="shared" si="127"/>
        <v>0.6330275229357798</v>
      </c>
      <c r="Z282" s="22">
        <f t="shared" si="127"/>
        <v>0.44036697247706424</v>
      </c>
      <c r="AA282" s="22">
        <f t="shared" si="127"/>
        <v>0</v>
      </c>
      <c r="AB282" s="22">
        <f t="shared" si="127"/>
        <v>0</v>
      </c>
      <c r="AC282" s="22">
        <f t="shared" si="127"/>
        <v>0</v>
      </c>
      <c r="AD282" s="22">
        <f t="shared" si="127"/>
        <v>3.669724770642202E-2</v>
      </c>
      <c r="AE282" s="22">
        <f t="shared" si="127"/>
        <v>0.47706422018348627</v>
      </c>
      <c r="AF282" s="22">
        <f t="shared" si="127"/>
        <v>0.3669724770642202</v>
      </c>
      <c r="AG282" s="22">
        <f t="shared" si="127"/>
        <v>0</v>
      </c>
      <c r="AH282" s="22">
        <f t="shared" si="127"/>
        <v>0</v>
      </c>
      <c r="AI282" s="22">
        <f t="shared" si="127"/>
        <v>0</v>
      </c>
      <c r="AJ282" s="22">
        <f t="shared" si="127"/>
        <v>0</v>
      </c>
      <c r="AK282" s="22">
        <f t="shared" si="127"/>
        <v>0.7155963302752294</v>
      </c>
      <c r="AL282" s="22">
        <f t="shared" si="127"/>
        <v>0</v>
      </c>
      <c r="AM282" s="22">
        <f t="shared" si="127"/>
        <v>0</v>
      </c>
      <c r="AN282" s="22">
        <f t="shared" si="127"/>
        <v>0</v>
      </c>
      <c r="AO282" s="22">
        <f t="shared" si="127"/>
        <v>0</v>
      </c>
      <c r="AP282" s="22">
        <f t="shared" si="127"/>
        <v>0</v>
      </c>
      <c r="AQ282" s="22">
        <f t="shared" si="127"/>
        <v>0</v>
      </c>
      <c r="AR282" s="22">
        <f t="shared" si="127"/>
        <v>0</v>
      </c>
      <c r="AS282" s="22">
        <f t="shared" ref="AS282:BP282" si="128">AS244/$M$253</f>
        <v>0</v>
      </c>
      <c r="AT282" s="22">
        <f t="shared" si="128"/>
        <v>0</v>
      </c>
      <c r="AU282" s="22">
        <f t="shared" si="128"/>
        <v>0</v>
      </c>
      <c r="AV282" s="22">
        <f t="shared" si="128"/>
        <v>0</v>
      </c>
      <c r="AW282" s="22">
        <f t="shared" si="128"/>
        <v>0.21100917431192662</v>
      </c>
      <c r="AX282" s="22">
        <f t="shared" si="128"/>
        <v>0.16513761467889909</v>
      </c>
      <c r="AY282" s="22">
        <f t="shared" si="128"/>
        <v>0.51376146788990829</v>
      </c>
      <c r="AZ282" s="22">
        <f t="shared" si="128"/>
        <v>0.66972477064220182</v>
      </c>
      <c r="BA282" s="22">
        <f t="shared" si="128"/>
        <v>0.10091743119266056</v>
      </c>
      <c r="BB282" s="22">
        <f t="shared" si="128"/>
        <v>6.4220183486238536E-2</v>
      </c>
      <c r="BC282" s="22">
        <f t="shared" si="128"/>
        <v>1.834862385321101E-2</v>
      </c>
      <c r="BD282" s="22">
        <f t="shared" si="128"/>
        <v>0.64220183486238536</v>
      </c>
      <c r="BE282" s="22">
        <f t="shared" si="128"/>
        <v>2.7522935779816515E-2</v>
      </c>
      <c r="BF282" s="22">
        <f t="shared" si="128"/>
        <v>9.1743119266055051E-3</v>
      </c>
      <c r="BG282" s="22">
        <f t="shared" si="128"/>
        <v>0.11009174311926606</v>
      </c>
      <c r="BH282" s="22">
        <f t="shared" si="128"/>
        <v>0.49541284403669728</v>
      </c>
      <c r="BI282" s="22">
        <f t="shared" si="128"/>
        <v>0.62385321100917435</v>
      </c>
      <c r="BJ282" s="22">
        <f t="shared" si="128"/>
        <v>0.30275229357798167</v>
      </c>
      <c r="BK282" s="22">
        <f t="shared" si="128"/>
        <v>0.38532110091743121</v>
      </c>
      <c r="BL282" s="22">
        <f t="shared" si="128"/>
        <v>0.8165137614678899</v>
      </c>
      <c r="BM282" s="22">
        <f t="shared" si="128"/>
        <v>0.14678899082568808</v>
      </c>
      <c r="BN282" s="22">
        <f t="shared" si="128"/>
        <v>0.96330275229357798</v>
      </c>
      <c r="BO282" s="22">
        <f t="shared" si="128"/>
        <v>0.78899082568807344</v>
      </c>
      <c r="BP282" s="22">
        <f t="shared" si="128"/>
        <v>0.66972477064220182</v>
      </c>
    </row>
    <row r="283" spans="11:68" ht="15.75" customHeight="1" x14ac:dyDescent="0.2">
      <c r="K283" s="7" t="s">
        <v>77</v>
      </c>
      <c r="L283" s="7" t="s">
        <v>77</v>
      </c>
      <c r="M283" s="22">
        <f t="shared" ref="M283:AR283" si="129">M245/$M$253</f>
        <v>0</v>
      </c>
      <c r="N283" s="22">
        <f t="shared" si="129"/>
        <v>0</v>
      </c>
      <c r="O283" s="22">
        <f t="shared" si="129"/>
        <v>0</v>
      </c>
      <c r="P283" s="22">
        <f t="shared" si="129"/>
        <v>0</v>
      </c>
      <c r="Q283" s="22">
        <f t="shared" si="129"/>
        <v>0</v>
      </c>
      <c r="R283" s="22">
        <f t="shared" si="129"/>
        <v>0</v>
      </c>
      <c r="S283" s="22">
        <f t="shared" si="129"/>
        <v>0</v>
      </c>
      <c r="T283" s="22">
        <f t="shared" si="129"/>
        <v>0</v>
      </c>
      <c r="U283" s="22">
        <f t="shared" si="129"/>
        <v>0</v>
      </c>
      <c r="V283" s="22">
        <f t="shared" si="129"/>
        <v>6.4220183486238536E-2</v>
      </c>
      <c r="W283" s="22">
        <f t="shared" si="129"/>
        <v>0.52293577981651373</v>
      </c>
      <c r="X283" s="22">
        <f t="shared" si="129"/>
        <v>0.54128440366972475</v>
      </c>
      <c r="Y283" s="22">
        <f t="shared" si="129"/>
        <v>0</v>
      </c>
      <c r="Z283" s="22">
        <f t="shared" si="129"/>
        <v>0</v>
      </c>
      <c r="AA283" s="22">
        <f t="shared" si="129"/>
        <v>8.2568807339449546E-2</v>
      </c>
      <c r="AB283" s="22">
        <f t="shared" si="129"/>
        <v>0.34862385321100919</v>
      </c>
      <c r="AC283" s="22">
        <f t="shared" si="129"/>
        <v>0.55045871559633031</v>
      </c>
      <c r="AD283" s="22">
        <f t="shared" si="129"/>
        <v>0</v>
      </c>
      <c r="AE283" s="22">
        <f t="shared" si="129"/>
        <v>0</v>
      </c>
      <c r="AF283" s="22">
        <f t="shared" si="129"/>
        <v>0</v>
      </c>
      <c r="AG283" s="22">
        <f t="shared" si="129"/>
        <v>0.6330275229357798</v>
      </c>
      <c r="AH283" s="22">
        <f t="shared" si="129"/>
        <v>0.62385321100917435</v>
      </c>
      <c r="AI283" s="22">
        <f t="shared" si="129"/>
        <v>0.10091743119266056</v>
      </c>
      <c r="AJ283" s="22">
        <f t="shared" si="129"/>
        <v>0.11009174311926606</v>
      </c>
      <c r="AK283" s="22">
        <f t="shared" si="129"/>
        <v>0</v>
      </c>
      <c r="AL283" s="22">
        <f t="shared" si="129"/>
        <v>0.64220183486238536</v>
      </c>
      <c r="AM283" s="22">
        <f t="shared" si="129"/>
        <v>0.66972477064220182</v>
      </c>
      <c r="AN283" s="22">
        <f t="shared" si="129"/>
        <v>0.59633027522935778</v>
      </c>
      <c r="AO283" s="22">
        <f t="shared" si="129"/>
        <v>0.44954128440366975</v>
      </c>
      <c r="AP283" s="22">
        <f t="shared" si="129"/>
        <v>0.20183486238532111</v>
      </c>
      <c r="AQ283" s="22">
        <f t="shared" si="129"/>
        <v>0.52293577981651373</v>
      </c>
      <c r="AR283" s="22">
        <f t="shared" si="129"/>
        <v>8.2568807339449546E-2</v>
      </c>
      <c r="AS283" s="22">
        <f t="shared" ref="AS283:BP283" si="130">AS245/$M$253</f>
        <v>7.3394495412844041E-2</v>
      </c>
      <c r="AT283" s="22">
        <f t="shared" si="130"/>
        <v>0.50458715596330272</v>
      </c>
      <c r="AU283" s="22">
        <f t="shared" si="130"/>
        <v>0.5321100917431193</v>
      </c>
      <c r="AV283" s="22">
        <f t="shared" si="130"/>
        <v>0.48623853211009177</v>
      </c>
      <c r="AW283" s="22">
        <f t="shared" si="130"/>
        <v>0</v>
      </c>
      <c r="AX283" s="22">
        <f t="shared" si="130"/>
        <v>0</v>
      </c>
      <c r="AY283" s="22">
        <f t="shared" si="130"/>
        <v>0</v>
      </c>
      <c r="AZ283" s="22">
        <f t="shared" si="130"/>
        <v>0</v>
      </c>
      <c r="BA283" s="22">
        <f t="shared" si="130"/>
        <v>0</v>
      </c>
      <c r="BB283" s="22">
        <f t="shared" si="130"/>
        <v>0</v>
      </c>
      <c r="BC283" s="22">
        <f t="shared" si="130"/>
        <v>0</v>
      </c>
      <c r="BD283" s="22">
        <f t="shared" si="130"/>
        <v>0</v>
      </c>
      <c r="BE283" s="22">
        <f t="shared" si="130"/>
        <v>0</v>
      </c>
      <c r="BF283" s="22">
        <f t="shared" si="130"/>
        <v>0</v>
      </c>
      <c r="BG283" s="22">
        <f t="shared" si="130"/>
        <v>0</v>
      </c>
      <c r="BH283" s="22">
        <f t="shared" si="130"/>
        <v>0</v>
      </c>
      <c r="BI283" s="22">
        <f t="shared" si="130"/>
        <v>0</v>
      </c>
      <c r="BJ283" s="22">
        <f t="shared" si="130"/>
        <v>0</v>
      </c>
      <c r="BK283" s="22">
        <f t="shared" si="130"/>
        <v>0</v>
      </c>
      <c r="BL283" s="22">
        <f t="shared" si="130"/>
        <v>0</v>
      </c>
      <c r="BM283" s="22">
        <f t="shared" si="130"/>
        <v>0</v>
      </c>
      <c r="BN283" s="22">
        <f t="shared" si="130"/>
        <v>0</v>
      </c>
      <c r="BO283" s="22">
        <f t="shared" si="130"/>
        <v>0</v>
      </c>
      <c r="BP283" s="22">
        <f t="shared" si="130"/>
        <v>0</v>
      </c>
    </row>
    <row r="284" spans="11:68" ht="15.75" customHeight="1" x14ac:dyDescent="0.2">
      <c r="K284" s="7" t="s">
        <v>74</v>
      </c>
      <c r="L284" s="7" t="s">
        <v>74</v>
      </c>
      <c r="M284" s="22">
        <f t="shared" ref="M284:AR284" si="131">M246/$M$253</f>
        <v>0</v>
      </c>
      <c r="N284" s="22">
        <f t="shared" si="131"/>
        <v>0</v>
      </c>
      <c r="O284" s="22">
        <f t="shared" si="131"/>
        <v>0</v>
      </c>
      <c r="P284" s="22">
        <f t="shared" si="131"/>
        <v>0</v>
      </c>
      <c r="Q284" s="22">
        <f t="shared" si="131"/>
        <v>0</v>
      </c>
      <c r="R284" s="22">
        <f t="shared" si="131"/>
        <v>0</v>
      </c>
      <c r="S284" s="22">
        <f t="shared" si="131"/>
        <v>0</v>
      </c>
      <c r="T284" s="22">
        <f t="shared" si="131"/>
        <v>0</v>
      </c>
      <c r="U284" s="22">
        <f t="shared" si="131"/>
        <v>0</v>
      </c>
      <c r="V284" s="22">
        <f t="shared" si="131"/>
        <v>6.4220183486238536E-2</v>
      </c>
      <c r="W284" s="22">
        <f t="shared" si="131"/>
        <v>0.15596330275229359</v>
      </c>
      <c r="X284" s="22">
        <f t="shared" si="131"/>
        <v>0.1743119266055046</v>
      </c>
      <c r="Y284" s="22">
        <f t="shared" si="131"/>
        <v>0</v>
      </c>
      <c r="Z284" s="22">
        <f t="shared" si="131"/>
        <v>0</v>
      </c>
      <c r="AA284" s="22">
        <f t="shared" si="131"/>
        <v>0.10091743119266056</v>
      </c>
      <c r="AB284" s="22">
        <f t="shared" si="131"/>
        <v>0.1743119266055046</v>
      </c>
      <c r="AC284" s="22">
        <f t="shared" si="131"/>
        <v>0.12844036697247707</v>
      </c>
      <c r="AD284" s="22">
        <f t="shared" si="131"/>
        <v>0</v>
      </c>
      <c r="AE284" s="22">
        <f t="shared" si="131"/>
        <v>0</v>
      </c>
      <c r="AF284" s="22">
        <f t="shared" si="131"/>
        <v>0</v>
      </c>
      <c r="AG284" s="22">
        <f t="shared" si="131"/>
        <v>0.19266055045871561</v>
      </c>
      <c r="AH284" s="22">
        <f t="shared" si="131"/>
        <v>0.1834862385321101</v>
      </c>
      <c r="AI284" s="22">
        <f t="shared" si="131"/>
        <v>0.10091743119266056</v>
      </c>
      <c r="AJ284" s="22">
        <f t="shared" si="131"/>
        <v>3.669724770642202E-2</v>
      </c>
      <c r="AK284" s="22">
        <f t="shared" si="131"/>
        <v>0</v>
      </c>
      <c r="AL284" s="22">
        <f t="shared" si="131"/>
        <v>0.15596330275229359</v>
      </c>
      <c r="AM284" s="22">
        <f t="shared" si="131"/>
        <v>0.15596330275229359</v>
      </c>
      <c r="AN284" s="22">
        <f t="shared" si="131"/>
        <v>0.15596330275229359</v>
      </c>
      <c r="AO284" s="22">
        <f t="shared" si="131"/>
        <v>0.24770642201834864</v>
      </c>
      <c r="AP284" s="22">
        <f t="shared" si="131"/>
        <v>0.14678899082568808</v>
      </c>
      <c r="AQ284" s="22">
        <f t="shared" si="131"/>
        <v>0.22018348623853212</v>
      </c>
      <c r="AR284" s="22">
        <f t="shared" si="131"/>
        <v>6.4220183486238536E-2</v>
      </c>
      <c r="AS284" s="22">
        <f t="shared" ref="AS284:BP284" si="132">AS246/$M$253</f>
        <v>9.1743119266055051E-2</v>
      </c>
      <c r="AT284" s="22">
        <f t="shared" si="132"/>
        <v>0.26605504587155965</v>
      </c>
      <c r="AU284" s="22">
        <f t="shared" si="132"/>
        <v>0.22935779816513763</v>
      </c>
      <c r="AV284" s="22">
        <f t="shared" si="132"/>
        <v>0.15596330275229359</v>
      </c>
      <c r="AW284" s="22">
        <f t="shared" si="132"/>
        <v>0</v>
      </c>
      <c r="AX284" s="22">
        <f t="shared" si="132"/>
        <v>0</v>
      </c>
      <c r="AY284" s="22">
        <f t="shared" si="132"/>
        <v>0</v>
      </c>
      <c r="AZ284" s="22">
        <f t="shared" si="132"/>
        <v>0</v>
      </c>
      <c r="BA284" s="22">
        <f t="shared" si="132"/>
        <v>0</v>
      </c>
      <c r="BB284" s="22">
        <f t="shared" si="132"/>
        <v>0</v>
      </c>
      <c r="BC284" s="22">
        <f t="shared" si="132"/>
        <v>0</v>
      </c>
      <c r="BD284" s="22">
        <f t="shared" si="132"/>
        <v>0</v>
      </c>
      <c r="BE284" s="22">
        <f t="shared" si="132"/>
        <v>0</v>
      </c>
      <c r="BF284" s="22">
        <f t="shared" si="132"/>
        <v>0</v>
      </c>
      <c r="BG284" s="22">
        <f t="shared" si="132"/>
        <v>0</v>
      </c>
      <c r="BH284" s="22">
        <f t="shared" si="132"/>
        <v>0</v>
      </c>
      <c r="BI284" s="22">
        <f t="shared" si="132"/>
        <v>0</v>
      </c>
      <c r="BJ284" s="22">
        <f t="shared" si="132"/>
        <v>0</v>
      </c>
      <c r="BK284" s="22">
        <f t="shared" si="132"/>
        <v>0</v>
      </c>
      <c r="BL284" s="22">
        <f t="shared" si="132"/>
        <v>0</v>
      </c>
      <c r="BM284" s="22">
        <f t="shared" si="132"/>
        <v>0</v>
      </c>
      <c r="BN284" s="22">
        <f t="shared" si="132"/>
        <v>0</v>
      </c>
      <c r="BO284" s="22">
        <f t="shared" si="132"/>
        <v>0</v>
      </c>
      <c r="BP284" s="22">
        <f t="shared" si="132"/>
        <v>0</v>
      </c>
    </row>
    <row r="285" spans="11:68" ht="15.75" customHeight="1" x14ac:dyDescent="0.2">
      <c r="K285" s="7" t="s">
        <v>108</v>
      </c>
      <c r="L285" s="7" t="s">
        <v>108</v>
      </c>
      <c r="M285" s="22">
        <f t="shared" ref="M285:AR285" si="133">M247/$M$253</f>
        <v>0</v>
      </c>
      <c r="N285" s="22">
        <f t="shared" si="133"/>
        <v>0</v>
      </c>
      <c r="O285" s="22">
        <f t="shared" si="133"/>
        <v>0</v>
      </c>
      <c r="P285" s="22">
        <f t="shared" si="133"/>
        <v>0</v>
      </c>
      <c r="Q285" s="22">
        <f t="shared" si="133"/>
        <v>0</v>
      </c>
      <c r="R285" s="22">
        <f t="shared" si="133"/>
        <v>0</v>
      </c>
      <c r="S285" s="22">
        <f t="shared" si="133"/>
        <v>0</v>
      </c>
      <c r="T285" s="22">
        <f t="shared" si="133"/>
        <v>0</v>
      </c>
      <c r="U285" s="22">
        <f t="shared" si="133"/>
        <v>0</v>
      </c>
      <c r="V285" s="22">
        <f t="shared" si="133"/>
        <v>0.33027522935779818</v>
      </c>
      <c r="W285" s="22">
        <f t="shared" si="133"/>
        <v>0.1743119266055046</v>
      </c>
      <c r="X285" s="22">
        <f t="shared" si="133"/>
        <v>0.11926605504587157</v>
      </c>
      <c r="Y285" s="22">
        <f t="shared" si="133"/>
        <v>0</v>
      </c>
      <c r="Z285" s="22">
        <f t="shared" si="133"/>
        <v>0</v>
      </c>
      <c r="AA285" s="22">
        <f t="shared" si="133"/>
        <v>0.32110091743119268</v>
      </c>
      <c r="AB285" s="22">
        <f t="shared" si="133"/>
        <v>0.28440366972477066</v>
      </c>
      <c r="AC285" s="22">
        <f t="shared" si="133"/>
        <v>0.1834862385321101</v>
      </c>
      <c r="AD285" s="22">
        <f t="shared" si="133"/>
        <v>0</v>
      </c>
      <c r="AE285" s="22">
        <f t="shared" si="133"/>
        <v>0</v>
      </c>
      <c r="AF285" s="22">
        <f t="shared" si="133"/>
        <v>0</v>
      </c>
      <c r="AG285" s="22">
        <f t="shared" si="133"/>
        <v>0.12844036697247707</v>
      </c>
      <c r="AH285" s="22">
        <f t="shared" si="133"/>
        <v>0.11926605504587157</v>
      </c>
      <c r="AI285" s="22">
        <f t="shared" si="133"/>
        <v>0.22018348623853212</v>
      </c>
      <c r="AJ285" s="22">
        <f t="shared" si="133"/>
        <v>0.14678899082568808</v>
      </c>
      <c r="AK285" s="22">
        <f t="shared" si="133"/>
        <v>0</v>
      </c>
      <c r="AL285" s="22">
        <f t="shared" si="133"/>
        <v>0.11009174311926606</v>
      </c>
      <c r="AM285" s="22">
        <f t="shared" si="133"/>
        <v>0.12844036697247707</v>
      </c>
      <c r="AN285" s="22">
        <f t="shared" si="133"/>
        <v>0.19266055045871561</v>
      </c>
      <c r="AO285" s="22">
        <f t="shared" si="133"/>
        <v>0.22018348623853212</v>
      </c>
      <c r="AP285" s="22">
        <f t="shared" si="133"/>
        <v>0.24770642201834864</v>
      </c>
      <c r="AQ285" s="22">
        <f t="shared" si="133"/>
        <v>0.1834862385321101</v>
      </c>
      <c r="AR285" s="22">
        <f t="shared" si="133"/>
        <v>0.1743119266055046</v>
      </c>
      <c r="AS285" s="22">
        <f t="shared" ref="AS285:BP285" si="134">AS247/$M$253</f>
        <v>0.24770642201834864</v>
      </c>
      <c r="AT285" s="22">
        <f t="shared" si="134"/>
        <v>0.1834862385321101</v>
      </c>
      <c r="AU285" s="22">
        <f t="shared" si="134"/>
        <v>0.20183486238532111</v>
      </c>
      <c r="AV285" s="22">
        <f t="shared" si="134"/>
        <v>9.1743119266055051E-2</v>
      </c>
      <c r="AW285" s="22">
        <f t="shared" si="134"/>
        <v>0</v>
      </c>
      <c r="AX285" s="22">
        <f t="shared" si="134"/>
        <v>0</v>
      </c>
      <c r="AY285" s="22">
        <f t="shared" si="134"/>
        <v>0</v>
      </c>
      <c r="AZ285" s="22">
        <f t="shared" si="134"/>
        <v>0</v>
      </c>
      <c r="BA285" s="22">
        <f t="shared" si="134"/>
        <v>0</v>
      </c>
      <c r="BB285" s="22">
        <f t="shared" si="134"/>
        <v>0</v>
      </c>
      <c r="BC285" s="22">
        <f t="shared" si="134"/>
        <v>0</v>
      </c>
      <c r="BD285" s="22">
        <f t="shared" si="134"/>
        <v>0</v>
      </c>
      <c r="BE285" s="22">
        <f t="shared" si="134"/>
        <v>0</v>
      </c>
      <c r="BF285" s="22">
        <f t="shared" si="134"/>
        <v>0</v>
      </c>
      <c r="BG285" s="22">
        <f t="shared" si="134"/>
        <v>0</v>
      </c>
      <c r="BH285" s="22">
        <f t="shared" si="134"/>
        <v>0</v>
      </c>
      <c r="BI285" s="22">
        <f t="shared" si="134"/>
        <v>0</v>
      </c>
      <c r="BJ285" s="22">
        <f t="shared" si="134"/>
        <v>0</v>
      </c>
      <c r="BK285" s="22">
        <f t="shared" si="134"/>
        <v>0</v>
      </c>
      <c r="BL285" s="22">
        <f t="shared" si="134"/>
        <v>0</v>
      </c>
      <c r="BM285" s="22">
        <f t="shared" si="134"/>
        <v>0</v>
      </c>
      <c r="BN285" s="22">
        <f t="shared" si="134"/>
        <v>0</v>
      </c>
      <c r="BO285" s="22">
        <f t="shared" si="134"/>
        <v>0</v>
      </c>
      <c r="BP285" s="22">
        <f t="shared" si="134"/>
        <v>0</v>
      </c>
    </row>
    <row r="286" spans="11:68" ht="15.75" customHeight="1" x14ac:dyDescent="0.2">
      <c r="K286" s="7" t="s">
        <v>72</v>
      </c>
      <c r="L286" s="7" t="s">
        <v>72</v>
      </c>
      <c r="M286" s="22">
        <f t="shared" ref="M286:AR286" si="135">M248/$M$253</f>
        <v>0.11009174311926606</v>
      </c>
      <c r="N286" s="22">
        <f t="shared" si="135"/>
        <v>3.669724770642202E-2</v>
      </c>
      <c r="O286" s="22">
        <f t="shared" si="135"/>
        <v>0.42201834862385323</v>
      </c>
      <c r="P286" s="22">
        <f t="shared" si="135"/>
        <v>0.24770642201834864</v>
      </c>
      <c r="Q286" s="22">
        <f t="shared" si="135"/>
        <v>0.88073394495412849</v>
      </c>
      <c r="R286" s="22">
        <f t="shared" si="135"/>
        <v>0.8165137614678899</v>
      </c>
      <c r="S286" s="22">
        <f t="shared" si="135"/>
        <v>0.84403669724770647</v>
      </c>
      <c r="T286" s="22">
        <f t="shared" si="135"/>
        <v>0.92660550458715596</v>
      </c>
      <c r="U286" s="22">
        <f t="shared" si="135"/>
        <v>0.93577981651376152</v>
      </c>
      <c r="V286" s="22">
        <f t="shared" si="135"/>
        <v>0</v>
      </c>
      <c r="W286" s="22">
        <f t="shared" si="135"/>
        <v>0</v>
      </c>
      <c r="X286" s="22">
        <f t="shared" si="135"/>
        <v>0</v>
      </c>
      <c r="Y286" s="22">
        <f t="shared" si="135"/>
        <v>0.28440366972477066</v>
      </c>
      <c r="Z286" s="22">
        <f t="shared" si="135"/>
        <v>0.55045871559633031</v>
      </c>
      <c r="AA286" s="22">
        <f t="shared" si="135"/>
        <v>0</v>
      </c>
      <c r="AB286" s="22">
        <f t="shared" si="135"/>
        <v>0</v>
      </c>
      <c r="AC286" s="22">
        <f t="shared" si="135"/>
        <v>0</v>
      </c>
      <c r="AD286" s="22">
        <f t="shared" si="135"/>
        <v>0.90825688073394495</v>
      </c>
      <c r="AE286" s="22">
        <f t="shared" si="135"/>
        <v>0.3577981651376147</v>
      </c>
      <c r="AF286" s="22">
        <f t="shared" si="135"/>
        <v>0.56880733944954132</v>
      </c>
      <c r="AG286" s="22">
        <f t="shared" si="135"/>
        <v>0</v>
      </c>
      <c r="AH286" s="22">
        <f t="shared" si="135"/>
        <v>0</v>
      </c>
      <c r="AI286" s="22">
        <f t="shared" si="135"/>
        <v>0</v>
      </c>
      <c r="AJ286" s="22">
        <f t="shared" si="135"/>
        <v>0</v>
      </c>
      <c r="AK286" s="22">
        <f t="shared" si="135"/>
        <v>9.1743119266055051E-2</v>
      </c>
      <c r="AL286" s="22">
        <f t="shared" si="135"/>
        <v>0</v>
      </c>
      <c r="AM286" s="22">
        <f t="shared" si="135"/>
        <v>0</v>
      </c>
      <c r="AN286" s="22">
        <f t="shared" si="135"/>
        <v>0</v>
      </c>
      <c r="AO286" s="22">
        <f t="shared" si="135"/>
        <v>0</v>
      </c>
      <c r="AP286" s="22">
        <f t="shared" si="135"/>
        <v>0</v>
      </c>
      <c r="AQ286" s="22">
        <f t="shared" si="135"/>
        <v>0</v>
      </c>
      <c r="AR286" s="22">
        <f t="shared" si="135"/>
        <v>0</v>
      </c>
      <c r="AS286" s="22">
        <f t="shared" ref="AS286:BP286" si="136">AS248/$M$253</f>
        <v>0</v>
      </c>
      <c r="AT286" s="22">
        <f t="shared" si="136"/>
        <v>0</v>
      </c>
      <c r="AU286" s="22">
        <f t="shared" si="136"/>
        <v>0</v>
      </c>
      <c r="AV286" s="22">
        <f t="shared" si="136"/>
        <v>0</v>
      </c>
      <c r="AW286" s="22">
        <f t="shared" si="136"/>
        <v>0.70642201834862384</v>
      </c>
      <c r="AX286" s="22">
        <f t="shared" si="136"/>
        <v>0.80733944954128445</v>
      </c>
      <c r="AY286" s="22">
        <f t="shared" si="136"/>
        <v>0.33027522935779818</v>
      </c>
      <c r="AZ286" s="22">
        <f t="shared" si="136"/>
        <v>0.16513761467889909</v>
      </c>
      <c r="BA286" s="22">
        <f t="shared" si="136"/>
        <v>0.8990825688073395</v>
      </c>
      <c r="BB286" s="22">
        <f t="shared" si="136"/>
        <v>0.93577981651376152</v>
      </c>
      <c r="BC286" s="22">
        <f t="shared" si="136"/>
        <v>0.98165137614678899</v>
      </c>
      <c r="BD286" s="22">
        <f t="shared" si="136"/>
        <v>0.3577981651376147</v>
      </c>
      <c r="BE286" s="22">
        <f t="shared" si="136"/>
        <v>0.97247706422018354</v>
      </c>
      <c r="BF286" s="22">
        <f t="shared" si="136"/>
        <v>0.85321100917431192</v>
      </c>
      <c r="BG286" s="22">
        <f t="shared" si="136"/>
        <v>0.22018348623853212</v>
      </c>
      <c r="BH286" s="22">
        <f t="shared" si="136"/>
        <v>0.45871559633027525</v>
      </c>
      <c r="BI286" s="22">
        <f t="shared" si="136"/>
        <v>0.3577981651376147</v>
      </c>
      <c r="BJ286" s="22">
        <f t="shared" si="136"/>
        <v>0.59633027522935778</v>
      </c>
      <c r="BK286" s="22">
        <f t="shared" si="136"/>
        <v>0.3669724770642202</v>
      </c>
      <c r="BL286" s="22">
        <f t="shared" si="136"/>
        <v>0.11926605504587157</v>
      </c>
      <c r="BM286" s="22">
        <f t="shared" si="136"/>
        <v>0.85321100917431192</v>
      </c>
      <c r="BN286" s="22">
        <f t="shared" si="136"/>
        <v>2.7522935779816515E-2</v>
      </c>
      <c r="BO286" s="22">
        <f t="shared" si="136"/>
        <v>0.14678899082568808</v>
      </c>
      <c r="BP286" s="22">
        <f t="shared" si="136"/>
        <v>0.15596330275229359</v>
      </c>
    </row>
    <row r="287" spans="11:68" ht="15.75" customHeight="1" x14ac:dyDescent="0.2">
      <c r="K287" s="7" t="s">
        <v>73</v>
      </c>
      <c r="L287" s="7" t="s">
        <v>73</v>
      </c>
      <c r="M287" s="22">
        <f t="shared" ref="M287:AR287" si="137">M249/$M$253</f>
        <v>6.4220183486238536E-2</v>
      </c>
      <c r="N287" s="22">
        <f t="shared" si="137"/>
        <v>1.834862385321101E-2</v>
      </c>
      <c r="O287" s="22">
        <f t="shared" si="137"/>
        <v>0.1743119266055046</v>
      </c>
      <c r="P287" s="22">
        <f t="shared" si="137"/>
        <v>9.1743119266055051E-2</v>
      </c>
      <c r="Q287" s="22">
        <f t="shared" si="137"/>
        <v>3.669724770642202E-2</v>
      </c>
      <c r="R287" s="22">
        <f t="shared" si="137"/>
        <v>5.5045871559633031E-2</v>
      </c>
      <c r="S287" s="22">
        <f t="shared" si="137"/>
        <v>4.5871559633027525E-2</v>
      </c>
      <c r="T287" s="22">
        <f t="shared" si="137"/>
        <v>2.7522935779816515E-2</v>
      </c>
      <c r="U287" s="22">
        <f t="shared" si="137"/>
        <v>2.7522935779816515E-2</v>
      </c>
      <c r="V287" s="22">
        <f t="shared" si="137"/>
        <v>0</v>
      </c>
      <c r="W287" s="22">
        <f t="shared" si="137"/>
        <v>0</v>
      </c>
      <c r="X287" s="22">
        <f t="shared" si="137"/>
        <v>0</v>
      </c>
      <c r="Y287" s="22">
        <f t="shared" si="137"/>
        <v>8.2568807339449546E-2</v>
      </c>
      <c r="Z287" s="22">
        <f t="shared" si="137"/>
        <v>9.1743119266055051E-3</v>
      </c>
      <c r="AA287" s="22">
        <f t="shared" si="137"/>
        <v>0</v>
      </c>
      <c r="AB287" s="22">
        <f t="shared" si="137"/>
        <v>0</v>
      </c>
      <c r="AC287" s="22">
        <f t="shared" si="137"/>
        <v>0</v>
      </c>
      <c r="AD287" s="22">
        <f t="shared" si="137"/>
        <v>5.5045871559633031E-2</v>
      </c>
      <c r="AE287" s="22">
        <f t="shared" si="137"/>
        <v>0.16513761467889909</v>
      </c>
      <c r="AF287" s="22">
        <f t="shared" si="137"/>
        <v>6.4220183486238536E-2</v>
      </c>
      <c r="AG287" s="22">
        <f t="shared" si="137"/>
        <v>0</v>
      </c>
      <c r="AH287" s="22">
        <f t="shared" si="137"/>
        <v>0</v>
      </c>
      <c r="AI287" s="22">
        <f t="shared" si="137"/>
        <v>0</v>
      </c>
      <c r="AJ287" s="22">
        <f t="shared" si="137"/>
        <v>0</v>
      </c>
      <c r="AK287" s="22">
        <f t="shared" si="137"/>
        <v>0.19266055045871561</v>
      </c>
      <c r="AL287" s="22">
        <f t="shared" si="137"/>
        <v>0</v>
      </c>
      <c r="AM287" s="22">
        <f t="shared" si="137"/>
        <v>0</v>
      </c>
      <c r="AN287" s="22">
        <f t="shared" si="137"/>
        <v>0</v>
      </c>
      <c r="AO287" s="22">
        <f t="shared" si="137"/>
        <v>0</v>
      </c>
      <c r="AP287" s="22">
        <f t="shared" si="137"/>
        <v>0</v>
      </c>
      <c r="AQ287" s="22">
        <f t="shared" si="137"/>
        <v>0</v>
      </c>
      <c r="AR287" s="22">
        <f t="shared" si="137"/>
        <v>0</v>
      </c>
      <c r="AS287" s="22">
        <f t="shared" ref="AS287:BP287" si="138">AS249/$M$253</f>
        <v>0</v>
      </c>
      <c r="AT287" s="22">
        <f t="shared" si="138"/>
        <v>0</v>
      </c>
      <c r="AU287" s="22">
        <f t="shared" si="138"/>
        <v>0</v>
      </c>
      <c r="AV287" s="22">
        <f t="shared" si="138"/>
        <v>0</v>
      </c>
      <c r="AW287" s="22">
        <f t="shared" si="138"/>
        <v>8.2568807339449546E-2</v>
      </c>
      <c r="AX287" s="22">
        <f t="shared" si="138"/>
        <v>2.7522935779816515E-2</v>
      </c>
      <c r="AY287" s="22">
        <f t="shared" si="138"/>
        <v>0.15596330275229359</v>
      </c>
      <c r="AZ287" s="22">
        <f t="shared" si="138"/>
        <v>0.16513761467889909</v>
      </c>
      <c r="BA287" s="22">
        <f t="shared" si="138"/>
        <v>0</v>
      </c>
      <c r="BB287" s="22">
        <f t="shared" si="138"/>
        <v>0</v>
      </c>
      <c r="BC287" s="22">
        <f t="shared" si="138"/>
        <v>0</v>
      </c>
      <c r="BD287" s="22">
        <f t="shared" si="138"/>
        <v>0</v>
      </c>
      <c r="BE287" s="22">
        <f t="shared" si="138"/>
        <v>0</v>
      </c>
      <c r="BF287" s="22">
        <f t="shared" si="138"/>
        <v>0.13761467889908258</v>
      </c>
      <c r="BG287" s="22">
        <f t="shared" si="138"/>
        <v>0</v>
      </c>
      <c r="BH287" s="22">
        <f t="shared" si="138"/>
        <v>4.5871559633027525E-2</v>
      </c>
      <c r="BI287" s="22">
        <f t="shared" si="138"/>
        <v>1.834862385321101E-2</v>
      </c>
      <c r="BJ287" s="22">
        <f t="shared" si="138"/>
        <v>0.10091743119266056</v>
      </c>
      <c r="BK287" s="22">
        <f t="shared" si="138"/>
        <v>0.24770642201834864</v>
      </c>
      <c r="BL287" s="22">
        <f t="shared" si="138"/>
        <v>6.4220183486238536E-2</v>
      </c>
      <c r="BM287" s="22">
        <f t="shared" si="138"/>
        <v>0</v>
      </c>
      <c r="BN287" s="22">
        <f t="shared" si="138"/>
        <v>9.1743119266055051E-3</v>
      </c>
      <c r="BO287" s="22">
        <f t="shared" si="138"/>
        <v>6.4220183486238536E-2</v>
      </c>
      <c r="BP287" s="22">
        <f t="shared" si="138"/>
        <v>0.1743119266055046</v>
      </c>
    </row>
    <row r="288" spans="11:68" ht="15.75" customHeight="1" x14ac:dyDescent="0.2">
      <c r="K288" s="7" t="s">
        <v>76</v>
      </c>
      <c r="L288" s="7" t="s">
        <v>76</v>
      </c>
      <c r="M288" s="22">
        <f t="shared" ref="M288:AR288" si="139">M250/$M$253</f>
        <v>0</v>
      </c>
      <c r="N288" s="22">
        <f t="shared" si="139"/>
        <v>0</v>
      </c>
      <c r="O288" s="22">
        <f t="shared" si="139"/>
        <v>0</v>
      </c>
      <c r="P288" s="22">
        <f t="shared" si="139"/>
        <v>0</v>
      </c>
      <c r="Q288" s="22">
        <f t="shared" si="139"/>
        <v>0</v>
      </c>
      <c r="R288" s="22">
        <f t="shared" si="139"/>
        <v>0</v>
      </c>
      <c r="S288" s="22">
        <f t="shared" si="139"/>
        <v>0</v>
      </c>
      <c r="T288" s="22">
        <f t="shared" si="139"/>
        <v>0</v>
      </c>
      <c r="U288" s="22">
        <f t="shared" si="139"/>
        <v>0</v>
      </c>
      <c r="V288" s="22">
        <f t="shared" si="139"/>
        <v>0.54128440366972475</v>
      </c>
      <c r="W288" s="22">
        <f t="shared" si="139"/>
        <v>0.14678899082568808</v>
      </c>
      <c r="X288" s="22">
        <f t="shared" si="139"/>
        <v>0.16513761467889909</v>
      </c>
      <c r="Y288" s="22">
        <f t="shared" si="139"/>
        <v>0</v>
      </c>
      <c r="Z288" s="22">
        <f t="shared" si="139"/>
        <v>0</v>
      </c>
      <c r="AA288" s="22">
        <f t="shared" si="139"/>
        <v>0.49541284403669728</v>
      </c>
      <c r="AB288" s="22">
        <f t="shared" si="139"/>
        <v>0.19266055045871561</v>
      </c>
      <c r="AC288" s="22">
        <f t="shared" si="139"/>
        <v>0.13761467889908258</v>
      </c>
      <c r="AD288" s="22">
        <f t="shared" si="139"/>
        <v>0</v>
      </c>
      <c r="AE288" s="22">
        <f t="shared" si="139"/>
        <v>0</v>
      </c>
      <c r="AF288" s="22">
        <f t="shared" si="139"/>
        <v>0</v>
      </c>
      <c r="AG288" s="22">
        <f t="shared" si="139"/>
        <v>4.5871559633027525E-2</v>
      </c>
      <c r="AH288" s="22">
        <f t="shared" si="139"/>
        <v>7.3394495412844041E-2</v>
      </c>
      <c r="AI288" s="22">
        <f t="shared" si="139"/>
        <v>0.57798165137614677</v>
      </c>
      <c r="AJ288" s="22">
        <f t="shared" si="139"/>
        <v>0.70642201834862384</v>
      </c>
      <c r="AK288" s="22">
        <f t="shared" si="139"/>
        <v>0</v>
      </c>
      <c r="AL288" s="22">
        <f t="shared" si="139"/>
        <v>9.1743119266055051E-2</v>
      </c>
      <c r="AM288" s="22">
        <f t="shared" si="139"/>
        <v>4.5871559633027525E-2</v>
      </c>
      <c r="AN288" s="22">
        <f t="shared" si="139"/>
        <v>5.5045871559633031E-2</v>
      </c>
      <c r="AO288" s="22">
        <f t="shared" si="139"/>
        <v>8.2568807339449546E-2</v>
      </c>
      <c r="AP288" s="22">
        <f t="shared" si="139"/>
        <v>0.40366972477064222</v>
      </c>
      <c r="AQ288" s="22">
        <f t="shared" si="139"/>
        <v>7.3394495412844041E-2</v>
      </c>
      <c r="AR288" s="22">
        <f t="shared" si="139"/>
        <v>0.67889908256880738</v>
      </c>
      <c r="AS288" s="22">
        <f t="shared" ref="AS288:BP288" si="140">AS250/$M$253</f>
        <v>0.58715596330275233</v>
      </c>
      <c r="AT288" s="22">
        <f t="shared" si="140"/>
        <v>4.5871559633027525E-2</v>
      </c>
      <c r="AU288" s="22">
        <f t="shared" si="140"/>
        <v>3.669724770642202E-2</v>
      </c>
      <c r="AV288" s="22">
        <f t="shared" si="140"/>
        <v>0.26605504587155965</v>
      </c>
      <c r="AW288" s="22">
        <f t="shared" si="140"/>
        <v>0</v>
      </c>
      <c r="AX288" s="22">
        <f t="shared" si="140"/>
        <v>0</v>
      </c>
      <c r="AY288" s="22">
        <f t="shared" si="140"/>
        <v>0</v>
      </c>
      <c r="AZ288" s="22">
        <f t="shared" si="140"/>
        <v>0</v>
      </c>
      <c r="BA288" s="22">
        <f t="shared" si="140"/>
        <v>0</v>
      </c>
      <c r="BB288" s="22">
        <f t="shared" si="140"/>
        <v>0</v>
      </c>
      <c r="BC288" s="22">
        <f t="shared" si="140"/>
        <v>0</v>
      </c>
      <c r="BD288" s="22">
        <f t="shared" si="140"/>
        <v>0</v>
      </c>
      <c r="BE288" s="22">
        <f t="shared" si="140"/>
        <v>0</v>
      </c>
      <c r="BF288" s="22">
        <f t="shared" si="140"/>
        <v>0</v>
      </c>
      <c r="BG288" s="22">
        <f t="shared" si="140"/>
        <v>0</v>
      </c>
      <c r="BH288" s="22">
        <f t="shared" si="140"/>
        <v>0</v>
      </c>
      <c r="BI288" s="22">
        <f t="shared" si="140"/>
        <v>0</v>
      </c>
      <c r="BJ288" s="22">
        <f t="shared" si="140"/>
        <v>0</v>
      </c>
      <c r="BK288" s="22">
        <f t="shared" si="140"/>
        <v>0</v>
      </c>
      <c r="BL288" s="22">
        <f t="shared" si="140"/>
        <v>0</v>
      </c>
      <c r="BM288" s="22">
        <f t="shared" si="140"/>
        <v>0</v>
      </c>
      <c r="BN288" s="22">
        <f t="shared" si="140"/>
        <v>0</v>
      </c>
      <c r="BO288" s="22">
        <f t="shared" si="140"/>
        <v>0</v>
      </c>
      <c r="BP288" s="22">
        <f t="shared" si="140"/>
        <v>0</v>
      </c>
    </row>
    <row r="289" spans="11:68" ht="15.75" customHeight="1" x14ac:dyDescent="0.2">
      <c r="K289" s="7" t="s">
        <v>78</v>
      </c>
      <c r="L289" s="7" t="s">
        <v>78</v>
      </c>
      <c r="M289" s="22">
        <f t="shared" ref="M289:AR289" si="141">M251/$M$253</f>
        <v>0</v>
      </c>
      <c r="N289" s="22">
        <f t="shared" si="141"/>
        <v>0</v>
      </c>
      <c r="O289" s="22">
        <f t="shared" si="141"/>
        <v>0</v>
      </c>
      <c r="P289" s="22">
        <f t="shared" si="141"/>
        <v>0</v>
      </c>
      <c r="Q289" s="22">
        <f t="shared" si="141"/>
        <v>0</v>
      </c>
      <c r="R289" s="22">
        <f t="shared" si="141"/>
        <v>0</v>
      </c>
      <c r="S289" s="22">
        <f t="shared" si="141"/>
        <v>0</v>
      </c>
      <c r="T289" s="22">
        <f t="shared" si="141"/>
        <v>0</v>
      </c>
      <c r="U289" s="22">
        <f t="shared" si="141"/>
        <v>0</v>
      </c>
      <c r="V289" s="22">
        <f t="shared" si="141"/>
        <v>0</v>
      </c>
      <c r="W289" s="22">
        <f t="shared" si="141"/>
        <v>0</v>
      </c>
      <c r="X289" s="22">
        <f t="shared" si="141"/>
        <v>0</v>
      </c>
      <c r="Y289" s="22">
        <f t="shared" si="141"/>
        <v>0</v>
      </c>
      <c r="Z289" s="22">
        <f t="shared" si="141"/>
        <v>0</v>
      </c>
      <c r="AA289" s="22">
        <f t="shared" si="141"/>
        <v>0</v>
      </c>
      <c r="AB289" s="22">
        <f t="shared" si="141"/>
        <v>0</v>
      </c>
      <c r="AC289" s="22">
        <f t="shared" si="141"/>
        <v>0</v>
      </c>
      <c r="AD289" s="22">
        <f t="shared" si="141"/>
        <v>0</v>
      </c>
      <c r="AE289" s="22">
        <f t="shared" si="141"/>
        <v>0</v>
      </c>
      <c r="AF289" s="22">
        <f t="shared" si="141"/>
        <v>0</v>
      </c>
      <c r="AG289" s="22">
        <f t="shared" si="141"/>
        <v>0</v>
      </c>
      <c r="AH289" s="22">
        <f t="shared" si="141"/>
        <v>0</v>
      </c>
      <c r="AI289" s="22">
        <f t="shared" si="141"/>
        <v>0</v>
      </c>
      <c r="AJ289" s="22">
        <f t="shared" si="141"/>
        <v>0</v>
      </c>
      <c r="AK289" s="22">
        <f t="shared" si="141"/>
        <v>0</v>
      </c>
      <c r="AL289" s="22">
        <f t="shared" si="141"/>
        <v>0</v>
      </c>
      <c r="AM289" s="22">
        <f t="shared" si="141"/>
        <v>0</v>
      </c>
      <c r="AN289" s="22">
        <f t="shared" si="141"/>
        <v>0</v>
      </c>
      <c r="AO289" s="22">
        <f t="shared" si="141"/>
        <v>0</v>
      </c>
      <c r="AP289" s="22">
        <f t="shared" si="141"/>
        <v>0</v>
      </c>
      <c r="AQ289" s="22">
        <f t="shared" si="141"/>
        <v>0</v>
      </c>
      <c r="AR289" s="22">
        <f t="shared" si="141"/>
        <v>0</v>
      </c>
      <c r="AS289" s="22">
        <f t="shared" ref="AS289:BP289" si="142">AS251/$M$253</f>
        <v>0</v>
      </c>
      <c r="AT289" s="22">
        <f t="shared" si="142"/>
        <v>0</v>
      </c>
      <c r="AU289" s="22">
        <f t="shared" si="142"/>
        <v>0</v>
      </c>
      <c r="AV289" s="22">
        <f t="shared" si="142"/>
        <v>0</v>
      </c>
      <c r="AW289" s="22">
        <f t="shared" si="142"/>
        <v>0</v>
      </c>
      <c r="AX289" s="22">
        <f t="shared" si="142"/>
        <v>0</v>
      </c>
      <c r="AY289" s="22">
        <f t="shared" si="142"/>
        <v>0</v>
      </c>
      <c r="AZ289" s="22">
        <f t="shared" si="142"/>
        <v>0</v>
      </c>
      <c r="BA289" s="22">
        <f t="shared" si="142"/>
        <v>0</v>
      </c>
      <c r="BB289" s="22">
        <f t="shared" si="142"/>
        <v>0</v>
      </c>
      <c r="BC289" s="22">
        <f t="shared" si="142"/>
        <v>0</v>
      </c>
      <c r="BD289" s="22">
        <f t="shared" si="142"/>
        <v>0</v>
      </c>
      <c r="BE289" s="22">
        <f t="shared" si="142"/>
        <v>0</v>
      </c>
      <c r="BF289" s="22">
        <f t="shared" si="142"/>
        <v>0</v>
      </c>
      <c r="BG289" s="22">
        <f t="shared" si="142"/>
        <v>0.66972477064220182</v>
      </c>
      <c r="BH289" s="22">
        <f t="shared" si="142"/>
        <v>0</v>
      </c>
      <c r="BI289" s="22">
        <f t="shared" si="142"/>
        <v>0</v>
      </c>
      <c r="BJ289" s="22">
        <f t="shared" si="142"/>
        <v>0</v>
      </c>
      <c r="BK289" s="22">
        <f t="shared" si="142"/>
        <v>0</v>
      </c>
      <c r="BL289" s="22">
        <f t="shared" si="142"/>
        <v>0</v>
      </c>
      <c r="BM289" s="22">
        <f t="shared" si="142"/>
        <v>0</v>
      </c>
      <c r="BN289" s="22">
        <f t="shared" si="142"/>
        <v>0</v>
      </c>
      <c r="BO289" s="22">
        <f t="shared" si="142"/>
        <v>0</v>
      </c>
      <c r="BP289" s="22">
        <f t="shared" si="142"/>
        <v>0</v>
      </c>
    </row>
    <row r="290" spans="11:68" ht="15.75" customHeight="1" x14ac:dyDescent="0.2">
      <c r="K290" s="7" t="s">
        <v>109</v>
      </c>
      <c r="L290" s="7" t="s">
        <v>109</v>
      </c>
      <c r="M290" s="22">
        <f t="shared" ref="M290:AR290" si="143">M252/$M$253</f>
        <v>0</v>
      </c>
      <c r="N290" s="22">
        <f t="shared" si="143"/>
        <v>0</v>
      </c>
      <c r="O290" s="22">
        <f t="shared" si="143"/>
        <v>0</v>
      </c>
      <c r="P290" s="22">
        <f t="shared" si="143"/>
        <v>0</v>
      </c>
      <c r="Q290" s="22">
        <f t="shared" si="143"/>
        <v>0</v>
      </c>
      <c r="R290" s="22">
        <f t="shared" si="143"/>
        <v>0</v>
      </c>
      <c r="S290" s="22">
        <f t="shared" si="143"/>
        <v>0</v>
      </c>
      <c r="T290" s="22">
        <f t="shared" si="143"/>
        <v>0</v>
      </c>
      <c r="U290" s="22">
        <f t="shared" si="143"/>
        <v>0</v>
      </c>
      <c r="V290" s="22">
        <f t="shared" si="143"/>
        <v>0</v>
      </c>
      <c r="W290" s="22">
        <f t="shared" si="143"/>
        <v>0</v>
      </c>
      <c r="X290" s="22">
        <f t="shared" si="143"/>
        <v>0</v>
      </c>
      <c r="Y290" s="22">
        <f t="shared" si="143"/>
        <v>0</v>
      </c>
      <c r="Z290" s="22">
        <f t="shared" si="143"/>
        <v>0</v>
      </c>
      <c r="AA290" s="22">
        <f t="shared" si="143"/>
        <v>0</v>
      </c>
      <c r="AB290" s="22">
        <f t="shared" si="143"/>
        <v>0</v>
      </c>
      <c r="AC290" s="22">
        <f t="shared" si="143"/>
        <v>0</v>
      </c>
      <c r="AD290" s="22">
        <f t="shared" si="143"/>
        <v>0</v>
      </c>
      <c r="AE290" s="22">
        <f t="shared" si="143"/>
        <v>0</v>
      </c>
      <c r="AF290" s="22">
        <f t="shared" si="143"/>
        <v>0</v>
      </c>
      <c r="AG290" s="22">
        <f t="shared" si="143"/>
        <v>0</v>
      </c>
      <c r="AH290" s="22">
        <f t="shared" si="143"/>
        <v>0</v>
      </c>
      <c r="AI290" s="22">
        <f t="shared" si="143"/>
        <v>0</v>
      </c>
      <c r="AJ290" s="22">
        <f t="shared" si="143"/>
        <v>0</v>
      </c>
      <c r="AK290" s="22">
        <f t="shared" si="143"/>
        <v>0</v>
      </c>
      <c r="AL290" s="22">
        <f t="shared" si="143"/>
        <v>0</v>
      </c>
      <c r="AM290" s="22">
        <f t="shared" si="143"/>
        <v>0</v>
      </c>
      <c r="AN290" s="22">
        <f t="shared" si="143"/>
        <v>0</v>
      </c>
      <c r="AO290" s="22">
        <f t="shared" si="143"/>
        <v>0</v>
      </c>
      <c r="AP290" s="22">
        <f t="shared" si="143"/>
        <v>0</v>
      </c>
      <c r="AQ290" s="22">
        <f t="shared" si="143"/>
        <v>0</v>
      </c>
      <c r="AR290" s="22">
        <f t="shared" si="143"/>
        <v>0</v>
      </c>
      <c r="AS290" s="22">
        <f t="shared" ref="AS290:BP290" si="144">AS252/$M$253</f>
        <v>0</v>
      </c>
      <c r="AT290" s="22">
        <f t="shared" si="144"/>
        <v>0</v>
      </c>
      <c r="AU290" s="22">
        <f t="shared" si="144"/>
        <v>0</v>
      </c>
      <c r="AV290" s="22">
        <f t="shared" si="144"/>
        <v>0</v>
      </c>
      <c r="AW290" s="22">
        <f t="shared" si="144"/>
        <v>0</v>
      </c>
      <c r="AX290" s="22">
        <f t="shared" si="144"/>
        <v>0</v>
      </c>
      <c r="AY290" s="22">
        <f t="shared" si="144"/>
        <v>0</v>
      </c>
      <c r="AZ290" s="22">
        <f t="shared" si="144"/>
        <v>0</v>
      </c>
      <c r="BA290" s="22">
        <f t="shared" si="144"/>
        <v>0</v>
      </c>
      <c r="BB290" s="22">
        <f t="shared" si="144"/>
        <v>0</v>
      </c>
      <c r="BC290" s="22">
        <f t="shared" si="144"/>
        <v>0</v>
      </c>
      <c r="BD290" s="22">
        <f t="shared" si="144"/>
        <v>0</v>
      </c>
      <c r="BE290" s="22">
        <f t="shared" si="144"/>
        <v>0</v>
      </c>
      <c r="BF290" s="22">
        <f t="shared" si="144"/>
        <v>0</v>
      </c>
      <c r="BG290" s="22">
        <f t="shared" si="144"/>
        <v>0</v>
      </c>
      <c r="BH290" s="22">
        <f t="shared" si="144"/>
        <v>0</v>
      </c>
      <c r="BI290" s="22">
        <f t="shared" si="144"/>
        <v>0</v>
      </c>
      <c r="BJ290" s="22">
        <f t="shared" si="144"/>
        <v>0</v>
      </c>
      <c r="BK290" s="22">
        <f t="shared" si="144"/>
        <v>0</v>
      </c>
      <c r="BL290" s="22">
        <f t="shared" si="144"/>
        <v>0</v>
      </c>
      <c r="BM290" s="22">
        <f t="shared" si="144"/>
        <v>0</v>
      </c>
      <c r="BN290" s="22">
        <f t="shared" si="144"/>
        <v>0</v>
      </c>
      <c r="BO290" s="22">
        <f t="shared" si="144"/>
        <v>0</v>
      </c>
      <c r="BP290" s="22">
        <f t="shared" si="144"/>
        <v>0</v>
      </c>
    </row>
    <row r="291" spans="11:68" ht="15.75" customHeight="1" x14ac:dyDescent="0.2">
      <c r="K291" s="3" t="s">
        <v>110</v>
      </c>
      <c r="L291" s="3" t="s">
        <v>110</v>
      </c>
      <c r="M291" s="17">
        <f t="shared" ref="M291:AR291" si="145">SUM(M282:M290)</f>
        <v>1</v>
      </c>
      <c r="N291" s="17">
        <f t="shared" si="145"/>
        <v>1</v>
      </c>
      <c r="O291" s="17">
        <f t="shared" si="145"/>
        <v>1</v>
      </c>
      <c r="P291" s="17">
        <f t="shared" si="145"/>
        <v>1</v>
      </c>
      <c r="Q291" s="17">
        <f t="shared" si="145"/>
        <v>1</v>
      </c>
      <c r="R291" s="17">
        <f t="shared" si="145"/>
        <v>1</v>
      </c>
      <c r="S291" s="17">
        <f t="shared" si="145"/>
        <v>1</v>
      </c>
      <c r="T291" s="17">
        <f t="shared" si="145"/>
        <v>1</v>
      </c>
      <c r="U291" s="17">
        <f t="shared" si="145"/>
        <v>1</v>
      </c>
      <c r="V291" s="17">
        <f t="shared" si="145"/>
        <v>1</v>
      </c>
      <c r="W291" s="17">
        <f t="shared" si="145"/>
        <v>1</v>
      </c>
      <c r="X291" s="17">
        <f t="shared" si="145"/>
        <v>0.99999999999999989</v>
      </c>
      <c r="Y291" s="17">
        <f t="shared" si="145"/>
        <v>1</v>
      </c>
      <c r="Z291" s="17">
        <f t="shared" si="145"/>
        <v>1</v>
      </c>
      <c r="AA291" s="17">
        <f t="shared" si="145"/>
        <v>1</v>
      </c>
      <c r="AB291" s="17">
        <f t="shared" si="145"/>
        <v>1</v>
      </c>
      <c r="AC291" s="17">
        <f t="shared" si="145"/>
        <v>1</v>
      </c>
      <c r="AD291" s="17">
        <f t="shared" si="145"/>
        <v>1</v>
      </c>
      <c r="AE291" s="17">
        <f t="shared" si="145"/>
        <v>1</v>
      </c>
      <c r="AF291" s="17">
        <f t="shared" si="145"/>
        <v>1</v>
      </c>
      <c r="AG291" s="17">
        <f t="shared" si="145"/>
        <v>1</v>
      </c>
      <c r="AH291" s="17">
        <f t="shared" si="145"/>
        <v>1</v>
      </c>
      <c r="AI291" s="17">
        <f t="shared" si="145"/>
        <v>1</v>
      </c>
      <c r="AJ291" s="17">
        <f t="shared" si="145"/>
        <v>1</v>
      </c>
      <c r="AK291" s="17">
        <f t="shared" si="145"/>
        <v>1</v>
      </c>
      <c r="AL291" s="17">
        <f t="shared" si="145"/>
        <v>1</v>
      </c>
      <c r="AM291" s="17">
        <f t="shared" si="145"/>
        <v>1</v>
      </c>
      <c r="AN291" s="17">
        <f t="shared" si="145"/>
        <v>0.99999999999999989</v>
      </c>
      <c r="AO291" s="17">
        <f t="shared" si="145"/>
        <v>1</v>
      </c>
      <c r="AP291" s="17">
        <f t="shared" si="145"/>
        <v>1</v>
      </c>
      <c r="AQ291" s="17">
        <f t="shared" si="145"/>
        <v>1</v>
      </c>
      <c r="AR291" s="17">
        <f t="shared" si="145"/>
        <v>1</v>
      </c>
      <c r="AS291" s="17">
        <f t="shared" ref="AS291:BP291" si="146">SUM(AS282:AS290)</f>
        <v>1</v>
      </c>
      <c r="AT291" s="17">
        <f t="shared" si="146"/>
        <v>1</v>
      </c>
      <c r="AU291" s="17">
        <f t="shared" si="146"/>
        <v>1</v>
      </c>
      <c r="AV291" s="17">
        <f t="shared" si="146"/>
        <v>1</v>
      </c>
      <c r="AW291" s="17">
        <f t="shared" si="146"/>
        <v>1</v>
      </c>
      <c r="AX291" s="17">
        <f t="shared" si="146"/>
        <v>1</v>
      </c>
      <c r="AY291" s="17">
        <f t="shared" si="146"/>
        <v>1</v>
      </c>
      <c r="AZ291" s="17">
        <f t="shared" si="146"/>
        <v>1</v>
      </c>
      <c r="BA291" s="17">
        <f t="shared" si="146"/>
        <v>1</v>
      </c>
      <c r="BB291" s="17">
        <f t="shared" si="146"/>
        <v>1</v>
      </c>
      <c r="BC291" s="17">
        <f t="shared" si="146"/>
        <v>1</v>
      </c>
      <c r="BD291" s="17">
        <f t="shared" si="146"/>
        <v>1</v>
      </c>
      <c r="BE291" s="17">
        <f t="shared" si="146"/>
        <v>1</v>
      </c>
      <c r="BF291" s="17">
        <f t="shared" si="146"/>
        <v>1</v>
      </c>
      <c r="BG291" s="17">
        <f t="shared" si="146"/>
        <v>1</v>
      </c>
      <c r="BH291" s="17">
        <f t="shared" si="146"/>
        <v>1</v>
      </c>
      <c r="BI291" s="17">
        <f t="shared" si="146"/>
        <v>1</v>
      </c>
      <c r="BJ291" s="17">
        <f t="shared" si="146"/>
        <v>1</v>
      </c>
      <c r="BK291" s="17">
        <f t="shared" si="146"/>
        <v>1</v>
      </c>
      <c r="BL291" s="17">
        <f t="shared" si="146"/>
        <v>1</v>
      </c>
      <c r="BM291" s="17">
        <f t="shared" si="146"/>
        <v>1</v>
      </c>
      <c r="BN291" s="17">
        <f t="shared" si="146"/>
        <v>1</v>
      </c>
      <c r="BO291" s="17">
        <f t="shared" si="146"/>
        <v>1</v>
      </c>
      <c r="BP291" s="17">
        <f t="shared" si="146"/>
        <v>1</v>
      </c>
    </row>
    <row r="294" spans="11:68" ht="15.75" customHeight="1" x14ac:dyDescent="0.2">
      <c r="K294" s="9" t="s">
        <v>71</v>
      </c>
      <c r="L294" s="9" t="s">
        <v>71</v>
      </c>
      <c r="M294" s="23">
        <f t="shared" ref="M294:AR294" si="147">M256/$M$265</f>
        <v>0.73949579831932777</v>
      </c>
      <c r="N294" s="23">
        <f t="shared" si="147"/>
        <v>0.95798319327731096</v>
      </c>
      <c r="O294" s="23">
        <f t="shared" si="147"/>
        <v>0.36134453781512604</v>
      </c>
      <c r="P294" s="23">
        <f t="shared" si="147"/>
        <v>0.58823529411764708</v>
      </c>
      <c r="Q294" s="23">
        <f t="shared" si="147"/>
        <v>4.2016806722689079E-2</v>
      </c>
      <c r="R294" s="23">
        <f t="shared" si="147"/>
        <v>0.14285714285714285</v>
      </c>
      <c r="S294" s="23">
        <f t="shared" si="147"/>
        <v>8.4033613445378158E-2</v>
      </c>
      <c r="T294" s="23">
        <f t="shared" si="147"/>
        <v>1.680672268907563E-2</v>
      </c>
      <c r="U294" s="23">
        <f t="shared" si="147"/>
        <v>8.4033613445378148E-3</v>
      </c>
      <c r="V294" s="23">
        <f t="shared" si="147"/>
        <v>0</v>
      </c>
      <c r="W294" s="23">
        <f t="shared" si="147"/>
        <v>0</v>
      </c>
      <c r="X294" s="23">
        <f t="shared" si="147"/>
        <v>0</v>
      </c>
      <c r="Y294" s="23">
        <f t="shared" si="147"/>
        <v>0.5714285714285714</v>
      </c>
      <c r="Z294" s="23">
        <f t="shared" si="147"/>
        <v>0.41176470588235292</v>
      </c>
      <c r="AA294" s="23">
        <f t="shared" si="147"/>
        <v>0</v>
      </c>
      <c r="AB294" s="23">
        <f t="shared" si="147"/>
        <v>0</v>
      </c>
      <c r="AC294" s="23">
        <f t="shared" si="147"/>
        <v>0</v>
      </c>
      <c r="AD294" s="23">
        <f t="shared" si="147"/>
        <v>3.3613445378151259E-2</v>
      </c>
      <c r="AE294" s="23">
        <f t="shared" si="147"/>
        <v>0.44537815126050423</v>
      </c>
      <c r="AF294" s="23">
        <f t="shared" si="147"/>
        <v>0.36134453781512604</v>
      </c>
      <c r="AG294" s="23">
        <f t="shared" si="147"/>
        <v>0</v>
      </c>
      <c r="AH294" s="23">
        <f t="shared" si="147"/>
        <v>0</v>
      </c>
      <c r="AI294" s="23">
        <f t="shared" si="147"/>
        <v>0</v>
      </c>
      <c r="AJ294" s="23">
        <f t="shared" si="147"/>
        <v>0</v>
      </c>
      <c r="AK294" s="23">
        <f t="shared" si="147"/>
        <v>0.59663865546218486</v>
      </c>
      <c r="AL294" s="23">
        <f t="shared" si="147"/>
        <v>0</v>
      </c>
      <c r="AM294" s="23">
        <f t="shared" si="147"/>
        <v>0</v>
      </c>
      <c r="AN294" s="23">
        <f t="shared" si="147"/>
        <v>0</v>
      </c>
      <c r="AO294" s="23">
        <f t="shared" si="147"/>
        <v>0</v>
      </c>
      <c r="AP294" s="23">
        <f t="shared" si="147"/>
        <v>0</v>
      </c>
      <c r="AQ294" s="23">
        <f t="shared" si="147"/>
        <v>0</v>
      </c>
      <c r="AR294" s="23">
        <f t="shared" si="147"/>
        <v>0</v>
      </c>
      <c r="AS294" s="23">
        <f t="shared" ref="AS294:BP294" si="148">AS256/$M$265</f>
        <v>0</v>
      </c>
      <c r="AT294" s="23">
        <f t="shared" si="148"/>
        <v>0</v>
      </c>
      <c r="AU294" s="23">
        <f t="shared" si="148"/>
        <v>0</v>
      </c>
      <c r="AV294" s="23">
        <f t="shared" si="148"/>
        <v>0</v>
      </c>
      <c r="AW294" s="23">
        <f t="shared" si="148"/>
        <v>0.26050420168067229</v>
      </c>
      <c r="AX294" s="23">
        <f t="shared" si="148"/>
        <v>0.12605042016806722</v>
      </c>
      <c r="AY294" s="23">
        <f t="shared" si="148"/>
        <v>0.52941176470588236</v>
      </c>
      <c r="AZ294" s="23">
        <f t="shared" si="148"/>
        <v>0.59663865546218486</v>
      </c>
      <c r="BA294" s="23">
        <f t="shared" si="148"/>
        <v>7.5630252100840331E-2</v>
      </c>
      <c r="BB294" s="23">
        <f t="shared" si="148"/>
        <v>4.2016806722689079E-2</v>
      </c>
      <c r="BC294" s="23">
        <f t="shared" si="148"/>
        <v>1.680672268907563E-2</v>
      </c>
      <c r="BD294" s="23">
        <f t="shared" si="148"/>
        <v>0.6386554621848739</v>
      </c>
      <c r="BE294" s="23">
        <f t="shared" si="148"/>
        <v>8.4033613445378148E-3</v>
      </c>
      <c r="BF294" s="23">
        <f t="shared" si="148"/>
        <v>2.5210084033613446E-2</v>
      </c>
      <c r="BG294" s="23">
        <f t="shared" si="148"/>
        <v>0.16806722689075632</v>
      </c>
      <c r="BH294" s="23">
        <f t="shared" si="148"/>
        <v>0.46218487394957986</v>
      </c>
      <c r="BI294" s="23">
        <f t="shared" si="148"/>
        <v>0.65546218487394958</v>
      </c>
      <c r="BJ294" s="23">
        <f t="shared" si="148"/>
        <v>0.47899159663865548</v>
      </c>
      <c r="BK294" s="23">
        <f t="shared" si="148"/>
        <v>0.50420168067226889</v>
      </c>
      <c r="BL294" s="23">
        <f t="shared" si="148"/>
        <v>0.86554621848739499</v>
      </c>
      <c r="BM294" s="23">
        <f t="shared" si="148"/>
        <v>0.12605042016806722</v>
      </c>
      <c r="BN294" s="23">
        <f t="shared" si="148"/>
        <v>0.94117647058823528</v>
      </c>
      <c r="BO294" s="23">
        <f t="shared" si="148"/>
        <v>0.75630252100840334</v>
      </c>
      <c r="BP294" s="23">
        <f t="shared" si="148"/>
        <v>0.66386554621848737</v>
      </c>
    </row>
    <row r="295" spans="11:68" ht="15.75" customHeight="1" x14ac:dyDescent="0.2">
      <c r="K295" s="9" t="s">
        <v>77</v>
      </c>
      <c r="L295" s="9" t="s">
        <v>77</v>
      </c>
      <c r="M295" s="23">
        <f t="shared" ref="M295:AR295" si="149">M257/$M$265</f>
        <v>0</v>
      </c>
      <c r="N295" s="23">
        <f t="shared" si="149"/>
        <v>0</v>
      </c>
      <c r="O295" s="23">
        <f t="shared" si="149"/>
        <v>0</v>
      </c>
      <c r="P295" s="23">
        <f t="shared" si="149"/>
        <v>0</v>
      </c>
      <c r="Q295" s="23">
        <f t="shared" si="149"/>
        <v>0</v>
      </c>
      <c r="R295" s="23">
        <f t="shared" si="149"/>
        <v>0</v>
      </c>
      <c r="S295" s="23">
        <f t="shared" si="149"/>
        <v>0</v>
      </c>
      <c r="T295" s="23">
        <f t="shared" si="149"/>
        <v>0</v>
      </c>
      <c r="U295" s="23">
        <f t="shared" si="149"/>
        <v>0</v>
      </c>
      <c r="V295" s="23">
        <f t="shared" si="149"/>
        <v>1.680672268907563E-2</v>
      </c>
      <c r="W295" s="23">
        <f t="shared" si="149"/>
        <v>0.36134453781512604</v>
      </c>
      <c r="X295" s="23">
        <f t="shared" si="149"/>
        <v>0.47899159663865548</v>
      </c>
      <c r="Y295" s="23">
        <f t="shared" si="149"/>
        <v>0</v>
      </c>
      <c r="Z295" s="23">
        <f t="shared" si="149"/>
        <v>0</v>
      </c>
      <c r="AA295" s="23">
        <f t="shared" si="149"/>
        <v>0.12605042016806722</v>
      </c>
      <c r="AB295" s="23">
        <f t="shared" si="149"/>
        <v>0.26050420168067229</v>
      </c>
      <c r="AC295" s="23">
        <f t="shared" si="149"/>
        <v>0.43697478991596639</v>
      </c>
      <c r="AD295" s="23">
        <f t="shared" si="149"/>
        <v>0</v>
      </c>
      <c r="AE295" s="23">
        <f t="shared" si="149"/>
        <v>0</v>
      </c>
      <c r="AF295" s="23">
        <f t="shared" si="149"/>
        <v>0</v>
      </c>
      <c r="AG295" s="23">
        <f t="shared" si="149"/>
        <v>0.50420168067226889</v>
      </c>
      <c r="AH295" s="23">
        <f t="shared" si="149"/>
        <v>0.60504201680672265</v>
      </c>
      <c r="AI295" s="23">
        <f t="shared" si="149"/>
        <v>8.4033613445378158E-2</v>
      </c>
      <c r="AJ295" s="23">
        <f t="shared" si="149"/>
        <v>7.5630252100840331E-2</v>
      </c>
      <c r="AK295" s="23">
        <f t="shared" si="149"/>
        <v>0</v>
      </c>
      <c r="AL295" s="23">
        <f t="shared" si="149"/>
        <v>0.52941176470588236</v>
      </c>
      <c r="AM295" s="23">
        <f t="shared" si="149"/>
        <v>0.52100840336134457</v>
      </c>
      <c r="AN295" s="23">
        <f t="shared" si="149"/>
        <v>0.48739495798319327</v>
      </c>
      <c r="AO295" s="23">
        <f t="shared" si="149"/>
        <v>0.42857142857142855</v>
      </c>
      <c r="AP295" s="23">
        <f t="shared" si="149"/>
        <v>0.19327731092436976</v>
      </c>
      <c r="AQ295" s="23">
        <f t="shared" si="149"/>
        <v>0.42016806722689076</v>
      </c>
      <c r="AR295" s="23">
        <f t="shared" si="149"/>
        <v>1.680672268907563E-2</v>
      </c>
      <c r="AS295" s="23">
        <f t="shared" ref="AS295:BP295" si="150">AS257/$M$265</f>
        <v>4.2016806722689079E-2</v>
      </c>
      <c r="AT295" s="23">
        <f t="shared" si="150"/>
        <v>0.43697478991596639</v>
      </c>
      <c r="AU295" s="23">
        <f t="shared" si="150"/>
        <v>0.38655462184873951</v>
      </c>
      <c r="AV295" s="23">
        <f t="shared" si="150"/>
        <v>0.44537815126050423</v>
      </c>
      <c r="AW295" s="23">
        <f t="shared" si="150"/>
        <v>0</v>
      </c>
      <c r="AX295" s="23">
        <f t="shared" si="150"/>
        <v>0</v>
      </c>
      <c r="AY295" s="23">
        <f t="shared" si="150"/>
        <v>0</v>
      </c>
      <c r="AZ295" s="23">
        <f t="shared" si="150"/>
        <v>0</v>
      </c>
      <c r="BA295" s="23">
        <f t="shared" si="150"/>
        <v>0</v>
      </c>
      <c r="BB295" s="23">
        <f t="shared" si="150"/>
        <v>0</v>
      </c>
      <c r="BC295" s="23">
        <f t="shared" si="150"/>
        <v>0</v>
      </c>
      <c r="BD295" s="23">
        <f t="shared" si="150"/>
        <v>0</v>
      </c>
      <c r="BE295" s="23">
        <f t="shared" si="150"/>
        <v>0</v>
      </c>
      <c r="BF295" s="23">
        <f t="shared" si="150"/>
        <v>0</v>
      </c>
      <c r="BG295" s="23">
        <f t="shared" si="150"/>
        <v>0</v>
      </c>
      <c r="BH295" s="23">
        <f t="shared" si="150"/>
        <v>0</v>
      </c>
      <c r="BI295" s="23">
        <f t="shared" si="150"/>
        <v>0</v>
      </c>
      <c r="BJ295" s="23">
        <f t="shared" si="150"/>
        <v>0</v>
      </c>
      <c r="BK295" s="23">
        <f t="shared" si="150"/>
        <v>0</v>
      </c>
      <c r="BL295" s="23">
        <f t="shared" si="150"/>
        <v>0</v>
      </c>
      <c r="BM295" s="23">
        <f t="shared" si="150"/>
        <v>0</v>
      </c>
      <c r="BN295" s="23">
        <f t="shared" si="150"/>
        <v>0</v>
      </c>
      <c r="BO295" s="23">
        <f t="shared" si="150"/>
        <v>0</v>
      </c>
      <c r="BP295" s="23">
        <f t="shared" si="150"/>
        <v>0</v>
      </c>
    </row>
    <row r="296" spans="11:68" ht="15.75" customHeight="1" x14ac:dyDescent="0.2">
      <c r="K296" s="9" t="s">
        <v>74</v>
      </c>
      <c r="L296" s="9" t="s">
        <v>74</v>
      </c>
      <c r="M296" s="23">
        <f t="shared" ref="M296:AR296" si="151">M258/$M$265</f>
        <v>0</v>
      </c>
      <c r="N296" s="23">
        <f t="shared" si="151"/>
        <v>0</v>
      </c>
      <c r="O296" s="23">
        <f t="shared" si="151"/>
        <v>0</v>
      </c>
      <c r="P296" s="23">
        <f t="shared" si="151"/>
        <v>0</v>
      </c>
      <c r="Q296" s="23">
        <f t="shared" si="151"/>
        <v>0</v>
      </c>
      <c r="R296" s="23">
        <f t="shared" si="151"/>
        <v>0</v>
      </c>
      <c r="S296" s="23">
        <f t="shared" si="151"/>
        <v>0</v>
      </c>
      <c r="T296" s="23">
        <f t="shared" si="151"/>
        <v>0</v>
      </c>
      <c r="U296" s="23">
        <f t="shared" si="151"/>
        <v>0</v>
      </c>
      <c r="V296" s="23">
        <f t="shared" si="151"/>
        <v>0.1092436974789916</v>
      </c>
      <c r="W296" s="23">
        <f t="shared" si="151"/>
        <v>0.25210084033613445</v>
      </c>
      <c r="X296" s="23">
        <f t="shared" si="151"/>
        <v>0.26050420168067229</v>
      </c>
      <c r="Y296" s="23">
        <f t="shared" si="151"/>
        <v>0</v>
      </c>
      <c r="Z296" s="23">
        <f t="shared" si="151"/>
        <v>0</v>
      </c>
      <c r="AA296" s="23">
        <f t="shared" si="151"/>
        <v>0.11764705882352941</v>
      </c>
      <c r="AB296" s="23">
        <f t="shared" si="151"/>
        <v>0.12605042016806722</v>
      </c>
      <c r="AC296" s="23">
        <f t="shared" si="151"/>
        <v>0.19327731092436976</v>
      </c>
      <c r="AD296" s="23">
        <f t="shared" si="151"/>
        <v>0</v>
      </c>
      <c r="AE296" s="23">
        <f t="shared" si="151"/>
        <v>0</v>
      </c>
      <c r="AF296" s="23">
        <f t="shared" si="151"/>
        <v>0</v>
      </c>
      <c r="AG296" s="23">
        <f t="shared" si="151"/>
        <v>0.24369747899159663</v>
      </c>
      <c r="AH296" s="23">
        <f t="shared" si="151"/>
        <v>0.16806722689075632</v>
      </c>
      <c r="AI296" s="23">
        <f t="shared" si="151"/>
        <v>0.13445378151260504</v>
      </c>
      <c r="AJ296" s="23">
        <f t="shared" si="151"/>
        <v>7.5630252100840331E-2</v>
      </c>
      <c r="AK296" s="23">
        <f t="shared" si="151"/>
        <v>0</v>
      </c>
      <c r="AL296" s="23">
        <f t="shared" si="151"/>
        <v>0.14285714285714285</v>
      </c>
      <c r="AM296" s="23">
        <f t="shared" si="151"/>
        <v>0.27731092436974791</v>
      </c>
      <c r="AN296" s="23">
        <f t="shared" si="151"/>
        <v>0.29411764705882354</v>
      </c>
      <c r="AO296" s="23">
        <f t="shared" si="151"/>
        <v>0.26050420168067229</v>
      </c>
      <c r="AP296" s="23">
        <f t="shared" si="151"/>
        <v>0.15966386554621848</v>
      </c>
      <c r="AQ296" s="23">
        <f t="shared" si="151"/>
        <v>0.24369747899159663</v>
      </c>
      <c r="AR296" s="23">
        <f t="shared" si="151"/>
        <v>9.2436974789915971E-2</v>
      </c>
      <c r="AS296" s="23">
        <f t="shared" ref="AS296:BP296" si="152">AS258/$M$265</f>
        <v>8.4033613445378158E-2</v>
      </c>
      <c r="AT296" s="23">
        <f t="shared" si="152"/>
        <v>0.26890756302521007</v>
      </c>
      <c r="AU296" s="23">
        <f t="shared" si="152"/>
        <v>0.32773109243697479</v>
      </c>
      <c r="AV296" s="23">
        <f t="shared" si="152"/>
        <v>0.18487394957983194</v>
      </c>
      <c r="AW296" s="23">
        <f t="shared" si="152"/>
        <v>0</v>
      </c>
      <c r="AX296" s="23">
        <f t="shared" si="152"/>
        <v>0</v>
      </c>
      <c r="AY296" s="23">
        <f t="shared" si="152"/>
        <v>0</v>
      </c>
      <c r="AZ296" s="23">
        <f t="shared" si="152"/>
        <v>0</v>
      </c>
      <c r="BA296" s="23">
        <f t="shared" si="152"/>
        <v>0</v>
      </c>
      <c r="BB296" s="23">
        <f t="shared" si="152"/>
        <v>0</v>
      </c>
      <c r="BC296" s="23">
        <f t="shared" si="152"/>
        <v>0</v>
      </c>
      <c r="BD296" s="23">
        <f t="shared" si="152"/>
        <v>0</v>
      </c>
      <c r="BE296" s="23">
        <f t="shared" si="152"/>
        <v>0</v>
      </c>
      <c r="BF296" s="23">
        <f t="shared" si="152"/>
        <v>0</v>
      </c>
      <c r="BG296" s="23">
        <f t="shared" si="152"/>
        <v>0</v>
      </c>
      <c r="BH296" s="23">
        <f t="shared" si="152"/>
        <v>0</v>
      </c>
      <c r="BI296" s="23">
        <f t="shared" si="152"/>
        <v>0</v>
      </c>
      <c r="BJ296" s="23">
        <f t="shared" si="152"/>
        <v>0</v>
      </c>
      <c r="BK296" s="23">
        <f t="shared" si="152"/>
        <v>0</v>
      </c>
      <c r="BL296" s="23">
        <f t="shared" si="152"/>
        <v>0</v>
      </c>
      <c r="BM296" s="23">
        <f t="shared" si="152"/>
        <v>0</v>
      </c>
      <c r="BN296" s="23">
        <f t="shared" si="152"/>
        <v>0</v>
      </c>
      <c r="BO296" s="23">
        <f t="shared" si="152"/>
        <v>0</v>
      </c>
      <c r="BP296" s="23">
        <f t="shared" si="152"/>
        <v>0</v>
      </c>
    </row>
    <row r="297" spans="11:68" ht="15.75" customHeight="1" x14ac:dyDescent="0.2">
      <c r="K297" s="9" t="s">
        <v>108</v>
      </c>
      <c r="L297" s="9" t="s">
        <v>108</v>
      </c>
      <c r="M297" s="23">
        <f t="shared" ref="M297:AR297" si="153">M259/$M$265</f>
        <v>0</v>
      </c>
      <c r="N297" s="23">
        <f t="shared" si="153"/>
        <v>0</v>
      </c>
      <c r="O297" s="23">
        <f t="shared" si="153"/>
        <v>0</v>
      </c>
      <c r="P297" s="23">
        <f t="shared" si="153"/>
        <v>0</v>
      </c>
      <c r="Q297" s="23">
        <f t="shared" si="153"/>
        <v>0</v>
      </c>
      <c r="R297" s="23">
        <f t="shared" si="153"/>
        <v>0</v>
      </c>
      <c r="S297" s="23">
        <f t="shared" si="153"/>
        <v>0</v>
      </c>
      <c r="T297" s="23">
        <f t="shared" si="153"/>
        <v>0</v>
      </c>
      <c r="U297" s="23">
        <f t="shared" si="153"/>
        <v>0</v>
      </c>
      <c r="V297" s="23">
        <f t="shared" si="153"/>
        <v>0.36974789915966388</v>
      </c>
      <c r="W297" s="23">
        <f t="shared" si="153"/>
        <v>0.24369747899159663</v>
      </c>
      <c r="X297" s="23">
        <f t="shared" si="153"/>
        <v>0.10084033613445378</v>
      </c>
      <c r="Y297" s="23">
        <f t="shared" si="153"/>
        <v>0</v>
      </c>
      <c r="Z297" s="23">
        <f t="shared" si="153"/>
        <v>0</v>
      </c>
      <c r="AA297" s="23">
        <f t="shared" si="153"/>
        <v>0.30252100840336132</v>
      </c>
      <c r="AB297" s="23">
        <f t="shared" si="153"/>
        <v>0.42016806722689076</v>
      </c>
      <c r="AC297" s="23">
        <f t="shared" si="153"/>
        <v>0.22689075630252101</v>
      </c>
      <c r="AD297" s="23">
        <f t="shared" si="153"/>
        <v>0</v>
      </c>
      <c r="AE297" s="23">
        <f t="shared" si="153"/>
        <v>0</v>
      </c>
      <c r="AF297" s="23">
        <f t="shared" si="153"/>
        <v>0</v>
      </c>
      <c r="AG297" s="23">
        <f t="shared" si="153"/>
        <v>0.20168067226890757</v>
      </c>
      <c r="AH297" s="23">
        <f t="shared" si="153"/>
        <v>0.22689075630252101</v>
      </c>
      <c r="AI297" s="23">
        <f t="shared" si="153"/>
        <v>0.24369747899159663</v>
      </c>
      <c r="AJ297" s="23">
        <f t="shared" si="153"/>
        <v>0.13445378151260504</v>
      </c>
      <c r="AK297" s="23">
        <f t="shared" si="153"/>
        <v>0</v>
      </c>
      <c r="AL297" s="23">
        <f t="shared" si="153"/>
        <v>0.26890756302521007</v>
      </c>
      <c r="AM297" s="23">
        <f t="shared" si="153"/>
        <v>0.20168067226890757</v>
      </c>
      <c r="AN297" s="23">
        <f t="shared" si="153"/>
        <v>0.21008403361344538</v>
      </c>
      <c r="AO297" s="23">
        <f t="shared" si="153"/>
        <v>0.25210084033613445</v>
      </c>
      <c r="AP297" s="23">
        <f t="shared" si="153"/>
        <v>0.29411764705882354</v>
      </c>
      <c r="AQ297" s="23">
        <f t="shared" si="153"/>
        <v>0.31932773109243695</v>
      </c>
      <c r="AR297" s="23">
        <f t="shared" si="153"/>
        <v>0.19327731092436976</v>
      </c>
      <c r="AS297" s="23">
        <f t="shared" ref="AS297:BP297" si="154">AS259/$M$265</f>
        <v>0.29411764705882354</v>
      </c>
      <c r="AT297" s="23">
        <f t="shared" si="154"/>
        <v>0.2857142857142857</v>
      </c>
      <c r="AU297" s="23">
        <f t="shared" si="154"/>
        <v>0.26890756302521007</v>
      </c>
      <c r="AV297" s="23">
        <f t="shared" si="154"/>
        <v>0.19327731092436976</v>
      </c>
      <c r="AW297" s="23">
        <f t="shared" si="154"/>
        <v>0</v>
      </c>
      <c r="AX297" s="23">
        <f t="shared" si="154"/>
        <v>0</v>
      </c>
      <c r="AY297" s="23">
        <f t="shared" si="154"/>
        <v>0</v>
      </c>
      <c r="AZ297" s="23">
        <f t="shared" si="154"/>
        <v>0</v>
      </c>
      <c r="BA297" s="23">
        <f t="shared" si="154"/>
        <v>0</v>
      </c>
      <c r="BB297" s="23">
        <f t="shared" si="154"/>
        <v>0</v>
      </c>
      <c r="BC297" s="23">
        <f t="shared" si="154"/>
        <v>0</v>
      </c>
      <c r="BD297" s="23">
        <f t="shared" si="154"/>
        <v>0</v>
      </c>
      <c r="BE297" s="23">
        <f t="shared" si="154"/>
        <v>0</v>
      </c>
      <c r="BF297" s="23">
        <f t="shared" si="154"/>
        <v>0</v>
      </c>
      <c r="BG297" s="23">
        <f t="shared" si="154"/>
        <v>0</v>
      </c>
      <c r="BH297" s="23">
        <f t="shared" si="154"/>
        <v>0</v>
      </c>
      <c r="BI297" s="23">
        <f t="shared" si="154"/>
        <v>0</v>
      </c>
      <c r="BJ297" s="23">
        <f t="shared" si="154"/>
        <v>0</v>
      </c>
      <c r="BK297" s="23">
        <f t="shared" si="154"/>
        <v>0</v>
      </c>
      <c r="BL297" s="23">
        <f t="shared" si="154"/>
        <v>0</v>
      </c>
      <c r="BM297" s="23">
        <f t="shared" si="154"/>
        <v>0</v>
      </c>
      <c r="BN297" s="23">
        <f t="shared" si="154"/>
        <v>0</v>
      </c>
      <c r="BO297" s="23">
        <f t="shared" si="154"/>
        <v>0</v>
      </c>
      <c r="BP297" s="23">
        <f t="shared" si="154"/>
        <v>0</v>
      </c>
    </row>
    <row r="298" spans="11:68" ht="15.75" customHeight="1" x14ac:dyDescent="0.2">
      <c r="K298" s="9" t="s">
        <v>72</v>
      </c>
      <c r="L298" s="9" t="s">
        <v>72</v>
      </c>
      <c r="M298" s="23">
        <f t="shared" ref="M298:AR298" si="155">M260/$M$265</f>
        <v>0.15966386554621848</v>
      </c>
      <c r="N298" s="23">
        <f t="shared" si="155"/>
        <v>4.2016806722689079E-2</v>
      </c>
      <c r="O298" s="23">
        <f t="shared" si="155"/>
        <v>0.41176470588235292</v>
      </c>
      <c r="P298" s="23">
        <f t="shared" si="155"/>
        <v>0.25210084033613445</v>
      </c>
      <c r="Q298" s="23">
        <f t="shared" si="155"/>
        <v>0.89915966386554624</v>
      </c>
      <c r="R298" s="23">
        <f t="shared" si="155"/>
        <v>0.81512605042016806</v>
      </c>
      <c r="S298" s="23">
        <f t="shared" si="155"/>
        <v>0.86554621848739499</v>
      </c>
      <c r="T298" s="23">
        <f t="shared" si="155"/>
        <v>0.91596638655462181</v>
      </c>
      <c r="U298" s="23">
        <f t="shared" si="155"/>
        <v>0.95798319327731096</v>
      </c>
      <c r="V298" s="23">
        <f t="shared" si="155"/>
        <v>0</v>
      </c>
      <c r="W298" s="23">
        <f t="shared" si="155"/>
        <v>0</v>
      </c>
      <c r="X298" s="23">
        <f t="shared" si="155"/>
        <v>0</v>
      </c>
      <c r="Y298" s="23">
        <f t="shared" si="155"/>
        <v>0.25210084033613445</v>
      </c>
      <c r="Z298" s="23">
        <f t="shared" si="155"/>
        <v>0.57983193277310929</v>
      </c>
      <c r="AA298" s="23">
        <f t="shared" si="155"/>
        <v>0</v>
      </c>
      <c r="AB298" s="23">
        <f t="shared" si="155"/>
        <v>0</v>
      </c>
      <c r="AC298" s="23">
        <f t="shared" si="155"/>
        <v>0</v>
      </c>
      <c r="AD298" s="23">
        <f t="shared" si="155"/>
        <v>0.92436974789915971</v>
      </c>
      <c r="AE298" s="23">
        <f t="shared" si="155"/>
        <v>0.29411764705882354</v>
      </c>
      <c r="AF298" s="23">
        <f t="shared" si="155"/>
        <v>0.52100840336134457</v>
      </c>
      <c r="AG298" s="23">
        <f t="shared" si="155"/>
        <v>0</v>
      </c>
      <c r="AH298" s="23">
        <f t="shared" si="155"/>
        <v>0</v>
      </c>
      <c r="AI298" s="23">
        <f t="shared" si="155"/>
        <v>0</v>
      </c>
      <c r="AJ298" s="23">
        <f t="shared" si="155"/>
        <v>0</v>
      </c>
      <c r="AK298" s="23">
        <f t="shared" si="155"/>
        <v>0.1092436974789916</v>
      </c>
      <c r="AL298" s="23">
        <f t="shared" si="155"/>
        <v>0</v>
      </c>
      <c r="AM298" s="23">
        <f t="shared" si="155"/>
        <v>0</v>
      </c>
      <c r="AN298" s="23">
        <f t="shared" si="155"/>
        <v>0</v>
      </c>
      <c r="AO298" s="23">
        <f t="shared" si="155"/>
        <v>0</v>
      </c>
      <c r="AP298" s="23">
        <f t="shared" si="155"/>
        <v>0</v>
      </c>
      <c r="AQ298" s="23">
        <f t="shared" si="155"/>
        <v>0</v>
      </c>
      <c r="AR298" s="23">
        <f t="shared" si="155"/>
        <v>0</v>
      </c>
      <c r="AS298" s="23">
        <f t="shared" ref="AS298:BP298" si="156">AS260/$M$265</f>
        <v>0</v>
      </c>
      <c r="AT298" s="23">
        <f t="shared" si="156"/>
        <v>0</v>
      </c>
      <c r="AU298" s="23">
        <f t="shared" si="156"/>
        <v>0</v>
      </c>
      <c r="AV298" s="23">
        <f t="shared" si="156"/>
        <v>0</v>
      </c>
      <c r="AW298" s="23">
        <f t="shared" si="156"/>
        <v>0.61344537815126055</v>
      </c>
      <c r="AX298" s="23">
        <f t="shared" si="156"/>
        <v>0.74789915966386555</v>
      </c>
      <c r="AY298" s="23">
        <f t="shared" si="156"/>
        <v>0.22689075630252101</v>
      </c>
      <c r="AZ298" s="23">
        <f t="shared" si="156"/>
        <v>0.16806722689075632</v>
      </c>
      <c r="BA298" s="23">
        <f t="shared" si="156"/>
        <v>0.92436974789915971</v>
      </c>
      <c r="BB298" s="23">
        <f t="shared" si="156"/>
        <v>0.95798319327731096</v>
      </c>
      <c r="BC298" s="23">
        <f t="shared" si="156"/>
        <v>0.98319327731092432</v>
      </c>
      <c r="BD298" s="23">
        <f t="shared" si="156"/>
        <v>0.36134453781512604</v>
      </c>
      <c r="BE298" s="23">
        <f t="shared" si="156"/>
        <v>0.99159663865546221</v>
      </c>
      <c r="BF298" s="23">
        <f t="shared" si="156"/>
        <v>0.76470588235294112</v>
      </c>
      <c r="BG298" s="23">
        <f t="shared" si="156"/>
        <v>0.21008403361344538</v>
      </c>
      <c r="BH298" s="23">
        <f t="shared" si="156"/>
        <v>0.47899159663865548</v>
      </c>
      <c r="BI298" s="23">
        <f t="shared" si="156"/>
        <v>0.31932773109243695</v>
      </c>
      <c r="BJ298" s="23">
        <f t="shared" si="156"/>
        <v>0.44537815126050423</v>
      </c>
      <c r="BK298" s="23">
        <f t="shared" si="156"/>
        <v>0.26890756302521007</v>
      </c>
      <c r="BL298" s="23">
        <f t="shared" si="156"/>
        <v>7.5630252100840331E-2</v>
      </c>
      <c r="BM298" s="23">
        <f t="shared" si="156"/>
        <v>0.87394957983193278</v>
      </c>
      <c r="BN298" s="23">
        <f t="shared" si="156"/>
        <v>3.3613445378151259E-2</v>
      </c>
      <c r="BO298" s="23">
        <f t="shared" si="156"/>
        <v>9.2436974789915971E-2</v>
      </c>
      <c r="BP298" s="23">
        <f t="shared" si="156"/>
        <v>0.11764705882352941</v>
      </c>
    </row>
    <row r="299" spans="11:68" ht="15.75" customHeight="1" x14ac:dyDescent="0.2">
      <c r="K299" s="9" t="s">
        <v>73</v>
      </c>
      <c r="L299" s="9" t="s">
        <v>73</v>
      </c>
      <c r="M299" s="23">
        <f t="shared" ref="M299:AR299" si="157">M261/$M$265</f>
        <v>0.10084033613445378</v>
      </c>
      <c r="N299" s="23">
        <f t="shared" si="157"/>
        <v>0</v>
      </c>
      <c r="O299" s="23">
        <f t="shared" si="157"/>
        <v>0.22689075630252101</v>
      </c>
      <c r="P299" s="23">
        <f t="shared" si="157"/>
        <v>0.15966386554621848</v>
      </c>
      <c r="Q299" s="23">
        <f t="shared" si="157"/>
        <v>5.8823529411764705E-2</v>
      </c>
      <c r="R299" s="23">
        <f t="shared" si="157"/>
        <v>4.2016806722689079E-2</v>
      </c>
      <c r="S299" s="23">
        <f t="shared" si="157"/>
        <v>5.0420168067226892E-2</v>
      </c>
      <c r="T299" s="23">
        <f t="shared" si="157"/>
        <v>6.7226890756302518E-2</v>
      </c>
      <c r="U299" s="23">
        <f t="shared" si="157"/>
        <v>3.3613445378151259E-2</v>
      </c>
      <c r="V299" s="23">
        <f t="shared" si="157"/>
        <v>0</v>
      </c>
      <c r="W299" s="23">
        <f t="shared" si="157"/>
        <v>0</v>
      </c>
      <c r="X299" s="23">
        <f t="shared" si="157"/>
        <v>0</v>
      </c>
      <c r="Y299" s="23">
        <f t="shared" si="157"/>
        <v>0.17647058823529413</v>
      </c>
      <c r="Z299" s="23">
        <f t="shared" si="157"/>
        <v>8.4033613445378148E-3</v>
      </c>
      <c r="AA299" s="23">
        <f t="shared" si="157"/>
        <v>0</v>
      </c>
      <c r="AB299" s="23">
        <f t="shared" si="157"/>
        <v>0</v>
      </c>
      <c r="AC299" s="23">
        <f t="shared" si="157"/>
        <v>0</v>
      </c>
      <c r="AD299" s="23">
        <f t="shared" si="157"/>
        <v>4.2016806722689079E-2</v>
      </c>
      <c r="AE299" s="23">
        <f t="shared" si="157"/>
        <v>0.26050420168067229</v>
      </c>
      <c r="AF299" s="23">
        <f t="shared" si="157"/>
        <v>0.11764705882352941</v>
      </c>
      <c r="AG299" s="23">
        <f t="shared" si="157"/>
        <v>0</v>
      </c>
      <c r="AH299" s="23">
        <f t="shared" si="157"/>
        <v>0</v>
      </c>
      <c r="AI299" s="23">
        <f t="shared" si="157"/>
        <v>0</v>
      </c>
      <c r="AJ299" s="23">
        <f t="shared" si="157"/>
        <v>0</v>
      </c>
      <c r="AK299" s="23">
        <f t="shared" si="157"/>
        <v>0.29411764705882354</v>
      </c>
      <c r="AL299" s="23">
        <f t="shared" si="157"/>
        <v>0</v>
      </c>
      <c r="AM299" s="23">
        <f t="shared" si="157"/>
        <v>0</v>
      </c>
      <c r="AN299" s="23">
        <f t="shared" si="157"/>
        <v>0</v>
      </c>
      <c r="AO299" s="23">
        <f t="shared" si="157"/>
        <v>0</v>
      </c>
      <c r="AP299" s="23">
        <f t="shared" si="157"/>
        <v>0</v>
      </c>
      <c r="AQ299" s="23">
        <f t="shared" si="157"/>
        <v>0</v>
      </c>
      <c r="AR299" s="23">
        <f t="shared" si="157"/>
        <v>0</v>
      </c>
      <c r="AS299" s="23">
        <f t="shared" ref="AS299:BP299" si="158">AS261/$M$265</f>
        <v>0</v>
      </c>
      <c r="AT299" s="23">
        <f t="shared" si="158"/>
        <v>0</v>
      </c>
      <c r="AU299" s="23">
        <f t="shared" si="158"/>
        <v>0</v>
      </c>
      <c r="AV299" s="23">
        <f t="shared" si="158"/>
        <v>0</v>
      </c>
      <c r="AW299" s="23">
        <f t="shared" si="158"/>
        <v>0.12605042016806722</v>
      </c>
      <c r="AX299" s="23">
        <f t="shared" si="158"/>
        <v>0.12605042016806722</v>
      </c>
      <c r="AY299" s="23">
        <f t="shared" si="158"/>
        <v>0.24369747899159663</v>
      </c>
      <c r="AZ299" s="23">
        <f t="shared" si="158"/>
        <v>0.23529411764705882</v>
      </c>
      <c r="BA299" s="23">
        <f t="shared" si="158"/>
        <v>0</v>
      </c>
      <c r="BB299" s="23">
        <f t="shared" si="158"/>
        <v>0</v>
      </c>
      <c r="BC299" s="23">
        <f t="shared" si="158"/>
        <v>0</v>
      </c>
      <c r="BD299" s="23">
        <f t="shared" si="158"/>
        <v>0</v>
      </c>
      <c r="BE299" s="23">
        <f t="shared" si="158"/>
        <v>0</v>
      </c>
      <c r="BF299" s="23">
        <f t="shared" si="158"/>
        <v>0.21008403361344538</v>
      </c>
      <c r="BG299" s="23">
        <f t="shared" si="158"/>
        <v>0</v>
      </c>
      <c r="BH299" s="23">
        <f t="shared" si="158"/>
        <v>5.8823529411764705E-2</v>
      </c>
      <c r="BI299" s="23">
        <f t="shared" si="158"/>
        <v>2.5210084033613446E-2</v>
      </c>
      <c r="BJ299" s="23">
        <f t="shared" si="158"/>
        <v>7.5630252100840331E-2</v>
      </c>
      <c r="BK299" s="23">
        <f t="shared" si="158"/>
        <v>0.22689075630252101</v>
      </c>
      <c r="BL299" s="23">
        <f t="shared" si="158"/>
        <v>5.8823529411764705E-2</v>
      </c>
      <c r="BM299" s="23">
        <f t="shared" si="158"/>
        <v>0</v>
      </c>
      <c r="BN299" s="23">
        <f t="shared" si="158"/>
        <v>2.5210084033613446E-2</v>
      </c>
      <c r="BO299" s="23">
        <f t="shared" si="158"/>
        <v>0.15126050420168066</v>
      </c>
      <c r="BP299" s="23">
        <f t="shared" si="158"/>
        <v>0.21848739495798319</v>
      </c>
    </row>
    <row r="300" spans="11:68" ht="15.75" customHeight="1" x14ac:dyDescent="0.2">
      <c r="K300" s="9" t="s">
        <v>76</v>
      </c>
      <c r="L300" s="9" t="s">
        <v>76</v>
      </c>
      <c r="M300" s="23">
        <f t="shared" ref="M300:AR300" si="159">M262/$M$265</f>
        <v>0</v>
      </c>
      <c r="N300" s="23">
        <f t="shared" si="159"/>
        <v>0</v>
      </c>
      <c r="O300" s="23">
        <f t="shared" si="159"/>
        <v>0</v>
      </c>
      <c r="P300" s="23">
        <f t="shared" si="159"/>
        <v>0</v>
      </c>
      <c r="Q300" s="23">
        <f t="shared" si="159"/>
        <v>0</v>
      </c>
      <c r="R300" s="23">
        <f t="shared" si="159"/>
        <v>0</v>
      </c>
      <c r="S300" s="23">
        <f t="shared" si="159"/>
        <v>0</v>
      </c>
      <c r="T300" s="23">
        <f t="shared" si="159"/>
        <v>0</v>
      </c>
      <c r="U300" s="23">
        <f t="shared" si="159"/>
        <v>0</v>
      </c>
      <c r="V300" s="23">
        <f t="shared" si="159"/>
        <v>0.50420168067226889</v>
      </c>
      <c r="W300" s="23">
        <f t="shared" si="159"/>
        <v>0.14285714285714285</v>
      </c>
      <c r="X300" s="23">
        <f t="shared" si="159"/>
        <v>0.15966386554621848</v>
      </c>
      <c r="Y300" s="23">
        <f t="shared" si="159"/>
        <v>0</v>
      </c>
      <c r="Z300" s="23">
        <f t="shared" si="159"/>
        <v>0</v>
      </c>
      <c r="AA300" s="23">
        <f t="shared" si="159"/>
        <v>0.45378151260504201</v>
      </c>
      <c r="AB300" s="23">
        <f t="shared" si="159"/>
        <v>0.19327731092436976</v>
      </c>
      <c r="AC300" s="23">
        <f t="shared" si="159"/>
        <v>0.14285714285714285</v>
      </c>
      <c r="AD300" s="23">
        <f t="shared" si="159"/>
        <v>0</v>
      </c>
      <c r="AE300" s="23">
        <f t="shared" si="159"/>
        <v>0</v>
      </c>
      <c r="AF300" s="23">
        <f t="shared" si="159"/>
        <v>0</v>
      </c>
      <c r="AG300" s="23">
        <f t="shared" si="159"/>
        <v>5.0420168067226892E-2</v>
      </c>
      <c r="AH300" s="23">
        <f t="shared" si="159"/>
        <v>0</v>
      </c>
      <c r="AI300" s="23">
        <f t="shared" si="159"/>
        <v>0.53781512605042014</v>
      </c>
      <c r="AJ300" s="23">
        <f t="shared" si="159"/>
        <v>0.7142857142857143</v>
      </c>
      <c r="AK300" s="23">
        <f t="shared" si="159"/>
        <v>0</v>
      </c>
      <c r="AL300" s="23">
        <f t="shared" si="159"/>
        <v>5.8823529411764705E-2</v>
      </c>
      <c r="AM300" s="23">
        <f t="shared" si="159"/>
        <v>0</v>
      </c>
      <c r="AN300" s="23">
        <f t="shared" si="159"/>
        <v>8.4033613445378148E-3</v>
      </c>
      <c r="AO300" s="23">
        <f t="shared" si="159"/>
        <v>5.8823529411764705E-2</v>
      </c>
      <c r="AP300" s="23">
        <f t="shared" si="159"/>
        <v>0.35294117647058826</v>
      </c>
      <c r="AQ300" s="23">
        <f t="shared" si="159"/>
        <v>1.680672268907563E-2</v>
      </c>
      <c r="AR300" s="23">
        <f t="shared" si="159"/>
        <v>0.69747899159663862</v>
      </c>
      <c r="AS300" s="23">
        <f t="shared" ref="AS300:BP300" si="160">AS262/$M$265</f>
        <v>0.57983193277310929</v>
      </c>
      <c r="AT300" s="23">
        <f t="shared" si="160"/>
        <v>8.4033613445378148E-3</v>
      </c>
      <c r="AU300" s="23">
        <f t="shared" si="160"/>
        <v>1.680672268907563E-2</v>
      </c>
      <c r="AV300" s="23">
        <f t="shared" si="160"/>
        <v>0.17647058823529413</v>
      </c>
      <c r="AW300" s="23">
        <f t="shared" si="160"/>
        <v>0</v>
      </c>
      <c r="AX300" s="23">
        <f t="shared" si="160"/>
        <v>0</v>
      </c>
      <c r="AY300" s="23">
        <f t="shared" si="160"/>
        <v>0</v>
      </c>
      <c r="AZ300" s="23">
        <f t="shared" si="160"/>
        <v>0</v>
      </c>
      <c r="BA300" s="23">
        <f t="shared" si="160"/>
        <v>0</v>
      </c>
      <c r="BB300" s="23">
        <f t="shared" si="160"/>
        <v>0</v>
      </c>
      <c r="BC300" s="23">
        <f t="shared" si="160"/>
        <v>0</v>
      </c>
      <c r="BD300" s="23">
        <f t="shared" si="160"/>
        <v>0</v>
      </c>
      <c r="BE300" s="23">
        <f t="shared" si="160"/>
        <v>0</v>
      </c>
      <c r="BF300" s="23">
        <f t="shared" si="160"/>
        <v>0</v>
      </c>
      <c r="BG300" s="23">
        <f t="shared" si="160"/>
        <v>0</v>
      </c>
      <c r="BH300" s="23">
        <f t="shared" si="160"/>
        <v>0</v>
      </c>
      <c r="BI300" s="23">
        <f t="shared" si="160"/>
        <v>0</v>
      </c>
      <c r="BJ300" s="23">
        <f t="shared" si="160"/>
        <v>0</v>
      </c>
      <c r="BK300" s="23">
        <f t="shared" si="160"/>
        <v>0</v>
      </c>
      <c r="BL300" s="23">
        <f t="shared" si="160"/>
        <v>0</v>
      </c>
      <c r="BM300" s="23">
        <f t="shared" si="160"/>
        <v>0</v>
      </c>
      <c r="BN300" s="23">
        <f t="shared" si="160"/>
        <v>0</v>
      </c>
      <c r="BO300" s="23">
        <f t="shared" si="160"/>
        <v>0</v>
      </c>
      <c r="BP300" s="23">
        <f t="shared" si="160"/>
        <v>0</v>
      </c>
    </row>
    <row r="301" spans="11:68" ht="15.75" customHeight="1" x14ac:dyDescent="0.2">
      <c r="K301" s="9" t="s">
        <v>78</v>
      </c>
      <c r="L301" s="9" t="s">
        <v>78</v>
      </c>
      <c r="M301" s="23">
        <f t="shared" ref="M301:AR301" si="161">M263/$M$265</f>
        <v>0</v>
      </c>
      <c r="N301" s="23">
        <f t="shared" si="161"/>
        <v>0</v>
      </c>
      <c r="O301" s="23">
        <f t="shared" si="161"/>
        <v>0</v>
      </c>
      <c r="P301" s="23">
        <f t="shared" si="161"/>
        <v>0</v>
      </c>
      <c r="Q301" s="23">
        <f t="shared" si="161"/>
        <v>0</v>
      </c>
      <c r="R301" s="23">
        <f t="shared" si="161"/>
        <v>0</v>
      </c>
      <c r="S301" s="23">
        <f t="shared" si="161"/>
        <v>0</v>
      </c>
      <c r="T301" s="23">
        <f t="shared" si="161"/>
        <v>0</v>
      </c>
      <c r="U301" s="23">
        <f t="shared" si="161"/>
        <v>0</v>
      </c>
      <c r="V301" s="23">
        <f t="shared" si="161"/>
        <v>0</v>
      </c>
      <c r="W301" s="23">
        <f t="shared" si="161"/>
        <v>0</v>
      </c>
      <c r="X301" s="23">
        <f t="shared" si="161"/>
        <v>0</v>
      </c>
      <c r="Y301" s="23">
        <f t="shared" si="161"/>
        <v>0</v>
      </c>
      <c r="Z301" s="23">
        <f t="shared" si="161"/>
        <v>0</v>
      </c>
      <c r="AA301" s="23">
        <f t="shared" si="161"/>
        <v>0</v>
      </c>
      <c r="AB301" s="23">
        <f t="shared" si="161"/>
        <v>0</v>
      </c>
      <c r="AC301" s="23">
        <f t="shared" si="161"/>
        <v>0</v>
      </c>
      <c r="AD301" s="23">
        <f t="shared" si="161"/>
        <v>0</v>
      </c>
      <c r="AE301" s="23">
        <f t="shared" si="161"/>
        <v>0</v>
      </c>
      <c r="AF301" s="23">
        <f t="shared" si="161"/>
        <v>0</v>
      </c>
      <c r="AG301" s="23">
        <f t="shared" si="161"/>
        <v>0</v>
      </c>
      <c r="AH301" s="23">
        <f t="shared" si="161"/>
        <v>0</v>
      </c>
      <c r="AI301" s="23">
        <f t="shared" si="161"/>
        <v>0</v>
      </c>
      <c r="AJ301" s="23">
        <f t="shared" si="161"/>
        <v>0</v>
      </c>
      <c r="AK301" s="23">
        <f t="shared" si="161"/>
        <v>0</v>
      </c>
      <c r="AL301" s="23">
        <f t="shared" si="161"/>
        <v>0</v>
      </c>
      <c r="AM301" s="23">
        <f t="shared" si="161"/>
        <v>0</v>
      </c>
      <c r="AN301" s="23">
        <f t="shared" si="161"/>
        <v>0</v>
      </c>
      <c r="AO301" s="23">
        <f t="shared" si="161"/>
        <v>0</v>
      </c>
      <c r="AP301" s="23">
        <f t="shared" si="161"/>
        <v>0</v>
      </c>
      <c r="AQ301" s="23">
        <f t="shared" si="161"/>
        <v>0</v>
      </c>
      <c r="AR301" s="23">
        <f t="shared" si="161"/>
        <v>0</v>
      </c>
      <c r="AS301" s="23">
        <f t="shared" ref="AS301:BP301" si="162">AS263/$M$265</f>
        <v>0</v>
      </c>
      <c r="AT301" s="23">
        <f t="shared" si="162"/>
        <v>0</v>
      </c>
      <c r="AU301" s="23">
        <f t="shared" si="162"/>
        <v>0</v>
      </c>
      <c r="AV301" s="23">
        <f t="shared" si="162"/>
        <v>0</v>
      </c>
      <c r="AW301" s="23">
        <f t="shared" si="162"/>
        <v>0</v>
      </c>
      <c r="AX301" s="23">
        <f t="shared" si="162"/>
        <v>0</v>
      </c>
      <c r="AY301" s="23">
        <f t="shared" si="162"/>
        <v>0</v>
      </c>
      <c r="AZ301" s="23">
        <f t="shared" si="162"/>
        <v>0</v>
      </c>
      <c r="BA301" s="23">
        <f t="shared" si="162"/>
        <v>0</v>
      </c>
      <c r="BB301" s="23">
        <f t="shared" si="162"/>
        <v>0</v>
      </c>
      <c r="BC301" s="23">
        <f t="shared" si="162"/>
        <v>0</v>
      </c>
      <c r="BD301" s="23">
        <f t="shared" si="162"/>
        <v>0</v>
      </c>
      <c r="BE301" s="23">
        <f t="shared" si="162"/>
        <v>0</v>
      </c>
      <c r="BF301" s="23">
        <f t="shared" si="162"/>
        <v>0</v>
      </c>
      <c r="BG301" s="23">
        <f t="shared" si="162"/>
        <v>0.62184873949579833</v>
      </c>
      <c r="BH301" s="23">
        <f t="shared" si="162"/>
        <v>0</v>
      </c>
      <c r="BI301" s="23">
        <f t="shared" si="162"/>
        <v>0</v>
      </c>
      <c r="BJ301" s="23">
        <f t="shared" si="162"/>
        <v>0</v>
      </c>
      <c r="BK301" s="23">
        <f t="shared" si="162"/>
        <v>0</v>
      </c>
      <c r="BL301" s="23">
        <f t="shared" si="162"/>
        <v>0</v>
      </c>
      <c r="BM301" s="23">
        <f t="shared" si="162"/>
        <v>0</v>
      </c>
      <c r="BN301" s="23">
        <f t="shared" si="162"/>
        <v>0</v>
      </c>
      <c r="BO301" s="23">
        <f t="shared" si="162"/>
        <v>0</v>
      </c>
      <c r="BP301" s="23">
        <f t="shared" si="162"/>
        <v>0</v>
      </c>
    </row>
    <row r="302" spans="11:68" ht="15.75" customHeight="1" x14ac:dyDescent="0.2">
      <c r="K302" s="9" t="s">
        <v>109</v>
      </c>
      <c r="L302" s="9" t="s">
        <v>109</v>
      </c>
      <c r="M302" s="23">
        <f t="shared" ref="M302:AR302" si="163">M264/$M$265</f>
        <v>0</v>
      </c>
      <c r="N302" s="23">
        <f t="shared" si="163"/>
        <v>0</v>
      </c>
      <c r="O302" s="23">
        <f t="shared" si="163"/>
        <v>0</v>
      </c>
      <c r="P302" s="23">
        <f t="shared" si="163"/>
        <v>0</v>
      </c>
      <c r="Q302" s="23">
        <f t="shared" si="163"/>
        <v>0</v>
      </c>
      <c r="R302" s="23">
        <f t="shared" si="163"/>
        <v>0</v>
      </c>
      <c r="S302" s="23">
        <f t="shared" si="163"/>
        <v>0</v>
      </c>
      <c r="T302" s="23">
        <f t="shared" si="163"/>
        <v>0</v>
      </c>
      <c r="U302" s="23">
        <f t="shared" si="163"/>
        <v>0</v>
      </c>
      <c r="V302" s="23">
        <f t="shared" si="163"/>
        <v>0</v>
      </c>
      <c r="W302" s="23">
        <f t="shared" si="163"/>
        <v>0</v>
      </c>
      <c r="X302" s="23">
        <f t="shared" si="163"/>
        <v>0</v>
      </c>
      <c r="Y302" s="23">
        <f t="shared" si="163"/>
        <v>0</v>
      </c>
      <c r="Z302" s="23">
        <f t="shared" si="163"/>
        <v>0</v>
      </c>
      <c r="AA302" s="23">
        <f t="shared" si="163"/>
        <v>0</v>
      </c>
      <c r="AB302" s="23">
        <f t="shared" si="163"/>
        <v>0</v>
      </c>
      <c r="AC302" s="23">
        <f t="shared" si="163"/>
        <v>0</v>
      </c>
      <c r="AD302" s="23">
        <f t="shared" si="163"/>
        <v>0</v>
      </c>
      <c r="AE302" s="23">
        <f t="shared" si="163"/>
        <v>0</v>
      </c>
      <c r="AF302" s="23">
        <f t="shared" si="163"/>
        <v>0</v>
      </c>
      <c r="AG302" s="23">
        <f t="shared" si="163"/>
        <v>0</v>
      </c>
      <c r="AH302" s="23">
        <f t="shared" si="163"/>
        <v>0</v>
      </c>
      <c r="AI302" s="23">
        <f t="shared" si="163"/>
        <v>0</v>
      </c>
      <c r="AJ302" s="23">
        <f t="shared" si="163"/>
        <v>0</v>
      </c>
      <c r="AK302" s="23">
        <f t="shared" si="163"/>
        <v>0</v>
      </c>
      <c r="AL302" s="23">
        <f t="shared" si="163"/>
        <v>0</v>
      </c>
      <c r="AM302" s="23">
        <f t="shared" si="163"/>
        <v>0</v>
      </c>
      <c r="AN302" s="23">
        <f t="shared" si="163"/>
        <v>0</v>
      </c>
      <c r="AO302" s="23">
        <f t="shared" si="163"/>
        <v>0</v>
      </c>
      <c r="AP302" s="23">
        <f t="shared" si="163"/>
        <v>0</v>
      </c>
      <c r="AQ302" s="23">
        <f t="shared" si="163"/>
        <v>0</v>
      </c>
      <c r="AR302" s="23">
        <f t="shared" si="163"/>
        <v>0</v>
      </c>
      <c r="AS302" s="23">
        <f t="shared" ref="AS302:BP302" si="164">AS264/$M$265</f>
        <v>0</v>
      </c>
      <c r="AT302" s="23">
        <f t="shared" si="164"/>
        <v>0</v>
      </c>
      <c r="AU302" s="23">
        <f t="shared" si="164"/>
        <v>0</v>
      </c>
      <c r="AV302" s="23">
        <f t="shared" si="164"/>
        <v>0</v>
      </c>
      <c r="AW302" s="23">
        <f t="shared" si="164"/>
        <v>0</v>
      </c>
      <c r="AX302" s="23">
        <f t="shared" si="164"/>
        <v>0</v>
      </c>
      <c r="AY302" s="23">
        <f t="shared" si="164"/>
        <v>0</v>
      </c>
      <c r="AZ302" s="23">
        <f t="shared" si="164"/>
        <v>0</v>
      </c>
      <c r="BA302" s="23">
        <f t="shared" si="164"/>
        <v>0</v>
      </c>
      <c r="BB302" s="23">
        <f t="shared" si="164"/>
        <v>0</v>
      </c>
      <c r="BC302" s="23">
        <f t="shared" si="164"/>
        <v>0</v>
      </c>
      <c r="BD302" s="23">
        <f t="shared" si="164"/>
        <v>0</v>
      </c>
      <c r="BE302" s="23">
        <f t="shared" si="164"/>
        <v>0</v>
      </c>
      <c r="BF302" s="23">
        <f t="shared" si="164"/>
        <v>0</v>
      </c>
      <c r="BG302" s="23">
        <f t="shared" si="164"/>
        <v>0</v>
      </c>
      <c r="BH302" s="23">
        <f t="shared" si="164"/>
        <v>0</v>
      </c>
      <c r="BI302" s="23">
        <f t="shared" si="164"/>
        <v>0</v>
      </c>
      <c r="BJ302" s="23">
        <f t="shared" si="164"/>
        <v>0</v>
      </c>
      <c r="BK302" s="23">
        <f t="shared" si="164"/>
        <v>0</v>
      </c>
      <c r="BL302" s="23">
        <f t="shared" si="164"/>
        <v>0</v>
      </c>
      <c r="BM302" s="23">
        <f t="shared" si="164"/>
        <v>0</v>
      </c>
      <c r="BN302" s="23">
        <f t="shared" si="164"/>
        <v>0</v>
      </c>
      <c r="BO302" s="23">
        <f t="shared" si="164"/>
        <v>0</v>
      </c>
      <c r="BP302" s="23">
        <f t="shared" si="164"/>
        <v>0</v>
      </c>
    </row>
    <row r="303" spans="11:68" ht="15.75" customHeight="1" x14ac:dyDescent="0.2">
      <c r="K303" s="3" t="s">
        <v>110</v>
      </c>
      <c r="L303" s="3" t="s">
        <v>110</v>
      </c>
      <c r="M303" s="17">
        <f t="shared" ref="M303:AR303" si="165">SUM(M294:M302)</f>
        <v>1</v>
      </c>
      <c r="N303" s="17">
        <f t="shared" si="165"/>
        <v>1</v>
      </c>
      <c r="O303" s="17">
        <f t="shared" si="165"/>
        <v>0.99999999999999989</v>
      </c>
      <c r="P303" s="17">
        <f t="shared" si="165"/>
        <v>1</v>
      </c>
      <c r="Q303" s="17">
        <f t="shared" si="165"/>
        <v>1</v>
      </c>
      <c r="R303" s="17">
        <f t="shared" si="165"/>
        <v>0.99999999999999989</v>
      </c>
      <c r="S303" s="17">
        <f t="shared" si="165"/>
        <v>1</v>
      </c>
      <c r="T303" s="17">
        <f t="shared" si="165"/>
        <v>1</v>
      </c>
      <c r="U303" s="17">
        <f t="shared" si="165"/>
        <v>1</v>
      </c>
      <c r="V303" s="17">
        <f t="shared" si="165"/>
        <v>1</v>
      </c>
      <c r="W303" s="17">
        <f t="shared" si="165"/>
        <v>1</v>
      </c>
      <c r="X303" s="17">
        <f t="shared" si="165"/>
        <v>1</v>
      </c>
      <c r="Y303" s="17">
        <f t="shared" si="165"/>
        <v>1</v>
      </c>
      <c r="Z303" s="17">
        <f t="shared" si="165"/>
        <v>1</v>
      </c>
      <c r="AA303" s="17">
        <f t="shared" si="165"/>
        <v>1</v>
      </c>
      <c r="AB303" s="17">
        <f t="shared" si="165"/>
        <v>1</v>
      </c>
      <c r="AC303" s="17">
        <f t="shared" si="165"/>
        <v>1</v>
      </c>
      <c r="AD303" s="17">
        <f t="shared" si="165"/>
        <v>1</v>
      </c>
      <c r="AE303" s="17">
        <f t="shared" si="165"/>
        <v>1</v>
      </c>
      <c r="AF303" s="17">
        <f t="shared" si="165"/>
        <v>1</v>
      </c>
      <c r="AG303" s="17">
        <f t="shared" si="165"/>
        <v>1</v>
      </c>
      <c r="AH303" s="17">
        <f t="shared" si="165"/>
        <v>0.99999999999999989</v>
      </c>
      <c r="AI303" s="17">
        <f t="shared" si="165"/>
        <v>1</v>
      </c>
      <c r="AJ303" s="17">
        <f t="shared" si="165"/>
        <v>1</v>
      </c>
      <c r="AK303" s="17">
        <f t="shared" si="165"/>
        <v>1</v>
      </c>
      <c r="AL303" s="17">
        <f t="shared" si="165"/>
        <v>1</v>
      </c>
      <c r="AM303" s="17">
        <f t="shared" si="165"/>
        <v>1</v>
      </c>
      <c r="AN303" s="17">
        <f t="shared" si="165"/>
        <v>1</v>
      </c>
      <c r="AO303" s="17">
        <f t="shared" si="165"/>
        <v>1</v>
      </c>
      <c r="AP303" s="17">
        <f t="shared" si="165"/>
        <v>1</v>
      </c>
      <c r="AQ303" s="17">
        <f t="shared" si="165"/>
        <v>1</v>
      </c>
      <c r="AR303" s="17">
        <f t="shared" si="165"/>
        <v>1</v>
      </c>
      <c r="AS303" s="17">
        <f t="shared" ref="AS303:BP303" si="166">SUM(AS294:AS302)</f>
        <v>1</v>
      </c>
      <c r="AT303" s="17">
        <f t="shared" si="166"/>
        <v>0.99999999999999989</v>
      </c>
      <c r="AU303" s="17">
        <f t="shared" si="166"/>
        <v>1</v>
      </c>
      <c r="AV303" s="17">
        <f t="shared" si="166"/>
        <v>1</v>
      </c>
      <c r="AW303" s="17">
        <f t="shared" si="166"/>
        <v>1</v>
      </c>
      <c r="AX303" s="17">
        <f t="shared" si="166"/>
        <v>1</v>
      </c>
      <c r="AY303" s="17">
        <f t="shared" si="166"/>
        <v>1</v>
      </c>
      <c r="AZ303" s="17">
        <f t="shared" si="166"/>
        <v>1</v>
      </c>
      <c r="BA303" s="17">
        <f t="shared" si="166"/>
        <v>1</v>
      </c>
      <c r="BB303" s="17">
        <f t="shared" si="166"/>
        <v>1</v>
      </c>
      <c r="BC303" s="17">
        <f t="shared" si="166"/>
        <v>1</v>
      </c>
      <c r="BD303" s="17">
        <f t="shared" si="166"/>
        <v>1</v>
      </c>
      <c r="BE303" s="17">
        <f t="shared" si="166"/>
        <v>1</v>
      </c>
      <c r="BF303" s="17">
        <f t="shared" si="166"/>
        <v>1</v>
      </c>
      <c r="BG303" s="17">
        <f t="shared" si="166"/>
        <v>1</v>
      </c>
      <c r="BH303" s="17">
        <f t="shared" si="166"/>
        <v>1</v>
      </c>
      <c r="BI303" s="17">
        <f t="shared" si="166"/>
        <v>1</v>
      </c>
      <c r="BJ303" s="17">
        <f t="shared" si="166"/>
        <v>1</v>
      </c>
      <c r="BK303" s="17">
        <f t="shared" si="166"/>
        <v>0.99999999999999989</v>
      </c>
      <c r="BL303" s="17">
        <f t="shared" si="166"/>
        <v>1</v>
      </c>
      <c r="BM303" s="17">
        <f t="shared" si="166"/>
        <v>1</v>
      </c>
      <c r="BN303" s="17">
        <f t="shared" si="166"/>
        <v>1</v>
      </c>
      <c r="BO303" s="17">
        <f t="shared" si="166"/>
        <v>1</v>
      </c>
      <c r="BP303" s="17">
        <f t="shared" si="166"/>
        <v>1</v>
      </c>
    </row>
  </sheetData>
  <autoFilter ref="B1:BP241" xr:uid="{00000000-0009-0000-0000-000001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3573D-2313-4EBC-B810-62106C9602B9}">
  <sheetPr>
    <pageSetUpPr fitToPage="1"/>
  </sheetPr>
  <dimension ref="A1:AM69"/>
  <sheetViews>
    <sheetView topLeftCell="A10" zoomScale="63" zoomScaleNormal="63" workbookViewId="0">
      <selection sqref="A1:D11"/>
    </sheetView>
  </sheetViews>
  <sheetFormatPr baseColWidth="10" defaultRowHeight="12.75" x14ac:dyDescent="0.2"/>
  <cols>
    <col min="1" max="1" width="7.5703125" style="12" customWidth="1"/>
    <col min="2" max="2" width="6.42578125" customWidth="1"/>
    <col min="3" max="3" width="35.42578125" customWidth="1"/>
    <col min="4" max="4" width="35.140625" customWidth="1"/>
    <col min="5" max="5" width="5.5703125" style="25" customWidth="1"/>
    <col min="6" max="6" width="7.85546875" style="25" bestFit="1" customWidth="1"/>
    <col min="7" max="7" width="10" style="25" bestFit="1" customWidth="1"/>
    <col min="8" max="8" width="7.42578125" style="25" bestFit="1" customWidth="1"/>
    <col min="9" max="11" width="6.5703125" style="25" bestFit="1" customWidth="1"/>
    <col min="12" max="12" width="8.85546875" style="25" bestFit="1" customWidth="1"/>
    <col min="13" max="13" width="7.85546875" style="25" bestFit="1" customWidth="1"/>
    <col min="14" max="14" width="6.5703125" style="25" bestFit="1" customWidth="1"/>
    <col min="15" max="22" width="4.42578125" style="25" hidden="1" customWidth="1"/>
    <col min="23" max="23" width="3.42578125" style="25" hidden="1" customWidth="1"/>
    <col min="24" max="24" width="3.7109375" style="25" hidden="1" customWidth="1"/>
    <col min="25" max="25" width="6.28515625" style="25" bestFit="1" customWidth="1"/>
    <col min="26" max="26" width="7.85546875" style="25" bestFit="1" customWidth="1"/>
    <col min="27" max="27" width="10" style="25" bestFit="1" customWidth="1"/>
    <col min="28" max="28" width="7.42578125" style="25" bestFit="1" customWidth="1"/>
    <col min="29" max="30" width="6.28515625" style="25" bestFit="1" customWidth="1"/>
    <col min="31" max="31" width="6.42578125" style="25" bestFit="1" customWidth="1"/>
    <col min="32" max="32" width="8.85546875" style="25" bestFit="1" customWidth="1"/>
    <col min="33" max="33" width="7.85546875" style="25" bestFit="1" customWidth="1"/>
    <col min="34" max="34" width="7.28515625" style="25" bestFit="1" customWidth="1"/>
    <col min="35" max="35" width="8.42578125" style="25" bestFit="1" customWidth="1"/>
    <col min="36" max="36" width="9.7109375" style="25" customWidth="1"/>
    <col min="37" max="37" width="5.42578125" style="25" customWidth="1"/>
    <col min="38" max="38" width="10.140625" style="25" bestFit="1" customWidth="1"/>
    <col min="39" max="39" width="12.85546875" style="12" customWidth="1"/>
    <col min="40" max="41" width="2.85546875" customWidth="1"/>
    <col min="42" max="42" width="11.5703125" customWidth="1"/>
    <col min="43" max="43" width="18.140625" customWidth="1"/>
    <col min="44" max="44" width="4.5703125" customWidth="1"/>
    <col min="45" max="45" width="7.28515625" bestFit="1" customWidth="1"/>
    <col min="46" max="47" width="8.140625" bestFit="1" customWidth="1"/>
    <col min="49" max="51" width="11.140625" bestFit="1" customWidth="1"/>
  </cols>
  <sheetData>
    <row r="1" spans="1:39" ht="15.75" x14ac:dyDescent="0.2">
      <c r="A1" s="50" t="s">
        <v>162</v>
      </c>
      <c r="R1" s="60"/>
      <c r="S1" s="60"/>
      <c r="T1" s="60"/>
      <c r="U1" s="60"/>
      <c r="V1" s="60"/>
      <c r="W1" s="60"/>
    </row>
    <row r="3" spans="1:39" x14ac:dyDescent="0.2">
      <c r="B3">
        <v>30</v>
      </c>
      <c r="C3" s="45" t="s">
        <v>5</v>
      </c>
      <c r="D3" s="46" t="s">
        <v>93</v>
      </c>
      <c r="X3" s="62"/>
    </row>
    <row r="4" spans="1:39" x14ac:dyDescent="0.2">
      <c r="C4" s="45" t="s">
        <v>148</v>
      </c>
      <c r="D4" s="47">
        <v>12</v>
      </c>
      <c r="X4" s="63"/>
    </row>
    <row r="5" spans="1:39" x14ac:dyDescent="0.2">
      <c r="C5" s="45" t="s">
        <v>151</v>
      </c>
      <c r="D5" s="47">
        <v>217</v>
      </c>
      <c r="F5" s="63"/>
      <c r="H5" s="63"/>
      <c r="J5" s="63"/>
      <c r="X5" s="63"/>
      <c r="Z5" s="63"/>
      <c r="AB5" s="63"/>
      <c r="AD5" s="63"/>
    </row>
    <row r="6" spans="1:39" x14ac:dyDescent="0.2">
      <c r="C6" s="43" t="s">
        <v>149</v>
      </c>
      <c r="D6" s="48">
        <v>108</v>
      </c>
      <c r="X6" s="64"/>
    </row>
    <row r="7" spans="1:39" x14ac:dyDescent="0.2">
      <c r="C7" s="44" t="s">
        <v>150</v>
      </c>
      <c r="D7" s="48">
        <v>109</v>
      </c>
      <c r="X7" s="64"/>
    </row>
    <row r="8" spans="1:39" x14ac:dyDescent="0.2">
      <c r="C8" s="45" t="s">
        <v>153</v>
      </c>
      <c r="D8" s="47">
        <v>11</v>
      </c>
      <c r="X8" s="63"/>
    </row>
    <row r="9" spans="1:39" x14ac:dyDescent="0.2">
      <c r="C9" s="43" t="s">
        <v>149</v>
      </c>
      <c r="D9" s="48">
        <v>1</v>
      </c>
      <c r="X9" s="64"/>
    </row>
    <row r="10" spans="1:39" x14ac:dyDescent="0.2">
      <c r="C10" s="44" t="s">
        <v>150</v>
      </c>
      <c r="D10" s="48">
        <v>10</v>
      </c>
      <c r="X10" s="64"/>
    </row>
    <row r="11" spans="1:39" x14ac:dyDescent="0.2">
      <c r="A11" s="25"/>
      <c r="B11" s="25"/>
      <c r="C11" s="45" t="s">
        <v>152</v>
      </c>
      <c r="D11" s="47">
        <v>228</v>
      </c>
      <c r="X11" s="63"/>
    </row>
    <row r="12" spans="1:39" x14ac:dyDescent="0.2">
      <c r="A12" s="25"/>
      <c r="B12" s="25"/>
      <c r="C12" s="40"/>
      <c r="E12" s="65" t="s">
        <v>136</v>
      </c>
      <c r="F12" s="65" t="s">
        <v>137</v>
      </c>
      <c r="G12" s="65" t="s">
        <v>144</v>
      </c>
      <c r="H12" s="65" t="s">
        <v>138</v>
      </c>
      <c r="I12" s="65" t="s">
        <v>139</v>
      </c>
      <c r="J12" s="65" t="s">
        <v>140</v>
      </c>
      <c r="K12" s="65" t="s">
        <v>141</v>
      </c>
      <c r="L12" s="65" t="s">
        <v>142</v>
      </c>
      <c r="M12" s="65" t="s">
        <v>143</v>
      </c>
      <c r="Y12" s="65" t="s">
        <v>136</v>
      </c>
      <c r="Z12" s="65" t="s">
        <v>137</v>
      </c>
      <c r="AA12" s="65" t="s">
        <v>144</v>
      </c>
      <c r="AB12" s="65" t="s">
        <v>138</v>
      </c>
      <c r="AC12" s="65" t="s">
        <v>139</v>
      </c>
      <c r="AD12" s="65" t="s">
        <v>140</v>
      </c>
      <c r="AE12" s="65" t="s">
        <v>141</v>
      </c>
      <c r="AF12" s="65" t="s">
        <v>142</v>
      </c>
      <c r="AG12" s="65" t="s">
        <v>143</v>
      </c>
      <c r="AM12" s="51" t="s">
        <v>163</v>
      </c>
    </row>
    <row r="13" spans="1:39" ht="54" customHeight="1" thickBot="1" x14ac:dyDescent="0.25">
      <c r="A13" s="41" t="s">
        <v>113</v>
      </c>
      <c r="B13" s="42" t="s">
        <v>114</v>
      </c>
      <c r="C13" s="42" t="s">
        <v>147</v>
      </c>
      <c r="D13" s="41" t="s">
        <v>118</v>
      </c>
      <c r="E13" s="38" t="str">
        <f>'Base de Datos'!L232</f>
        <v>Sí</v>
      </c>
      <c r="F13" s="38" t="str">
        <f>'Base de Datos'!L233</f>
        <v>Siempre</v>
      </c>
      <c r="G13" s="38" t="str">
        <f>'Base de Datos'!L234</f>
        <v>Con frecuencia</v>
      </c>
      <c r="H13" s="38" t="str">
        <f>'Base de Datos'!L235</f>
        <v>Agunas veces</v>
      </c>
      <c r="I13" s="39" t="str">
        <f>'Base de Datos'!L236</f>
        <v>No</v>
      </c>
      <c r="J13" s="39" t="str">
        <f>'Base de Datos'!L237</f>
        <v>No sé</v>
      </c>
      <c r="K13" s="39" t="str">
        <f>'Base de Datos'!L238</f>
        <v>Nunca</v>
      </c>
      <c r="L13" s="39" t="str">
        <f>'Base de Datos'!L239</f>
        <v>No aplica</v>
      </c>
      <c r="M13" s="39" t="str">
        <f>'Base de Datos'!L240</f>
        <v>Abstención</v>
      </c>
      <c r="N13" s="24" t="str">
        <f>'Base de Datos'!L241</f>
        <v>Total</v>
      </c>
      <c r="O13" s="24"/>
      <c r="P13" s="24"/>
      <c r="Q13" s="24"/>
      <c r="R13" s="24"/>
      <c r="S13" s="24"/>
      <c r="T13" s="24"/>
      <c r="U13" s="24"/>
      <c r="V13" s="24"/>
      <c r="W13" s="24"/>
      <c r="X13" s="41"/>
      <c r="Y13" s="38" t="str">
        <f>+'Base de Datos'!L270</f>
        <v>Sí</v>
      </c>
      <c r="Z13" s="38" t="str">
        <f>+'Base de Datos'!L271</f>
        <v>Siempre</v>
      </c>
      <c r="AA13" s="38" t="str">
        <f>+'Base de Datos'!L272</f>
        <v>Con frecuencia</v>
      </c>
      <c r="AB13" s="38" t="str">
        <f>+'Base de Datos'!L273</f>
        <v>Agunas veces</v>
      </c>
      <c r="AC13" s="39" t="str">
        <f>+'Base de Datos'!L274</f>
        <v>No</v>
      </c>
      <c r="AD13" s="39" t="str">
        <f>+'Base de Datos'!L275</f>
        <v>No sé</v>
      </c>
      <c r="AE13" s="39" t="str">
        <f>+'Base de Datos'!L276</f>
        <v>Nunca</v>
      </c>
      <c r="AF13" s="39" t="str">
        <f>+'Base de Datos'!L277</f>
        <v>No aplica</v>
      </c>
      <c r="AG13" s="39" t="str">
        <f>+'Base de Datos'!L278</f>
        <v>Abstención</v>
      </c>
      <c r="AH13" s="24" t="str">
        <f>+'Base de Datos'!L279</f>
        <v>Total</v>
      </c>
      <c r="AI13" s="38" t="s">
        <v>146</v>
      </c>
      <c r="AJ13" s="39" t="s">
        <v>145</v>
      </c>
      <c r="AK13" s="24" t="s">
        <v>110</v>
      </c>
      <c r="AL13" s="49" t="s">
        <v>161</v>
      </c>
      <c r="AM13" s="61" t="s">
        <v>117</v>
      </c>
    </row>
    <row r="14" spans="1:39" ht="41.1" customHeight="1" thickBot="1" x14ac:dyDescent="0.25">
      <c r="A14" s="52">
        <v>1</v>
      </c>
      <c r="B14" s="53" t="s">
        <v>115</v>
      </c>
      <c r="C14" s="54" t="s">
        <v>135</v>
      </c>
      <c r="D14" s="55" t="s">
        <v>6</v>
      </c>
      <c r="E14" s="66">
        <f>'Base de Datos'!M232</f>
        <v>178</v>
      </c>
      <c r="F14" s="66">
        <f>'Base de Datos'!M233</f>
        <v>0</v>
      </c>
      <c r="G14" s="66">
        <f>'Base de Datos'!M234</f>
        <v>0</v>
      </c>
      <c r="H14" s="66">
        <f>'Base de Datos'!M235</f>
        <v>0</v>
      </c>
      <c r="I14" s="67">
        <f>'Base de Datos'!M236</f>
        <v>31</v>
      </c>
      <c r="J14" s="67">
        <f>'Base de Datos'!M237</f>
        <v>19</v>
      </c>
      <c r="K14" s="67">
        <f>'Base de Datos'!M238</f>
        <v>0</v>
      </c>
      <c r="L14" s="67">
        <f>'Base de Datos'!M239</f>
        <v>0</v>
      </c>
      <c r="M14" s="67">
        <f>'Base de Datos'!M240</f>
        <v>0</v>
      </c>
      <c r="N14" s="68">
        <f>'Base de Datos'!M241</f>
        <v>228</v>
      </c>
      <c r="O14" s="69">
        <f>+E14/7567</f>
        <v>2.3523192810889389E-2</v>
      </c>
      <c r="P14" s="69">
        <f t="shared" ref="P14:W14" si="0">+F14/7567</f>
        <v>0</v>
      </c>
      <c r="Q14" s="69">
        <f t="shared" si="0"/>
        <v>0</v>
      </c>
      <c r="R14" s="69">
        <f t="shared" si="0"/>
        <v>0</v>
      </c>
      <c r="S14" s="69">
        <f t="shared" si="0"/>
        <v>4.0967358266155674E-3</v>
      </c>
      <c r="T14" s="69">
        <f t="shared" si="0"/>
        <v>2.5109026034095413E-3</v>
      </c>
      <c r="U14" s="69">
        <f t="shared" si="0"/>
        <v>0</v>
      </c>
      <c r="V14" s="69">
        <f t="shared" si="0"/>
        <v>0</v>
      </c>
      <c r="W14" s="69">
        <f t="shared" si="0"/>
        <v>0</v>
      </c>
      <c r="X14" s="70" t="s">
        <v>164</v>
      </c>
      <c r="Y14" s="71">
        <f>+'Base de Datos'!M270</f>
        <v>0.7807017543859649</v>
      </c>
      <c r="Z14" s="71">
        <f>+'Base de Datos'!M271</f>
        <v>0</v>
      </c>
      <c r="AA14" s="71">
        <f>+'Base de Datos'!M272</f>
        <v>0</v>
      </c>
      <c r="AB14" s="71">
        <f>+'Base de Datos'!M273</f>
        <v>0</v>
      </c>
      <c r="AC14" s="72">
        <f>+'Base de Datos'!M274</f>
        <v>0.13596491228070176</v>
      </c>
      <c r="AD14" s="72">
        <f>+'Base de Datos'!M275</f>
        <v>8.3333333333333329E-2</v>
      </c>
      <c r="AE14" s="72">
        <f>+'Base de Datos'!M276</f>
        <v>0</v>
      </c>
      <c r="AF14" s="72">
        <f>+'Base de Datos'!M277</f>
        <v>0</v>
      </c>
      <c r="AG14" s="72">
        <f>+'Base de Datos'!M278</f>
        <v>0</v>
      </c>
      <c r="AH14" s="73">
        <f t="shared" ref="AH14:AH29" si="1">SUM(Y14:AG14)</f>
        <v>1</v>
      </c>
      <c r="AI14" s="71">
        <f t="shared" ref="AI14:AI29" si="2">SUM(Y14:AB14)</f>
        <v>0.7807017543859649</v>
      </c>
      <c r="AJ14" s="72">
        <f t="shared" ref="AJ14:AJ29" si="3">SUM(AC14:AG14)</f>
        <v>0.2192982456140351</v>
      </c>
      <c r="AK14" s="74">
        <f t="shared" ref="AK14:AK45" si="4">SUM(AI14:AJ14)</f>
        <v>1</v>
      </c>
      <c r="AL14" s="59">
        <f>AJ14</f>
        <v>0.2192982456140351</v>
      </c>
      <c r="AM14" s="56">
        <f t="shared" ref="AM14:AM45" si="5">IF(AI14&gt;AJ14,AI14,AJ14)</f>
        <v>0.7807017543859649</v>
      </c>
    </row>
    <row r="15" spans="1:39" ht="39.6" customHeight="1" thickBot="1" x14ac:dyDescent="0.25">
      <c r="A15" s="52">
        <v>2</v>
      </c>
      <c r="B15" s="53" t="s">
        <v>115</v>
      </c>
      <c r="C15" s="54" t="s">
        <v>135</v>
      </c>
      <c r="D15" s="55" t="s">
        <v>7</v>
      </c>
      <c r="E15" s="66">
        <f>'Base de Datos'!N232</f>
        <v>217</v>
      </c>
      <c r="F15" s="66">
        <f>'Base de Datos'!N233</f>
        <v>0</v>
      </c>
      <c r="G15" s="66">
        <f>'Base de Datos'!N234</f>
        <v>0</v>
      </c>
      <c r="H15" s="66">
        <f>'Base de Datos'!N235</f>
        <v>0</v>
      </c>
      <c r="I15" s="67">
        <f>'Base de Datos'!N236</f>
        <v>9</v>
      </c>
      <c r="J15" s="67">
        <f>'Base de Datos'!N237</f>
        <v>2</v>
      </c>
      <c r="K15" s="67">
        <f>'Base de Datos'!N238</f>
        <v>0</v>
      </c>
      <c r="L15" s="67">
        <f>'Base de Datos'!N239</f>
        <v>0</v>
      </c>
      <c r="M15" s="67">
        <f>'Base de Datos'!N240</f>
        <v>0</v>
      </c>
      <c r="N15" s="68">
        <f>'Base de Datos'!N241</f>
        <v>228</v>
      </c>
      <c r="O15" s="69">
        <f t="shared" ref="O15:O69" si="6">+E15/7567</f>
        <v>2.8677150786308975E-2</v>
      </c>
      <c r="P15" s="69">
        <f t="shared" ref="P15:P69" si="7">+F15/7567</f>
        <v>0</v>
      </c>
      <c r="Q15" s="69">
        <f t="shared" ref="Q15:Q69" si="8">+G15/7567</f>
        <v>0</v>
      </c>
      <c r="R15" s="69">
        <f t="shared" ref="R15:R69" si="9">+H15/7567</f>
        <v>0</v>
      </c>
      <c r="S15" s="69">
        <f t="shared" ref="S15:S69" si="10">+I15/7567</f>
        <v>1.1893749174045195E-3</v>
      </c>
      <c r="T15" s="69">
        <f t="shared" ref="T15:T69" si="11">+J15/7567</f>
        <v>2.6430553720100438E-4</v>
      </c>
      <c r="U15" s="69">
        <f t="shared" ref="U15:U69" si="12">+K15/7567</f>
        <v>0</v>
      </c>
      <c r="V15" s="69">
        <f t="shared" ref="V15:V69" si="13">+L15/7567</f>
        <v>0</v>
      </c>
      <c r="W15" s="69">
        <f t="shared" ref="W15:W69" si="14">+M15/7567</f>
        <v>0</v>
      </c>
      <c r="X15" s="70" t="s">
        <v>116</v>
      </c>
      <c r="Y15" s="71">
        <f>+'Base de Datos'!N270</f>
        <v>0.95175438596491224</v>
      </c>
      <c r="Z15" s="71">
        <f>+'Base de Datos'!N271</f>
        <v>0</v>
      </c>
      <c r="AA15" s="71">
        <f>+'Base de Datos'!N272</f>
        <v>0</v>
      </c>
      <c r="AB15" s="71">
        <f>+'Base de Datos'!N273</f>
        <v>0</v>
      </c>
      <c r="AC15" s="72">
        <f>+'Base de Datos'!N274</f>
        <v>3.9473684210526314E-2</v>
      </c>
      <c r="AD15" s="72">
        <f>+'Base de Datos'!N275</f>
        <v>8.771929824561403E-3</v>
      </c>
      <c r="AE15" s="72">
        <f>+'Base de Datos'!N276</f>
        <v>0</v>
      </c>
      <c r="AF15" s="72">
        <f>+'Base de Datos'!N277</f>
        <v>0</v>
      </c>
      <c r="AG15" s="72">
        <f>+'Base de Datos'!N278</f>
        <v>0</v>
      </c>
      <c r="AH15" s="73">
        <f t="shared" si="1"/>
        <v>1</v>
      </c>
      <c r="AI15" s="71">
        <f t="shared" si="2"/>
        <v>0.95175438596491224</v>
      </c>
      <c r="AJ15" s="72">
        <f t="shared" si="3"/>
        <v>4.8245614035087717E-2</v>
      </c>
      <c r="AK15" s="74">
        <f t="shared" si="4"/>
        <v>1</v>
      </c>
      <c r="AL15" s="59">
        <f>AJ15</f>
        <v>4.8245614035087717E-2</v>
      </c>
      <c r="AM15" s="56">
        <f t="shared" si="5"/>
        <v>0.95175438596491224</v>
      </c>
    </row>
    <row r="16" spans="1:39" ht="36.6" customHeight="1" thickBot="1" x14ac:dyDescent="0.25">
      <c r="A16" s="52">
        <v>3</v>
      </c>
      <c r="B16" s="53" t="s">
        <v>115</v>
      </c>
      <c r="C16" s="54" t="s">
        <v>135</v>
      </c>
      <c r="D16" s="55" t="s">
        <v>8</v>
      </c>
      <c r="E16" s="66">
        <f>'Base de Datos'!O232</f>
        <v>87</v>
      </c>
      <c r="F16" s="66">
        <f>'Base de Datos'!O233</f>
        <v>0</v>
      </c>
      <c r="G16" s="66">
        <f>'Base de Datos'!O234</f>
        <v>0</v>
      </c>
      <c r="H16" s="66">
        <f>'Base de Datos'!O235</f>
        <v>0</v>
      </c>
      <c r="I16" s="67">
        <f>'Base de Datos'!O236</f>
        <v>95</v>
      </c>
      <c r="J16" s="67">
        <f>'Base de Datos'!O237</f>
        <v>46</v>
      </c>
      <c r="K16" s="67">
        <f>'Base de Datos'!O238</f>
        <v>0</v>
      </c>
      <c r="L16" s="67">
        <f>'Base de Datos'!O239</f>
        <v>0</v>
      </c>
      <c r="M16" s="67">
        <f>'Base de Datos'!O240</f>
        <v>0</v>
      </c>
      <c r="N16" s="68">
        <f>'Base de Datos'!O241</f>
        <v>228</v>
      </c>
      <c r="O16" s="69">
        <f t="shared" si="6"/>
        <v>1.1497290868243689E-2</v>
      </c>
      <c r="P16" s="69">
        <f t="shared" si="7"/>
        <v>0</v>
      </c>
      <c r="Q16" s="69">
        <f t="shared" si="8"/>
        <v>0</v>
      </c>
      <c r="R16" s="69">
        <f t="shared" si="9"/>
        <v>0</v>
      </c>
      <c r="S16" s="69">
        <f t="shared" si="10"/>
        <v>1.2554513017047707E-2</v>
      </c>
      <c r="T16" s="69">
        <f t="shared" si="11"/>
        <v>6.0790273556231003E-3</v>
      </c>
      <c r="U16" s="69">
        <f t="shared" si="12"/>
        <v>0</v>
      </c>
      <c r="V16" s="69">
        <f t="shared" si="13"/>
        <v>0</v>
      </c>
      <c r="W16" s="69">
        <f t="shared" si="14"/>
        <v>0</v>
      </c>
      <c r="X16" s="70" t="s">
        <v>166</v>
      </c>
      <c r="Y16" s="71">
        <f>+'Base de Datos'!O270</f>
        <v>0.38157894736842107</v>
      </c>
      <c r="Z16" s="71">
        <f>+'Base de Datos'!O271</f>
        <v>0</v>
      </c>
      <c r="AA16" s="71">
        <f>+'Base de Datos'!O272</f>
        <v>0</v>
      </c>
      <c r="AB16" s="71">
        <f>+'Base de Datos'!O273</f>
        <v>0</v>
      </c>
      <c r="AC16" s="72">
        <f>+'Base de Datos'!O274</f>
        <v>0.41666666666666669</v>
      </c>
      <c r="AD16" s="72">
        <f>+'Base de Datos'!O275</f>
        <v>0.20175438596491227</v>
      </c>
      <c r="AE16" s="72">
        <f>+'Base de Datos'!O276</f>
        <v>0</v>
      </c>
      <c r="AF16" s="72">
        <f>+'Base de Datos'!O277</f>
        <v>0</v>
      </c>
      <c r="AG16" s="72">
        <f>+'Base de Datos'!O278</f>
        <v>0</v>
      </c>
      <c r="AH16" s="73">
        <f t="shared" si="1"/>
        <v>1</v>
      </c>
      <c r="AI16" s="71">
        <f t="shared" si="2"/>
        <v>0.38157894736842107</v>
      </c>
      <c r="AJ16" s="72">
        <f t="shared" si="3"/>
        <v>0.61842105263157898</v>
      </c>
      <c r="AK16" s="74">
        <f t="shared" si="4"/>
        <v>1</v>
      </c>
      <c r="AL16" s="59">
        <f>AJ16</f>
        <v>0.61842105263157898</v>
      </c>
      <c r="AM16" s="56">
        <f t="shared" si="5"/>
        <v>0.61842105263157898</v>
      </c>
    </row>
    <row r="17" spans="1:39" ht="60.6" customHeight="1" thickBot="1" x14ac:dyDescent="0.25">
      <c r="A17" s="52">
        <v>4</v>
      </c>
      <c r="B17" s="53" t="s">
        <v>115</v>
      </c>
      <c r="C17" s="54" t="s">
        <v>135</v>
      </c>
      <c r="D17" s="55" t="s">
        <v>28</v>
      </c>
      <c r="E17" s="66">
        <f>'Base de Datos'!P232</f>
        <v>142</v>
      </c>
      <c r="F17" s="66">
        <f>'Base de Datos'!P233</f>
        <v>0</v>
      </c>
      <c r="G17" s="66">
        <f>'Base de Datos'!P234</f>
        <v>0</v>
      </c>
      <c r="H17" s="66">
        <f>'Base de Datos'!P235</f>
        <v>0</v>
      </c>
      <c r="I17" s="67">
        <f>'Base de Datos'!P236</f>
        <v>57</v>
      </c>
      <c r="J17" s="67">
        <f>'Base de Datos'!P237</f>
        <v>29</v>
      </c>
      <c r="K17" s="67">
        <f>'Base de Datos'!P238</f>
        <v>0</v>
      </c>
      <c r="L17" s="67">
        <f>'Base de Datos'!P239</f>
        <v>0</v>
      </c>
      <c r="M17" s="67">
        <f>'Base de Datos'!P240</f>
        <v>0</v>
      </c>
      <c r="N17" s="68">
        <f>'Base de Datos'!P241</f>
        <v>228</v>
      </c>
      <c r="O17" s="69">
        <f t="shared" si="6"/>
        <v>1.8765693141271311E-2</v>
      </c>
      <c r="P17" s="69">
        <f t="shared" si="7"/>
        <v>0</v>
      </c>
      <c r="Q17" s="69">
        <f t="shared" si="8"/>
        <v>0</v>
      </c>
      <c r="R17" s="69">
        <f t="shared" si="9"/>
        <v>0</v>
      </c>
      <c r="S17" s="69">
        <f t="shared" si="10"/>
        <v>7.5327078102286242E-3</v>
      </c>
      <c r="T17" s="69">
        <f t="shared" si="11"/>
        <v>3.8324302894145634E-3</v>
      </c>
      <c r="U17" s="69">
        <f t="shared" si="12"/>
        <v>0</v>
      </c>
      <c r="V17" s="69">
        <f t="shared" si="13"/>
        <v>0</v>
      </c>
      <c r="W17" s="69">
        <f t="shared" si="14"/>
        <v>0</v>
      </c>
      <c r="X17" s="70" t="s">
        <v>115</v>
      </c>
      <c r="Y17" s="71">
        <f>+'Base de Datos'!P270</f>
        <v>0.6228070175438597</v>
      </c>
      <c r="Z17" s="71">
        <f>+'Base de Datos'!P271</f>
        <v>0</v>
      </c>
      <c r="AA17" s="71">
        <f>+'Base de Datos'!P272</f>
        <v>0</v>
      </c>
      <c r="AB17" s="71">
        <f>+'Base de Datos'!P273</f>
        <v>0</v>
      </c>
      <c r="AC17" s="72">
        <f>+'Base de Datos'!P274</f>
        <v>0.25</v>
      </c>
      <c r="AD17" s="72">
        <f>+'Base de Datos'!P275</f>
        <v>0.12719298245614036</v>
      </c>
      <c r="AE17" s="72">
        <f>+'Base de Datos'!P276</f>
        <v>0</v>
      </c>
      <c r="AF17" s="72">
        <f>+'Base de Datos'!P277</f>
        <v>0</v>
      </c>
      <c r="AG17" s="72">
        <f>+'Base de Datos'!P278</f>
        <v>0</v>
      </c>
      <c r="AH17" s="73">
        <f t="shared" si="1"/>
        <v>1</v>
      </c>
      <c r="AI17" s="71">
        <f t="shared" si="2"/>
        <v>0.6228070175438597</v>
      </c>
      <c r="AJ17" s="72">
        <f t="shared" si="3"/>
        <v>0.37719298245614036</v>
      </c>
      <c r="AK17" s="74">
        <f t="shared" si="4"/>
        <v>1</v>
      </c>
      <c r="AL17" s="59">
        <f>AJ17</f>
        <v>0.37719298245614036</v>
      </c>
      <c r="AM17" s="56">
        <f t="shared" si="5"/>
        <v>0.6228070175438597</v>
      </c>
    </row>
    <row r="18" spans="1:39" ht="54.95" customHeight="1" thickBot="1" x14ac:dyDescent="0.25">
      <c r="A18" s="52">
        <v>5</v>
      </c>
      <c r="B18" s="53" t="s">
        <v>116</v>
      </c>
      <c r="C18" s="57" t="s">
        <v>154</v>
      </c>
      <c r="D18" s="55" t="s">
        <v>29</v>
      </c>
      <c r="E18" s="75">
        <f>'Base de Datos'!Q232</f>
        <v>14</v>
      </c>
      <c r="F18" s="67">
        <f>'Base de Datos'!Q233</f>
        <v>0</v>
      </c>
      <c r="G18" s="67">
        <f>'Base de Datos'!Q234</f>
        <v>0</v>
      </c>
      <c r="H18" s="67">
        <f>'Base de Datos'!Q235</f>
        <v>0</v>
      </c>
      <c r="I18" s="66">
        <f>'Base de Datos'!Q236</f>
        <v>203</v>
      </c>
      <c r="J18" s="66">
        <f>'Base de Datos'!Q237</f>
        <v>11</v>
      </c>
      <c r="K18" s="66">
        <f>'Base de Datos'!Q238</f>
        <v>0</v>
      </c>
      <c r="L18" s="66">
        <f>'Base de Datos'!Q239</f>
        <v>0</v>
      </c>
      <c r="M18" s="66">
        <f>'Base de Datos'!Q240</f>
        <v>0</v>
      </c>
      <c r="N18" s="68">
        <f>'Base de Datos'!Q241</f>
        <v>228</v>
      </c>
      <c r="O18" s="69">
        <f t="shared" si="6"/>
        <v>1.8501387604070306E-3</v>
      </c>
      <c r="P18" s="69">
        <f t="shared" si="7"/>
        <v>0</v>
      </c>
      <c r="Q18" s="69">
        <f t="shared" si="8"/>
        <v>0</v>
      </c>
      <c r="R18" s="69">
        <f t="shared" si="9"/>
        <v>0</v>
      </c>
      <c r="S18" s="69">
        <f t="shared" si="10"/>
        <v>2.6827012025901941E-2</v>
      </c>
      <c r="T18" s="69">
        <f t="shared" si="11"/>
        <v>1.453680454605524E-3</v>
      </c>
      <c r="U18" s="69">
        <f t="shared" si="12"/>
        <v>0</v>
      </c>
      <c r="V18" s="69">
        <f t="shared" si="13"/>
        <v>0</v>
      </c>
      <c r="W18" s="69">
        <f t="shared" si="14"/>
        <v>0</v>
      </c>
      <c r="X18" s="70" t="s">
        <v>167</v>
      </c>
      <c r="Y18" s="76">
        <f>+'Base de Datos'!Q270</f>
        <v>6.1403508771929821E-2</v>
      </c>
      <c r="Z18" s="72">
        <f>+'Base de Datos'!Q271</f>
        <v>0</v>
      </c>
      <c r="AA18" s="72">
        <f>+'Base de Datos'!Q272</f>
        <v>0</v>
      </c>
      <c r="AB18" s="72">
        <f>+'Base de Datos'!Q273</f>
        <v>0</v>
      </c>
      <c r="AC18" s="71">
        <f>+'Base de Datos'!Q274</f>
        <v>0.89035087719298245</v>
      </c>
      <c r="AD18" s="71">
        <f>+'Base de Datos'!Q275</f>
        <v>4.8245614035087717E-2</v>
      </c>
      <c r="AE18" s="71">
        <f>+'Base de Datos'!Q276</f>
        <v>0</v>
      </c>
      <c r="AF18" s="71">
        <f>+'Base de Datos'!Q277</f>
        <v>0</v>
      </c>
      <c r="AG18" s="71">
        <f>+'Base de Datos'!Q278</f>
        <v>0</v>
      </c>
      <c r="AH18" s="73">
        <f t="shared" si="1"/>
        <v>1</v>
      </c>
      <c r="AI18" s="77">
        <f t="shared" si="2"/>
        <v>6.1403508771929821E-2</v>
      </c>
      <c r="AJ18" s="71">
        <f t="shared" si="3"/>
        <v>0.93859649122807021</v>
      </c>
      <c r="AK18" s="74">
        <f t="shared" si="4"/>
        <v>1</v>
      </c>
      <c r="AL18" s="59">
        <f t="shared" ref="AL18:AL23" si="15">AI18</f>
        <v>6.1403508771929821E-2</v>
      </c>
      <c r="AM18" s="56">
        <f t="shared" si="5"/>
        <v>0.93859649122807021</v>
      </c>
    </row>
    <row r="19" spans="1:39" ht="46.5" customHeight="1" thickBot="1" x14ac:dyDescent="0.25">
      <c r="A19" s="52">
        <v>6</v>
      </c>
      <c r="B19" s="53" t="s">
        <v>116</v>
      </c>
      <c r="C19" s="57" t="s">
        <v>154</v>
      </c>
      <c r="D19" s="55" t="s">
        <v>30</v>
      </c>
      <c r="E19" s="75">
        <f>'Base de Datos'!R232</f>
        <v>31</v>
      </c>
      <c r="F19" s="67">
        <f>'Base de Datos'!R233</f>
        <v>0</v>
      </c>
      <c r="G19" s="67">
        <f>'Base de Datos'!R234</f>
        <v>0</v>
      </c>
      <c r="H19" s="67">
        <f>'Base de Datos'!R235</f>
        <v>0</v>
      </c>
      <c r="I19" s="66">
        <f>'Base de Datos'!R236</f>
        <v>186</v>
      </c>
      <c r="J19" s="66">
        <f>'Base de Datos'!R237</f>
        <v>11</v>
      </c>
      <c r="K19" s="66">
        <f>'Base de Datos'!R238</f>
        <v>0</v>
      </c>
      <c r="L19" s="66">
        <f>'Base de Datos'!R239</f>
        <v>0</v>
      </c>
      <c r="M19" s="66">
        <f>'Base de Datos'!R240</f>
        <v>0</v>
      </c>
      <c r="N19" s="68">
        <f>'Base de Datos'!R241</f>
        <v>228</v>
      </c>
      <c r="O19" s="69">
        <f t="shared" si="6"/>
        <v>4.0967358266155674E-3</v>
      </c>
      <c r="P19" s="69">
        <f t="shared" si="7"/>
        <v>0</v>
      </c>
      <c r="Q19" s="69">
        <f t="shared" si="8"/>
        <v>0</v>
      </c>
      <c r="R19" s="69">
        <f t="shared" si="9"/>
        <v>0</v>
      </c>
      <c r="S19" s="69">
        <f t="shared" si="10"/>
        <v>2.4580414959693406E-2</v>
      </c>
      <c r="T19" s="69">
        <f t="shared" si="11"/>
        <v>1.453680454605524E-3</v>
      </c>
      <c r="U19" s="69">
        <f t="shared" si="12"/>
        <v>0</v>
      </c>
      <c r="V19" s="69">
        <f t="shared" si="13"/>
        <v>0</v>
      </c>
      <c r="W19" s="69">
        <f t="shared" si="14"/>
        <v>0</v>
      </c>
      <c r="X19" s="70" t="s">
        <v>165</v>
      </c>
      <c r="Y19" s="76">
        <f>+'Base de Datos'!R270</f>
        <v>0.13596491228070176</v>
      </c>
      <c r="Z19" s="72">
        <f>+'Base de Datos'!R271</f>
        <v>0</v>
      </c>
      <c r="AA19" s="72">
        <f>+'Base de Datos'!R272</f>
        <v>0</v>
      </c>
      <c r="AB19" s="72">
        <f>+'Base de Datos'!R273</f>
        <v>0</v>
      </c>
      <c r="AC19" s="71">
        <f>+'Base de Datos'!R274</f>
        <v>0.81578947368421051</v>
      </c>
      <c r="AD19" s="71">
        <f>+'Base de Datos'!R275</f>
        <v>4.8245614035087717E-2</v>
      </c>
      <c r="AE19" s="71">
        <f>+'Base de Datos'!R276</f>
        <v>0</v>
      </c>
      <c r="AF19" s="71">
        <f>+'Base de Datos'!R277</f>
        <v>0</v>
      </c>
      <c r="AG19" s="71">
        <f>+'Base de Datos'!R278</f>
        <v>0</v>
      </c>
      <c r="AH19" s="73">
        <f t="shared" si="1"/>
        <v>1</v>
      </c>
      <c r="AI19" s="77">
        <f t="shared" si="2"/>
        <v>0.13596491228070176</v>
      </c>
      <c r="AJ19" s="71">
        <f t="shared" si="3"/>
        <v>0.86403508771929827</v>
      </c>
      <c r="AK19" s="74">
        <f t="shared" si="4"/>
        <v>1</v>
      </c>
      <c r="AL19" s="59">
        <f t="shared" si="15"/>
        <v>0.13596491228070176</v>
      </c>
      <c r="AM19" s="56">
        <f t="shared" si="5"/>
        <v>0.86403508771929827</v>
      </c>
    </row>
    <row r="20" spans="1:39" ht="34.5" customHeight="1" thickBot="1" x14ac:dyDescent="0.25">
      <c r="A20" s="52">
        <v>7</v>
      </c>
      <c r="B20" s="53" t="s">
        <v>116</v>
      </c>
      <c r="C20" s="57" t="s">
        <v>154</v>
      </c>
      <c r="D20" s="55" t="s">
        <v>31</v>
      </c>
      <c r="E20" s="75">
        <f>'Base de Datos'!S232</f>
        <v>22</v>
      </c>
      <c r="F20" s="67">
        <f>'Base de Datos'!S233</f>
        <v>0</v>
      </c>
      <c r="G20" s="67">
        <f>'Base de Datos'!S234</f>
        <v>0</v>
      </c>
      <c r="H20" s="67">
        <f>'Base de Datos'!S235</f>
        <v>0</v>
      </c>
      <c r="I20" s="66">
        <f>'Base de Datos'!S236</f>
        <v>195</v>
      </c>
      <c r="J20" s="66">
        <f>'Base de Datos'!S237</f>
        <v>11</v>
      </c>
      <c r="K20" s="66">
        <f>'Base de Datos'!S238</f>
        <v>0</v>
      </c>
      <c r="L20" s="66">
        <f>'Base de Datos'!S239</f>
        <v>0</v>
      </c>
      <c r="M20" s="66">
        <f>'Base de Datos'!S240</f>
        <v>0</v>
      </c>
      <c r="N20" s="68">
        <f>'Base de Datos'!S241</f>
        <v>228</v>
      </c>
      <c r="O20" s="69">
        <f t="shared" si="6"/>
        <v>2.9073609092110479E-3</v>
      </c>
      <c r="P20" s="69">
        <f t="shared" si="7"/>
        <v>0</v>
      </c>
      <c r="Q20" s="69">
        <f t="shared" si="8"/>
        <v>0</v>
      </c>
      <c r="R20" s="69">
        <f t="shared" si="9"/>
        <v>0</v>
      </c>
      <c r="S20" s="69">
        <f t="shared" si="10"/>
        <v>2.5769789877097927E-2</v>
      </c>
      <c r="T20" s="69">
        <f t="shared" si="11"/>
        <v>1.453680454605524E-3</v>
      </c>
      <c r="U20" s="69">
        <f t="shared" si="12"/>
        <v>0</v>
      </c>
      <c r="V20" s="69">
        <f t="shared" si="13"/>
        <v>0</v>
      </c>
      <c r="W20" s="69">
        <f t="shared" si="14"/>
        <v>0</v>
      </c>
      <c r="X20" s="70" t="s">
        <v>168</v>
      </c>
      <c r="Y20" s="76">
        <f>+'Base de Datos'!S270</f>
        <v>9.6491228070175433E-2</v>
      </c>
      <c r="Z20" s="72">
        <f>+'Base de Datos'!S271</f>
        <v>0</v>
      </c>
      <c r="AA20" s="72">
        <f>+'Base de Datos'!S272</f>
        <v>0</v>
      </c>
      <c r="AB20" s="72">
        <f>+'Base de Datos'!S273</f>
        <v>0</v>
      </c>
      <c r="AC20" s="71">
        <f>+'Base de Datos'!S274</f>
        <v>0.85526315789473684</v>
      </c>
      <c r="AD20" s="71">
        <f>+'Base de Datos'!S275</f>
        <v>4.8245614035087717E-2</v>
      </c>
      <c r="AE20" s="71">
        <f>+'Base de Datos'!S276</f>
        <v>0</v>
      </c>
      <c r="AF20" s="71">
        <f>+'Base de Datos'!S277</f>
        <v>0</v>
      </c>
      <c r="AG20" s="71">
        <f>+'Base de Datos'!S278</f>
        <v>0</v>
      </c>
      <c r="AH20" s="73">
        <f t="shared" si="1"/>
        <v>1</v>
      </c>
      <c r="AI20" s="77">
        <f t="shared" si="2"/>
        <v>9.6491228070175433E-2</v>
      </c>
      <c r="AJ20" s="71">
        <f t="shared" si="3"/>
        <v>0.90350877192982459</v>
      </c>
      <c r="AK20" s="74">
        <f t="shared" si="4"/>
        <v>1</v>
      </c>
      <c r="AL20" s="59">
        <f t="shared" si="15"/>
        <v>9.6491228070175433E-2</v>
      </c>
      <c r="AM20" s="56">
        <f t="shared" si="5"/>
        <v>0.90350877192982459</v>
      </c>
    </row>
    <row r="21" spans="1:39" ht="42.6" customHeight="1" thickBot="1" x14ac:dyDescent="0.25">
      <c r="A21" s="52">
        <v>8</v>
      </c>
      <c r="B21" s="53" t="s">
        <v>116</v>
      </c>
      <c r="C21" s="57" t="s">
        <v>154</v>
      </c>
      <c r="D21" s="55" t="s">
        <v>32</v>
      </c>
      <c r="E21" s="75">
        <f>'Base de Datos'!T232</f>
        <v>7</v>
      </c>
      <c r="F21" s="67">
        <f>'Base de Datos'!T233</f>
        <v>0</v>
      </c>
      <c r="G21" s="67">
        <f>'Base de Datos'!T234</f>
        <v>0</v>
      </c>
      <c r="H21" s="67">
        <f>'Base de Datos'!T235</f>
        <v>0</v>
      </c>
      <c r="I21" s="66">
        <f>'Base de Datos'!T236</f>
        <v>210</v>
      </c>
      <c r="J21" s="66">
        <f>'Base de Datos'!T237</f>
        <v>11</v>
      </c>
      <c r="K21" s="66">
        <f>'Base de Datos'!T238</f>
        <v>0</v>
      </c>
      <c r="L21" s="66">
        <f>'Base de Datos'!T239</f>
        <v>0</v>
      </c>
      <c r="M21" s="66">
        <f>'Base de Datos'!T240</f>
        <v>0</v>
      </c>
      <c r="N21" s="68">
        <f>'Base de Datos'!T241</f>
        <v>228</v>
      </c>
      <c r="O21" s="69">
        <f t="shared" si="6"/>
        <v>9.2506938020351531E-4</v>
      </c>
      <c r="P21" s="69">
        <f t="shared" si="7"/>
        <v>0</v>
      </c>
      <c r="Q21" s="69">
        <f t="shared" si="8"/>
        <v>0</v>
      </c>
      <c r="R21" s="69">
        <f t="shared" si="9"/>
        <v>0</v>
      </c>
      <c r="S21" s="69">
        <f t="shared" si="10"/>
        <v>2.7752081406105456E-2</v>
      </c>
      <c r="T21" s="69">
        <f t="shared" si="11"/>
        <v>1.453680454605524E-3</v>
      </c>
      <c r="U21" s="69">
        <f t="shared" si="12"/>
        <v>0</v>
      </c>
      <c r="V21" s="69">
        <f t="shared" si="13"/>
        <v>0</v>
      </c>
      <c r="W21" s="69">
        <f t="shared" si="14"/>
        <v>0</v>
      </c>
      <c r="X21" s="70" t="s">
        <v>169</v>
      </c>
      <c r="Y21" s="76">
        <f>+'Base de Datos'!T270</f>
        <v>3.0701754385964911E-2</v>
      </c>
      <c r="Z21" s="72">
        <f>+'Base de Datos'!T271</f>
        <v>0</v>
      </c>
      <c r="AA21" s="72">
        <f>+'Base de Datos'!T272</f>
        <v>0</v>
      </c>
      <c r="AB21" s="72">
        <f>+'Base de Datos'!T273</f>
        <v>0</v>
      </c>
      <c r="AC21" s="71">
        <f>+'Base de Datos'!T274</f>
        <v>0.92105263157894735</v>
      </c>
      <c r="AD21" s="71">
        <f>+'Base de Datos'!T275</f>
        <v>4.8245614035087717E-2</v>
      </c>
      <c r="AE21" s="71">
        <f>+'Base de Datos'!T276</f>
        <v>0</v>
      </c>
      <c r="AF21" s="71">
        <f>+'Base de Datos'!T277</f>
        <v>0</v>
      </c>
      <c r="AG21" s="71">
        <f>+'Base de Datos'!T278</f>
        <v>0</v>
      </c>
      <c r="AH21" s="73">
        <f t="shared" si="1"/>
        <v>1</v>
      </c>
      <c r="AI21" s="77">
        <f t="shared" si="2"/>
        <v>3.0701754385964911E-2</v>
      </c>
      <c r="AJ21" s="71">
        <f t="shared" si="3"/>
        <v>0.9692982456140351</v>
      </c>
      <c r="AK21" s="74">
        <f t="shared" si="4"/>
        <v>1</v>
      </c>
      <c r="AL21" s="59">
        <f t="shared" si="15"/>
        <v>3.0701754385964911E-2</v>
      </c>
      <c r="AM21" s="56">
        <f t="shared" si="5"/>
        <v>0.9692982456140351</v>
      </c>
    </row>
    <row r="22" spans="1:39" ht="43.5" customHeight="1" thickBot="1" x14ac:dyDescent="0.25">
      <c r="A22" s="52">
        <v>9</v>
      </c>
      <c r="B22" s="53" t="s">
        <v>116</v>
      </c>
      <c r="C22" s="57" t="s">
        <v>154</v>
      </c>
      <c r="D22" s="55" t="s">
        <v>33</v>
      </c>
      <c r="E22" s="75">
        <f>'Base de Datos'!U232</f>
        <v>5</v>
      </c>
      <c r="F22" s="67">
        <f>'Base de Datos'!U233</f>
        <v>0</v>
      </c>
      <c r="G22" s="67">
        <f>'Base de Datos'!U234</f>
        <v>0</v>
      </c>
      <c r="H22" s="67">
        <f>'Base de Datos'!U235</f>
        <v>0</v>
      </c>
      <c r="I22" s="66">
        <f>'Base de Datos'!U236</f>
        <v>216</v>
      </c>
      <c r="J22" s="66">
        <f>'Base de Datos'!U237</f>
        <v>7</v>
      </c>
      <c r="K22" s="66">
        <f>'Base de Datos'!U238</f>
        <v>0</v>
      </c>
      <c r="L22" s="66">
        <f>'Base de Datos'!U239</f>
        <v>0</v>
      </c>
      <c r="M22" s="66">
        <f>'Base de Datos'!U240</f>
        <v>0</v>
      </c>
      <c r="N22" s="68">
        <f>'Base de Datos'!U241</f>
        <v>228</v>
      </c>
      <c r="O22" s="69">
        <f t="shared" si="6"/>
        <v>6.6076384300251087E-4</v>
      </c>
      <c r="P22" s="69">
        <f t="shared" si="7"/>
        <v>0</v>
      </c>
      <c r="Q22" s="69">
        <f t="shared" si="8"/>
        <v>0</v>
      </c>
      <c r="R22" s="69">
        <f t="shared" si="9"/>
        <v>0</v>
      </c>
      <c r="S22" s="69">
        <f t="shared" si="10"/>
        <v>2.8544998017708472E-2</v>
      </c>
      <c r="T22" s="69">
        <f t="shared" si="11"/>
        <v>9.2506938020351531E-4</v>
      </c>
      <c r="U22" s="69">
        <f t="shared" si="12"/>
        <v>0</v>
      </c>
      <c r="V22" s="69">
        <f t="shared" si="13"/>
        <v>0</v>
      </c>
      <c r="W22" s="69">
        <f t="shared" si="14"/>
        <v>0</v>
      </c>
      <c r="X22" s="70" t="s">
        <v>170</v>
      </c>
      <c r="Y22" s="76">
        <f>+'Base de Datos'!U270</f>
        <v>2.1929824561403508E-2</v>
      </c>
      <c r="Z22" s="72">
        <f>+'Base de Datos'!U271</f>
        <v>0</v>
      </c>
      <c r="AA22" s="72">
        <f>+'Base de Datos'!U272</f>
        <v>0</v>
      </c>
      <c r="AB22" s="72">
        <f>+'Base de Datos'!U273</f>
        <v>0</v>
      </c>
      <c r="AC22" s="71">
        <f>+'Base de Datos'!U274</f>
        <v>0.94736842105263153</v>
      </c>
      <c r="AD22" s="71">
        <f>+'Base de Datos'!U275</f>
        <v>3.0701754385964911E-2</v>
      </c>
      <c r="AE22" s="71">
        <f>+'Base de Datos'!U276</f>
        <v>0</v>
      </c>
      <c r="AF22" s="71">
        <f>+'Base de Datos'!U277</f>
        <v>0</v>
      </c>
      <c r="AG22" s="71">
        <f>+'Base de Datos'!U278</f>
        <v>0</v>
      </c>
      <c r="AH22" s="73">
        <f t="shared" si="1"/>
        <v>0.99999999999999989</v>
      </c>
      <c r="AI22" s="77">
        <f t="shared" si="2"/>
        <v>2.1929824561403508E-2</v>
      </c>
      <c r="AJ22" s="71">
        <f t="shared" si="3"/>
        <v>0.97807017543859642</v>
      </c>
      <c r="AK22" s="74">
        <f t="shared" si="4"/>
        <v>0.99999999999999989</v>
      </c>
      <c r="AL22" s="59">
        <f t="shared" si="15"/>
        <v>2.1929824561403508E-2</v>
      </c>
      <c r="AM22" s="56">
        <f t="shared" si="5"/>
        <v>0.97807017543859642</v>
      </c>
    </row>
    <row r="23" spans="1:39" ht="57.6" customHeight="1" thickBot="1" x14ac:dyDescent="0.25">
      <c r="A23" s="52">
        <v>10</v>
      </c>
      <c r="B23" s="53" t="s">
        <v>116</v>
      </c>
      <c r="C23" s="57" t="s">
        <v>155</v>
      </c>
      <c r="D23" s="55" t="s">
        <v>34</v>
      </c>
      <c r="E23" s="75">
        <f>'Base de Datos'!V232</f>
        <v>0</v>
      </c>
      <c r="F23" s="67">
        <f>'Base de Datos'!V233</f>
        <v>9</v>
      </c>
      <c r="G23" s="67">
        <f>'Base de Datos'!V234</f>
        <v>20</v>
      </c>
      <c r="H23" s="67">
        <f>'Base de Datos'!V235</f>
        <v>80</v>
      </c>
      <c r="I23" s="66">
        <f>'Base de Datos'!V236</f>
        <v>0</v>
      </c>
      <c r="J23" s="66">
        <f>'Base de Datos'!V237</f>
        <v>0</v>
      </c>
      <c r="K23" s="66">
        <f>'Base de Datos'!V238</f>
        <v>119</v>
      </c>
      <c r="L23" s="66">
        <f>'Base de Datos'!V239</f>
        <v>0</v>
      </c>
      <c r="M23" s="66">
        <f>'Base de Datos'!V240</f>
        <v>0</v>
      </c>
      <c r="N23" s="68">
        <f>'Base de Datos'!V241</f>
        <v>228</v>
      </c>
      <c r="O23" s="69">
        <f t="shared" si="6"/>
        <v>0</v>
      </c>
      <c r="P23" s="69">
        <f t="shared" si="7"/>
        <v>1.1893749174045195E-3</v>
      </c>
      <c r="Q23" s="69">
        <f t="shared" si="8"/>
        <v>2.6430553720100435E-3</v>
      </c>
      <c r="R23" s="69">
        <f t="shared" si="9"/>
        <v>1.0572221488040174E-2</v>
      </c>
      <c r="S23" s="69">
        <f t="shared" si="10"/>
        <v>0</v>
      </c>
      <c r="T23" s="69">
        <f t="shared" si="11"/>
        <v>0</v>
      </c>
      <c r="U23" s="69">
        <f t="shared" si="12"/>
        <v>1.572617946345976E-2</v>
      </c>
      <c r="V23" s="69">
        <f t="shared" si="13"/>
        <v>0</v>
      </c>
      <c r="W23" s="69">
        <f t="shared" si="14"/>
        <v>0</v>
      </c>
      <c r="X23" s="70" t="s">
        <v>171</v>
      </c>
      <c r="Y23" s="76">
        <f>+'Base de Datos'!V270</f>
        <v>0</v>
      </c>
      <c r="Z23" s="72">
        <f>+'Base de Datos'!V271</f>
        <v>3.9473684210526314E-2</v>
      </c>
      <c r="AA23" s="72">
        <f>+'Base de Datos'!V272</f>
        <v>8.771929824561403E-2</v>
      </c>
      <c r="AB23" s="72">
        <f>+'Base de Datos'!V273</f>
        <v>0.35087719298245612</v>
      </c>
      <c r="AC23" s="71">
        <f>+'Base de Datos'!V274</f>
        <v>0</v>
      </c>
      <c r="AD23" s="71">
        <f>+'Base de Datos'!V275</f>
        <v>0</v>
      </c>
      <c r="AE23" s="71">
        <f>+'Base de Datos'!V276</f>
        <v>0.52192982456140347</v>
      </c>
      <c r="AF23" s="71">
        <f>+'Base de Datos'!V277</f>
        <v>0</v>
      </c>
      <c r="AG23" s="71">
        <f>+'Base de Datos'!V278</f>
        <v>0</v>
      </c>
      <c r="AH23" s="73">
        <f t="shared" si="1"/>
        <v>1</v>
      </c>
      <c r="AI23" s="77">
        <f t="shared" si="2"/>
        <v>0.47807017543859648</v>
      </c>
      <c r="AJ23" s="71">
        <f t="shared" si="3"/>
        <v>0.52192982456140347</v>
      </c>
      <c r="AK23" s="74">
        <f t="shared" si="4"/>
        <v>1</v>
      </c>
      <c r="AL23" s="59">
        <f t="shared" si="15"/>
        <v>0.47807017543859648</v>
      </c>
      <c r="AM23" s="56">
        <f t="shared" si="5"/>
        <v>0.52192982456140347</v>
      </c>
    </row>
    <row r="24" spans="1:39" ht="57.6" customHeight="1" thickBot="1" x14ac:dyDescent="0.25">
      <c r="A24" s="52">
        <v>11</v>
      </c>
      <c r="B24" s="53" t="s">
        <v>115</v>
      </c>
      <c r="C24" s="57" t="s">
        <v>155</v>
      </c>
      <c r="D24" s="55" t="s">
        <v>35</v>
      </c>
      <c r="E24" s="66">
        <f>'Base de Datos'!W232</f>
        <v>0</v>
      </c>
      <c r="F24" s="66">
        <f>'Base de Datos'!W233</f>
        <v>100</v>
      </c>
      <c r="G24" s="66">
        <f>'Base de Datos'!W234</f>
        <v>47</v>
      </c>
      <c r="H24" s="66">
        <f>'Base de Datos'!W235</f>
        <v>48</v>
      </c>
      <c r="I24" s="67">
        <f>'Base de Datos'!W236</f>
        <v>0</v>
      </c>
      <c r="J24" s="67">
        <f>'Base de Datos'!W237</f>
        <v>0</v>
      </c>
      <c r="K24" s="67">
        <f>'Base de Datos'!W238</f>
        <v>33</v>
      </c>
      <c r="L24" s="67">
        <f>'Base de Datos'!W239</f>
        <v>0</v>
      </c>
      <c r="M24" s="67">
        <f>'Base de Datos'!W240</f>
        <v>0</v>
      </c>
      <c r="N24" s="68">
        <f>'Base de Datos'!W241</f>
        <v>228</v>
      </c>
      <c r="O24" s="69">
        <f t="shared" si="6"/>
        <v>0</v>
      </c>
      <c r="P24" s="69">
        <f t="shared" si="7"/>
        <v>1.3215276860050218E-2</v>
      </c>
      <c r="Q24" s="69">
        <f t="shared" si="8"/>
        <v>6.2111801242236021E-3</v>
      </c>
      <c r="R24" s="69">
        <f t="shared" si="9"/>
        <v>6.3433328928241047E-3</v>
      </c>
      <c r="S24" s="69">
        <f t="shared" si="10"/>
        <v>0</v>
      </c>
      <c r="T24" s="69">
        <f t="shared" si="11"/>
        <v>0</v>
      </c>
      <c r="U24" s="69">
        <f t="shared" si="12"/>
        <v>4.3610413638165719E-3</v>
      </c>
      <c r="V24" s="69">
        <f t="shared" si="13"/>
        <v>0</v>
      </c>
      <c r="W24" s="69">
        <f t="shared" si="14"/>
        <v>0</v>
      </c>
      <c r="X24" s="70" t="s">
        <v>172</v>
      </c>
      <c r="Y24" s="71">
        <f>+'Base de Datos'!W270</f>
        <v>0</v>
      </c>
      <c r="Z24" s="71">
        <f>+'Base de Datos'!W271</f>
        <v>0.43859649122807015</v>
      </c>
      <c r="AA24" s="71">
        <f>+'Base de Datos'!W272</f>
        <v>0.20614035087719298</v>
      </c>
      <c r="AB24" s="71">
        <f>+'Base de Datos'!W273</f>
        <v>0.21052631578947367</v>
      </c>
      <c r="AC24" s="72">
        <f>+'Base de Datos'!W274</f>
        <v>0</v>
      </c>
      <c r="AD24" s="72">
        <f>+'Base de Datos'!W275</f>
        <v>0</v>
      </c>
      <c r="AE24" s="72">
        <f>+'Base de Datos'!W276</f>
        <v>0.14473684210526316</v>
      </c>
      <c r="AF24" s="72">
        <f>+'Base de Datos'!W277</f>
        <v>0</v>
      </c>
      <c r="AG24" s="72">
        <f>+'Base de Datos'!W278</f>
        <v>0</v>
      </c>
      <c r="AH24" s="73">
        <f t="shared" si="1"/>
        <v>1</v>
      </c>
      <c r="AI24" s="71">
        <f t="shared" si="2"/>
        <v>0.85526315789473684</v>
      </c>
      <c r="AJ24" s="72">
        <f t="shared" si="3"/>
        <v>0.14473684210526316</v>
      </c>
      <c r="AK24" s="74">
        <f t="shared" si="4"/>
        <v>1</v>
      </c>
      <c r="AL24" s="59">
        <f>AJ24</f>
        <v>0.14473684210526316</v>
      </c>
      <c r="AM24" s="56">
        <f t="shared" si="5"/>
        <v>0.85526315789473684</v>
      </c>
    </row>
    <row r="25" spans="1:39" ht="48.95" customHeight="1" thickBot="1" x14ac:dyDescent="0.25">
      <c r="A25" s="52">
        <v>12</v>
      </c>
      <c r="B25" s="53" t="s">
        <v>115</v>
      </c>
      <c r="C25" s="57" t="s">
        <v>155</v>
      </c>
      <c r="D25" s="55" t="s">
        <v>36</v>
      </c>
      <c r="E25" s="66">
        <f>'Base de Datos'!X232</f>
        <v>0</v>
      </c>
      <c r="F25" s="66">
        <f>'Base de Datos'!X233</f>
        <v>116</v>
      </c>
      <c r="G25" s="66">
        <f>'Base de Datos'!X234</f>
        <v>50</v>
      </c>
      <c r="H25" s="66">
        <f>'Base de Datos'!X235</f>
        <v>25</v>
      </c>
      <c r="I25" s="67">
        <f>'Base de Datos'!X236</f>
        <v>0</v>
      </c>
      <c r="J25" s="67">
        <f>'Base de Datos'!X237</f>
        <v>0</v>
      </c>
      <c r="K25" s="67">
        <f>'Base de Datos'!X238</f>
        <v>37</v>
      </c>
      <c r="L25" s="67">
        <f>'Base de Datos'!X239</f>
        <v>0</v>
      </c>
      <c r="M25" s="67">
        <f>'Base de Datos'!X240</f>
        <v>0</v>
      </c>
      <c r="N25" s="68">
        <f>'Base de Datos'!X241</f>
        <v>228</v>
      </c>
      <c r="O25" s="69">
        <f t="shared" si="6"/>
        <v>0</v>
      </c>
      <c r="P25" s="69">
        <f t="shared" si="7"/>
        <v>1.5329721157658254E-2</v>
      </c>
      <c r="Q25" s="69">
        <f t="shared" si="8"/>
        <v>6.6076384300251092E-3</v>
      </c>
      <c r="R25" s="69">
        <f t="shared" si="9"/>
        <v>3.3038192150125546E-3</v>
      </c>
      <c r="S25" s="69">
        <f t="shared" si="10"/>
        <v>0</v>
      </c>
      <c r="T25" s="69">
        <f t="shared" si="11"/>
        <v>0</v>
      </c>
      <c r="U25" s="69">
        <f t="shared" si="12"/>
        <v>4.8896524382185808E-3</v>
      </c>
      <c r="V25" s="69">
        <f t="shared" si="13"/>
        <v>0</v>
      </c>
      <c r="W25" s="69">
        <f t="shared" si="14"/>
        <v>0</v>
      </c>
      <c r="X25" s="70" t="s">
        <v>173</v>
      </c>
      <c r="Y25" s="71">
        <f>+'Base de Datos'!X270</f>
        <v>0</v>
      </c>
      <c r="Z25" s="71">
        <f>+'Base de Datos'!X271</f>
        <v>0.50877192982456143</v>
      </c>
      <c r="AA25" s="71">
        <f>+'Base de Datos'!X272</f>
        <v>0.21929824561403508</v>
      </c>
      <c r="AB25" s="71">
        <f>+'Base de Datos'!X273</f>
        <v>0.10964912280701754</v>
      </c>
      <c r="AC25" s="72">
        <f>+'Base de Datos'!X274</f>
        <v>0</v>
      </c>
      <c r="AD25" s="72">
        <f>+'Base de Datos'!X275</f>
        <v>0</v>
      </c>
      <c r="AE25" s="72">
        <f>+'Base de Datos'!X276</f>
        <v>0.16228070175438597</v>
      </c>
      <c r="AF25" s="72">
        <f>+'Base de Datos'!X277</f>
        <v>0</v>
      </c>
      <c r="AG25" s="72">
        <f>+'Base de Datos'!X278</f>
        <v>0</v>
      </c>
      <c r="AH25" s="73">
        <f t="shared" si="1"/>
        <v>1</v>
      </c>
      <c r="AI25" s="71">
        <f t="shared" si="2"/>
        <v>0.83771929824561409</v>
      </c>
      <c r="AJ25" s="72">
        <f t="shared" si="3"/>
        <v>0.16228070175438597</v>
      </c>
      <c r="AK25" s="74">
        <f t="shared" si="4"/>
        <v>1</v>
      </c>
      <c r="AL25" s="59">
        <f>AJ25</f>
        <v>0.16228070175438597</v>
      </c>
      <c r="AM25" s="56">
        <f t="shared" si="5"/>
        <v>0.83771929824561409</v>
      </c>
    </row>
    <row r="26" spans="1:39" ht="45" customHeight="1" thickBot="1" x14ac:dyDescent="0.25">
      <c r="A26" s="52">
        <v>13</v>
      </c>
      <c r="B26" s="53" t="s">
        <v>115</v>
      </c>
      <c r="C26" s="57" t="s">
        <v>155</v>
      </c>
      <c r="D26" s="55" t="s">
        <v>9</v>
      </c>
      <c r="E26" s="66">
        <f>'Base de Datos'!Y232</f>
        <v>137</v>
      </c>
      <c r="F26" s="66">
        <f>'Base de Datos'!Y233</f>
        <v>0</v>
      </c>
      <c r="G26" s="66">
        <f>'Base de Datos'!Y234</f>
        <v>0</v>
      </c>
      <c r="H26" s="66">
        <f>'Base de Datos'!Y235</f>
        <v>0</v>
      </c>
      <c r="I26" s="67">
        <f>'Base de Datos'!Y236</f>
        <v>61</v>
      </c>
      <c r="J26" s="67">
        <f>'Base de Datos'!Y237</f>
        <v>30</v>
      </c>
      <c r="K26" s="67">
        <f>'Base de Datos'!Y238</f>
        <v>0</v>
      </c>
      <c r="L26" s="67">
        <f>'Base de Datos'!Y239</f>
        <v>0</v>
      </c>
      <c r="M26" s="67">
        <f>'Base de Datos'!Y240</f>
        <v>0</v>
      </c>
      <c r="N26" s="68">
        <f>'Base de Datos'!Y241</f>
        <v>228</v>
      </c>
      <c r="O26" s="69">
        <f t="shared" si="6"/>
        <v>1.8104929298268797E-2</v>
      </c>
      <c r="P26" s="69">
        <f t="shared" si="7"/>
        <v>0</v>
      </c>
      <c r="Q26" s="69">
        <f t="shared" si="8"/>
        <v>0</v>
      </c>
      <c r="R26" s="69">
        <f t="shared" si="9"/>
        <v>0</v>
      </c>
      <c r="S26" s="69">
        <f t="shared" si="10"/>
        <v>8.0613188846306322E-3</v>
      </c>
      <c r="T26" s="69">
        <f t="shared" si="11"/>
        <v>3.9645830580150657E-3</v>
      </c>
      <c r="U26" s="69">
        <f t="shared" si="12"/>
        <v>0</v>
      </c>
      <c r="V26" s="69">
        <f t="shared" si="13"/>
        <v>0</v>
      </c>
      <c r="W26" s="69">
        <f t="shared" si="14"/>
        <v>0</v>
      </c>
      <c r="X26" s="70" t="s">
        <v>174</v>
      </c>
      <c r="Y26" s="71">
        <f>+'Base de Datos'!Y270</f>
        <v>0.60087719298245612</v>
      </c>
      <c r="Z26" s="71">
        <f>+'Base de Datos'!Y271</f>
        <v>0</v>
      </c>
      <c r="AA26" s="71">
        <f>+'Base de Datos'!Y272</f>
        <v>0</v>
      </c>
      <c r="AB26" s="71">
        <f>+'Base de Datos'!Y273</f>
        <v>0</v>
      </c>
      <c r="AC26" s="72">
        <f>+'Base de Datos'!Y274</f>
        <v>0.26754385964912281</v>
      </c>
      <c r="AD26" s="72">
        <f>+'Base de Datos'!Y275</f>
        <v>0.13157894736842105</v>
      </c>
      <c r="AE26" s="72">
        <f>+'Base de Datos'!Y276</f>
        <v>0</v>
      </c>
      <c r="AF26" s="72">
        <f>+'Base de Datos'!Y277</f>
        <v>0</v>
      </c>
      <c r="AG26" s="72">
        <f>+'Base de Datos'!Y278</f>
        <v>0</v>
      </c>
      <c r="AH26" s="73">
        <f t="shared" si="1"/>
        <v>1</v>
      </c>
      <c r="AI26" s="71">
        <f t="shared" si="2"/>
        <v>0.60087719298245612</v>
      </c>
      <c r="AJ26" s="72">
        <f t="shared" si="3"/>
        <v>0.39912280701754388</v>
      </c>
      <c r="AK26" s="74">
        <f t="shared" si="4"/>
        <v>1</v>
      </c>
      <c r="AL26" s="59">
        <f>AJ26</f>
        <v>0.39912280701754388</v>
      </c>
      <c r="AM26" s="56">
        <f t="shared" si="5"/>
        <v>0.60087719298245612</v>
      </c>
    </row>
    <row r="27" spans="1:39" ht="51.6" customHeight="1" thickBot="1" x14ac:dyDescent="0.25">
      <c r="A27" s="52">
        <v>14</v>
      </c>
      <c r="B27" s="53" t="s">
        <v>115</v>
      </c>
      <c r="C27" s="57" t="s">
        <v>155</v>
      </c>
      <c r="D27" s="55" t="s">
        <v>10</v>
      </c>
      <c r="E27" s="66">
        <f>'Base de Datos'!Z232</f>
        <v>97</v>
      </c>
      <c r="F27" s="66">
        <f>'Base de Datos'!Z233</f>
        <v>0</v>
      </c>
      <c r="G27" s="66">
        <f>'Base de Datos'!Z234</f>
        <v>0</v>
      </c>
      <c r="H27" s="66">
        <f>'Base de Datos'!Z235</f>
        <v>0</v>
      </c>
      <c r="I27" s="67">
        <f>'Base de Datos'!Z236</f>
        <v>129</v>
      </c>
      <c r="J27" s="67">
        <f>'Base de Datos'!Z237</f>
        <v>2</v>
      </c>
      <c r="K27" s="67">
        <f>'Base de Datos'!Z238</f>
        <v>0</v>
      </c>
      <c r="L27" s="67">
        <f>'Base de Datos'!Z239</f>
        <v>0</v>
      </c>
      <c r="M27" s="67">
        <f>'Base de Datos'!Z240</f>
        <v>0</v>
      </c>
      <c r="N27" s="68">
        <f>'Base de Datos'!Z241</f>
        <v>228</v>
      </c>
      <c r="O27" s="69">
        <f t="shared" si="6"/>
        <v>1.2818818554248712E-2</v>
      </c>
      <c r="P27" s="69">
        <f t="shared" si="7"/>
        <v>0</v>
      </c>
      <c r="Q27" s="69">
        <f t="shared" si="8"/>
        <v>0</v>
      </c>
      <c r="R27" s="69">
        <f t="shared" si="9"/>
        <v>0</v>
      </c>
      <c r="S27" s="69">
        <f t="shared" si="10"/>
        <v>1.704770714946478E-2</v>
      </c>
      <c r="T27" s="69">
        <f t="shared" si="11"/>
        <v>2.6430553720100438E-4</v>
      </c>
      <c r="U27" s="69">
        <f t="shared" si="12"/>
        <v>0</v>
      </c>
      <c r="V27" s="69">
        <f t="shared" si="13"/>
        <v>0</v>
      </c>
      <c r="W27" s="69">
        <f t="shared" si="14"/>
        <v>0</v>
      </c>
      <c r="X27" s="70" t="s">
        <v>175</v>
      </c>
      <c r="Y27" s="71">
        <f>+'Base de Datos'!Z270</f>
        <v>0.42543859649122806</v>
      </c>
      <c r="Z27" s="71">
        <f>+'Base de Datos'!Z271</f>
        <v>0</v>
      </c>
      <c r="AA27" s="71">
        <f>+'Base de Datos'!Z272</f>
        <v>0</v>
      </c>
      <c r="AB27" s="71">
        <f>+'Base de Datos'!Z273</f>
        <v>0</v>
      </c>
      <c r="AC27" s="72">
        <f>+'Base de Datos'!Z274</f>
        <v>0.56578947368421051</v>
      </c>
      <c r="AD27" s="72">
        <f>+'Base de Datos'!Z275</f>
        <v>8.771929824561403E-3</v>
      </c>
      <c r="AE27" s="72">
        <f>+'Base de Datos'!Z276</f>
        <v>0</v>
      </c>
      <c r="AF27" s="72">
        <f>+'Base de Datos'!Z277</f>
        <v>0</v>
      </c>
      <c r="AG27" s="72">
        <f>+'Base de Datos'!Z278</f>
        <v>0</v>
      </c>
      <c r="AH27" s="73">
        <f t="shared" si="1"/>
        <v>1</v>
      </c>
      <c r="AI27" s="71">
        <f t="shared" si="2"/>
        <v>0.42543859649122806</v>
      </c>
      <c r="AJ27" s="72">
        <f t="shared" si="3"/>
        <v>0.57456140350877194</v>
      </c>
      <c r="AK27" s="74">
        <f t="shared" si="4"/>
        <v>1</v>
      </c>
      <c r="AL27" s="59">
        <f>AJ27</f>
        <v>0.57456140350877194</v>
      </c>
      <c r="AM27" s="56">
        <f t="shared" si="5"/>
        <v>0.57456140350877194</v>
      </c>
    </row>
    <row r="28" spans="1:39" ht="67.5" customHeight="1" thickBot="1" x14ac:dyDescent="0.25">
      <c r="A28" s="52">
        <v>15</v>
      </c>
      <c r="B28" s="53" t="s">
        <v>116</v>
      </c>
      <c r="C28" s="57" t="s">
        <v>156</v>
      </c>
      <c r="D28" s="55" t="s">
        <v>37</v>
      </c>
      <c r="E28" s="75">
        <f>'Base de Datos'!AA232</f>
        <v>0</v>
      </c>
      <c r="F28" s="67">
        <f>'Base de Datos'!AA233</f>
        <v>24</v>
      </c>
      <c r="G28" s="67">
        <f>'Base de Datos'!AA234</f>
        <v>25</v>
      </c>
      <c r="H28" s="67">
        <f>'Base de Datos'!AA235</f>
        <v>71</v>
      </c>
      <c r="I28" s="66">
        <f>'Base de Datos'!AA236</f>
        <v>0</v>
      </c>
      <c r="J28" s="66">
        <f>'Base de Datos'!AA237</f>
        <v>0</v>
      </c>
      <c r="K28" s="66">
        <f>'Base de Datos'!AA238</f>
        <v>108</v>
      </c>
      <c r="L28" s="66">
        <f>'Base de Datos'!AA239</f>
        <v>0</v>
      </c>
      <c r="M28" s="66">
        <f>'Base de Datos'!AA240</f>
        <v>0</v>
      </c>
      <c r="N28" s="68">
        <f>'Base de Datos'!AA241</f>
        <v>228</v>
      </c>
      <c r="O28" s="69">
        <f t="shared" si="6"/>
        <v>0</v>
      </c>
      <c r="P28" s="69">
        <f t="shared" si="7"/>
        <v>3.1716664464120524E-3</v>
      </c>
      <c r="Q28" s="69">
        <f t="shared" si="8"/>
        <v>3.3038192150125546E-3</v>
      </c>
      <c r="R28" s="69">
        <f t="shared" si="9"/>
        <v>9.3828465706356553E-3</v>
      </c>
      <c r="S28" s="69">
        <f t="shared" si="10"/>
        <v>0</v>
      </c>
      <c r="T28" s="69">
        <f t="shared" si="11"/>
        <v>0</v>
      </c>
      <c r="U28" s="69">
        <f t="shared" si="12"/>
        <v>1.4272499008854236E-2</v>
      </c>
      <c r="V28" s="69">
        <f t="shared" si="13"/>
        <v>0</v>
      </c>
      <c r="W28" s="69">
        <f t="shared" si="14"/>
        <v>0</v>
      </c>
      <c r="X28" s="70" t="s">
        <v>176</v>
      </c>
      <c r="Y28" s="76">
        <f>+'Base de Datos'!AA270</f>
        <v>0</v>
      </c>
      <c r="Z28" s="72">
        <f>+'Base de Datos'!AA271</f>
        <v>0.10526315789473684</v>
      </c>
      <c r="AA28" s="72">
        <f>+'Base de Datos'!AA272</f>
        <v>0.10964912280701754</v>
      </c>
      <c r="AB28" s="72">
        <f>+'Base de Datos'!AA273</f>
        <v>0.31140350877192985</v>
      </c>
      <c r="AC28" s="71">
        <f>+'Base de Datos'!AA274</f>
        <v>0</v>
      </c>
      <c r="AD28" s="71">
        <f>+'Base de Datos'!AA275</f>
        <v>0</v>
      </c>
      <c r="AE28" s="71">
        <f>+'Base de Datos'!AA276</f>
        <v>0.47368421052631576</v>
      </c>
      <c r="AF28" s="71">
        <f>+'Base de Datos'!AA277</f>
        <v>0</v>
      </c>
      <c r="AG28" s="71">
        <f>+'Base de Datos'!AA278</f>
        <v>0</v>
      </c>
      <c r="AH28" s="73">
        <f t="shared" si="1"/>
        <v>1</v>
      </c>
      <c r="AI28" s="77">
        <f t="shared" si="2"/>
        <v>0.52631578947368429</v>
      </c>
      <c r="AJ28" s="71">
        <f t="shared" si="3"/>
        <v>0.47368421052631576</v>
      </c>
      <c r="AK28" s="74">
        <f t="shared" si="4"/>
        <v>1</v>
      </c>
      <c r="AL28" s="59">
        <f>AI28</f>
        <v>0.52631578947368429</v>
      </c>
      <c r="AM28" s="56">
        <f t="shared" si="5"/>
        <v>0.52631578947368429</v>
      </c>
    </row>
    <row r="29" spans="1:39" ht="67.5" customHeight="1" thickBot="1" x14ac:dyDescent="0.25">
      <c r="A29" s="52">
        <v>16</v>
      </c>
      <c r="B29" s="53" t="s">
        <v>115</v>
      </c>
      <c r="C29" s="57" t="s">
        <v>156</v>
      </c>
      <c r="D29" s="55" t="s">
        <v>38</v>
      </c>
      <c r="E29" s="66">
        <f>'Base de Datos'!AB232</f>
        <v>0</v>
      </c>
      <c r="F29" s="66">
        <f>'Base de Datos'!AB233</f>
        <v>69</v>
      </c>
      <c r="G29" s="66">
        <f>'Base de Datos'!AB234</f>
        <v>34</v>
      </c>
      <c r="H29" s="66">
        <f>'Base de Datos'!AB235</f>
        <v>81</v>
      </c>
      <c r="I29" s="67">
        <f>'Base de Datos'!AB236</f>
        <v>0</v>
      </c>
      <c r="J29" s="67">
        <f>'Base de Datos'!AB237</f>
        <v>0</v>
      </c>
      <c r="K29" s="67">
        <f>'Base de Datos'!AB238</f>
        <v>44</v>
      </c>
      <c r="L29" s="67">
        <f>'Base de Datos'!AB239</f>
        <v>0</v>
      </c>
      <c r="M29" s="67">
        <f>'Base de Datos'!AB240</f>
        <v>0</v>
      </c>
      <c r="N29" s="68">
        <f>'Base de Datos'!AB241</f>
        <v>228</v>
      </c>
      <c r="O29" s="69">
        <f t="shared" si="6"/>
        <v>0</v>
      </c>
      <c r="P29" s="69">
        <f t="shared" si="7"/>
        <v>9.11854103343465E-3</v>
      </c>
      <c r="Q29" s="69">
        <f t="shared" si="8"/>
        <v>4.4931941324170745E-3</v>
      </c>
      <c r="R29" s="69">
        <f t="shared" si="9"/>
        <v>1.0704374256640677E-2</v>
      </c>
      <c r="S29" s="69">
        <f t="shared" si="10"/>
        <v>0</v>
      </c>
      <c r="T29" s="69">
        <f t="shared" si="11"/>
        <v>0</v>
      </c>
      <c r="U29" s="69">
        <f t="shared" si="12"/>
        <v>5.8147218184220958E-3</v>
      </c>
      <c r="V29" s="69">
        <f t="shared" si="13"/>
        <v>0</v>
      </c>
      <c r="W29" s="69">
        <f t="shared" si="14"/>
        <v>0</v>
      </c>
      <c r="X29" s="70" t="s">
        <v>177</v>
      </c>
      <c r="Y29" s="71">
        <f>+'Base de Datos'!AB270</f>
        <v>0</v>
      </c>
      <c r="Z29" s="71">
        <f>+'Base de Datos'!AB271</f>
        <v>0.30263157894736842</v>
      </c>
      <c r="AA29" s="71">
        <f>+'Base de Datos'!AB272</f>
        <v>0.14912280701754385</v>
      </c>
      <c r="AB29" s="71">
        <f>+'Base de Datos'!AB273</f>
        <v>0.35526315789473684</v>
      </c>
      <c r="AC29" s="72">
        <f>+'Base de Datos'!AB274</f>
        <v>0</v>
      </c>
      <c r="AD29" s="72">
        <f>+'Base de Datos'!AB275</f>
        <v>0</v>
      </c>
      <c r="AE29" s="72">
        <f>+'Base de Datos'!AB276</f>
        <v>0.19298245614035087</v>
      </c>
      <c r="AF29" s="72">
        <f>+'Base de Datos'!AB277</f>
        <v>0</v>
      </c>
      <c r="AG29" s="72">
        <f>+'Base de Datos'!AB278</f>
        <v>0</v>
      </c>
      <c r="AH29" s="73">
        <f t="shared" si="1"/>
        <v>1</v>
      </c>
      <c r="AI29" s="71">
        <f t="shared" si="2"/>
        <v>0.80701754385964908</v>
      </c>
      <c r="AJ29" s="72">
        <f t="shared" si="3"/>
        <v>0.19298245614035087</v>
      </c>
      <c r="AK29" s="74">
        <f t="shared" si="4"/>
        <v>1</v>
      </c>
      <c r="AL29" s="59">
        <f>AJ29</f>
        <v>0.19298245614035087</v>
      </c>
      <c r="AM29" s="56">
        <f t="shared" si="5"/>
        <v>0.80701754385964908</v>
      </c>
    </row>
    <row r="30" spans="1:39" ht="62.1" customHeight="1" thickBot="1" x14ac:dyDescent="0.25">
      <c r="A30" s="52">
        <v>17</v>
      </c>
      <c r="B30" s="53" t="s">
        <v>115</v>
      </c>
      <c r="C30" s="57" t="s">
        <v>156</v>
      </c>
      <c r="D30" s="55" t="s">
        <v>39</v>
      </c>
      <c r="E30" s="66">
        <f>'Base de Datos'!AC232</f>
        <v>0</v>
      </c>
      <c r="F30" s="66">
        <f>'Base de Datos'!AC233</f>
        <v>112</v>
      </c>
      <c r="G30" s="66">
        <f>'Base de Datos'!AC234</f>
        <v>37</v>
      </c>
      <c r="H30" s="66">
        <f>'Base de Datos'!AC235</f>
        <v>47</v>
      </c>
      <c r="I30" s="67">
        <f>'Base de Datos'!AC236</f>
        <v>0</v>
      </c>
      <c r="J30" s="67">
        <f>'Base de Datos'!AC237</f>
        <v>0</v>
      </c>
      <c r="K30" s="67">
        <f>'Base de Datos'!AC238</f>
        <v>32</v>
      </c>
      <c r="L30" s="67">
        <f>'Base de Datos'!AC239</f>
        <v>0</v>
      </c>
      <c r="M30" s="67">
        <f>'Base de Datos'!AC240</f>
        <v>0</v>
      </c>
      <c r="N30" s="68">
        <f>'Base de Datos'!AC241</f>
        <v>228</v>
      </c>
      <c r="O30" s="69">
        <f t="shared" si="6"/>
        <v>0</v>
      </c>
      <c r="P30" s="69">
        <f t="shared" si="7"/>
        <v>1.4801110083256245E-2</v>
      </c>
      <c r="Q30" s="69">
        <f t="shared" si="8"/>
        <v>4.8896524382185808E-3</v>
      </c>
      <c r="R30" s="69">
        <f t="shared" si="9"/>
        <v>6.2111801242236021E-3</v>
      </c>
      <c r="S30" s="69">
        <f t="shared" si="10"/>
        <v>0</v>
      </c>
      <c r="T30" s="69">
        <f t="shared" si="11"/>
        <v>0</v>
      </c>
      <c r="U30" s="69">
        <f t="shared" si="12"/>
        <v>4.2288885952160701E-3</v>
      </c>
      <c r="V30" s="69">
        <f t="shared" si="13"/>
        <v>0</v>
      </c>
      <c r="W30" s="69">
        <f t="shared" si="14"/>
        <v>0</v>
      </c>
      <c r="X30" s="70" t="s">
        <v>178</v>
      </c>
      <c r="Y30" s="71">
        <f>+'Base de Datos'!AC270</f>
        <v>0</v>
      </c>
      <c r="Z30" s="71">
        <f>+'Base de Datos'!AC271</f>
        <v>0.49122807017543857</v>
      </c>
      <c r="AA30" s="71">
        <f>+'Base de Datos'!AC272</f>
        <v>0.16228070175438597</v>
      </c>
      <c r="AB30" s="71">
        <f>+'Base de Datos'!AC273</f>
        <v>0.20614035087719298</v>
      </c>
      <c r="AC30" s="72">
        <f>+'Base de Datos'!AC274</f>
        <v>0</v>
      </c>
      <c r="AD30" s="72">
        <f>+'Base de Datos'!AC275</f>
        <v>0</v>
      </c>
      <c r="AE30" s="72">
        <f>+'Base de Datos'!AC276</f>
        <v>0.14035087719298245</v>
      </c>
      <c r="AF30" s="72">
        <f>+'Base de Datos'!AC277</f>
        <v>0</v>
      </c>
      <c r="AG30" s="72">
        <f>+'Base de Datos'!AC278</f>
        <v>0</v>
      </c>
      <c r="AH30" s="73">
        <f t="shared" ref="AH30:AH69" si="16">SUM(Y30:AG30)</f>
        <v>0.99999999999999989</v>
      </c>
      <c r="AI30" s="71">
        <f t="shared" ref="AI30:AI69" si="17">SUM(Y30:AB30)</f>
        <v>0.85964912280701744</v>
      </c>
      <c r="AJ30" s="72">
        <f t="shared" ref="AJ30:AJ69" si="18">SUM(AC30:AG30)</f>
        <v>0.14035087719298245</v>
      </c>
      <c r="AK30" s="74">
        <f t="shared" si="4"/>
        <v>0.99999999999999989</v>
      </c>
      <c r="AL30" s="59">
        <f>AJ30</f>
        <v>0.14035087719298245</v>
      </c>
      <c r="AM30" s="56">
        <f t="shared" si="5"/>
        <v>0.85964912280701744</v>
      </c>
    </row>
    <row r="31" spans="1:39" ht="61.5" customHeight="1" thickBot="1" x14ac:dyDescent="0.25">
      <c r="A31" s="52">
        <v>18</v>
      </c>
      <c r="B31" s="53" t="s">
        <v>116</v>
      </c>
      <c r="C31" s="57" t="s">
        <v>156</v>
      </c>
      <c r="D31" s="55" t="s">
        <v>11</v>
      </c>
      <c r="E31" s="75">
        <f>'Base de Datos'!AD232</f>
        <v>8</v>
      </c>
      <c r="F31" s="67">
        <f>'Base de Datos'!AD233</f>
        <v>0</v>
      </c>
      <c r="G31" s="67">
        <f>'Base de Datos'!AD234</f>
        <v>0</v>
      </c>
      <c r="H31" s="67">
        <f>'Base de Datos'!AD235</f>
        <v>0</v>
      </c>
      <c r="I31" s="66">
        <f>'Base de Datos'!AD236</f>
        <v>209</v>
      </c>
      <c r="J31" s="66">
        <f>'Base de Datos'!AD237</f>
        <v>11</v>
      </c>
      <c r="K31" s="66">
        <f>'Base de Datos'!AD238</f>
        <v>0</v>
      </c>
      <c r="L31" s="66">
        <f>'Base de Datos'!AD239</f>
        <v>0</v>
      </c>
      <c r="M31" s="66">
        <f>'Base de Datos'!AD240</f>
        <v>0</v>
      </c>
      <c r="N31" s="68">
        <f>'Base de Datos'!AD241</f>
        <v>228</v>
      </c>
      <c r="O31" s="69">
        <f t="shared" si="6"/>
        <v>1.0572221488040175E-3</v>
      </c>
      <c r="P31" s="69">
        <f t="shared" si="7"/>
        <v>0</v>
      </c>
      <c r="Q31" s="69">
        <f t="shared" si="8"/>
        <v>0</v>
      </c>
      <c r="R31" s="69">
        <f t="shared" si="9"/>
        <v>0</v>
      </c>
      <c r="S31" s="69">
        <f t="shared" si="10"/>
        <v>2.7619928637504957E-2</v>
      </c>
      <c r="T31" s="69">
        <f t="shared" si="11"/>
        <v>1.453680454605524E-3</v>
      </c>
      <c r="U31" s="69">
        <f t="shared" si="12"/>
        <v>0</v>
      </c>
      <c r="V31" s="69">
        <f t="shared" si="13"/>
        <v>0</v>
      </c>
      <c r="W31" s="69">
        <f t="shared" si="14"/>
        <v>0</v>
      </c>
      <c r="X31" s="70" t="s">
        <v>179</v>
      </c>
      <c r="Y31" s="76">
        <f>+'Base de Datos'!AD270</f>
        <v>3.5087719298245612E-2</v>
      </c>
      <c r="Z31" s="72">
        <f>+'Base de Datos'!AD271</f>
        <v>0</v>
      </c>
      <c r="AA31" s="72">
        <f>+'Base de Datos'!AD272</f>
        <v>0</v>
      </c>
      <c r="AB31" s="72">
        <f>+'Base de Datos'!AD273</f>
        <v>0</v>
      </c>
      <c r="AC31" s="71">
        <f>+'Base de Datos'!AD274</f>
        <v>0.91666666666666663</v>
      </c>
      <c r="AD31" s="71">
        <f>+'Base de Datos'!AD275</f>
        <v>4.8245614035087717E-2</v>
      </c>
      <c r="AE31" s="71">
        <f>+'Base de Datos'!AD276</f>
        <v>0</v>
      </c>
      <c r="AF31" s="71">
        <f>+'Base de Datos'!AD277</f>
        <v>0</v>
      </c>
      <c r="AG31" s="71">
        <f>+'Base de Datos'!AD278</f>
        <v>0</v>
      </c>
      <c r="AH31" s="73">
        <f t="shared" si="16"/>
        <v>1</v>
      </c>
      <c r="AI31" s="77">
        <f t="shared" si="17"/>
        <v>3.5087719298245612E-2</v>
      </c>
      <c r="AJ31" s="71">
        <f t="shared" si="18"/>
        <v>0.96491228070175439</v>
      </c>
      <c r="AK31" s="74">
        <f t="shared" si="4"/>
        <v>1</v>
      </c>
      <c r="AL31" s="59">
        <f>AI31</f>
        <v>3.5087719298245612E-2</v>
      </c>
      <c r="AM31" s="56">
        <f t="shared" si="5"/>
        <v>0.96491228070175439</v>
      </c>
    </row>
    <row r="32" spans="1:39" ht="39" thickBot="1" x14ac:dyDescent="0.25">
      <c r="A32" s="52">
        <v>19</v>
      </c>
      <c r="B32" s="53" t="s">
        <v>115</v>
      </c>
      <c r="C32" s="57" t="s">
        <v>156</v>
      </c>
      <c r="D32" s="55" t="s">
        <v>40</v>
      </c>
      <c r="E32" s="66">
        <f>'Base de Datos'!AE232</f>
        <v>105</v>
      </c>
      <c r="F32" s="66">
        <f>'Base de Datos'!AE233</f>
        <v>0</v>
      </c>
      <c r="G32" s="66">
        <f>'Base de Datos'!AE234</f>
        <v>0</v>
      </c>
      <c r="H32" s="66">
        <f>'Base de Datos'!AE235</f>
        <v>0</v>
      </c>
      <c r="I32" s="67">
        <f>'Base de Datos'!AE236</f>
        <v>74</v>
      </c>
      <c r="J32" s="67">
        <f>'Base de Datos'!AE237</f>
        <v>49</v>
      </c>
      <c r="K32" s="67">
        <f>'Base de Datos'!AE238</f>
        <v>0</v>
      </c>
      <c r="L32" s="67">
        <f>'Base de Datos'!AE239</f>
        <v>0</v>
      </c>
      <c r="M32" s="67">
        <f>'Base de Datos'!AE240</f>
        <v>0</v>
      </c>
      <c r="N32" s="68">
        <f>'Base de Datos'!AE241</f>
        <v>228</v>
      </c>
      <c r="O32" s="69">
        <f t="shared" si="6"/>
        <v>1.3876040703052728E-2</v>
      </c>
      <c r="P32" s="69">
        <f t="shared" si="7"/>
        <v>0</v>
      </c>
      <c r="Q32" s="69">
        <f t="shared" si="8"/>
        <v>0</v>
      </c>
      <c r="R32" s="69">
        <f t="shared" si="9"/>
        <v>0</v>
      </c>
      <c r="S32" s="69">
        <f t="shared" si="10"/>
        <v>9.7793048764371615E-3</v>
      </c>
      <c r="T32" s="69">
        <f t="shared" si="11"/>
        <v>6.4754856614246065E-3</v>
      </c>
      <c r="U32" s="69">
        <f t="shared" si="12"/>
        <v>0</v>
      </c>
      <c r="V32" s="69">
        <f t="shared" si="13"/>
        <v>0</v>
      </c>
      <c r="W32" s="69">
        <f t="shared" si="14"/>
        <v>0</v>
      </c>
      <c r="X32" s="70" t="s">
        <v>180</v>
      </c>
      <c r="Y32" s="71">
        <f>+'Base de Datos'!AE270</f>
        <v>0.46052631578947367</v>
      </c>
      <c r="Z32" s="71">
        <f>+'Base de Datos'!AE271</f>
        <v>0</v>
      </c>
      <c r="AA32" s="71">
        <f>+'Base de Datos'!AE272</f>
        <v>0</v>
      </c>
      <c r="AB32" s="71">
        <f>+'Base de Datos'!AE273</f>
        <v>0</v>
      </c>
      <c r="AC32" s="72">
        <f>+'Base de Datos'!AE274</f>
        <v>0.32456140350877194</v>
      </c>
      <c r="AD32" s="72">
        <f>+'Base de Datos'!AE275</f>
        <v>0.21491228070175439</v>
      </c>
      <c r="AE32" s="72">
        <f>+'Base de Datos'!AE276</f>
        <v>0</v>
      </c>
      <c r="AF32" s="72">
        <f>+'Base de Datos'!AE277</f>
        <v>0</v>
      </c>
      <c r="AG32" s="72">
        <f>+'Base de Datos'!AE278</f>
        <v>0</v>
      </c>
      <c r="AH32" s="73">
        <f t="shared" si="16"/>
        <v>1</v>
      </c>
      <c r="AI32" s="71">
        <f t="shared" si="17"/>
        <v>0.46052631578947367</v>
      </c>
      <c r="AJ32" s="72">
        <f t="shared" si="18"/>
        <v>0.53947368421052633</v>
      </c>
      <c r="AK32" s="74">
        <f t="shared" si="4"/>
        <v>1</v>
      </c>
      <c r="AL32" s="59">
        <f>AJ32</f>
        <v>0.53947368421052633</v>
      </c>
      <c r="AM32" s="56">
        <f t="shared" si="5"/>
        <v>0.53947368421052633</v>
      </c>
    </row>
    <row r="33" spans="1:39" ht="36.6" customHeight="1" thickBot="1" x14ac:dyDescent="0.25">
      <c r="A33" s="52">
        <v>20</v>
      </c>
      <c r="B33" s="53" t="s">
        <v>115</v>
      </c>
      <c r="C33" s="57" t="s">
        <v>156</v>
      </c>
      <c r="D33" s="58" t="s">
        <v>12</v>
      </c>
      <c r="E33" s="66">
        <f>'Base de Datos'!AF232</f>
        <v>83</v>
      </c>
      <c r="F33" s="66">
        <f>'Base de Datos'!AF233</f>
        <v>0</v>
      </c>
      <c r="G33" s="66">
        <f>'Base de Datos'!AF234</f>
        <v>0</v>
      </c>
      <c r="H33" s="66">
        <f>'Base de Datos'!AF235</f>
        <v>0</v>
      </c>
      <c r="I33" s="67">
        <f>'Base de Datos'!AF236</f>
        <v>124</v>
      </c>
      <c r="J33" s="67">
        <f>'Base de Datos'!AF237</f>
        <v>21</v>
      </c>
      <c r="K33" s="67">
        <f>'Base de Datos'!AF238</f>
        <v>0</v>
      </c>
      <c r="L33" s="67">
        <f>'Base de Datos'!AF239</f>
        <v>0</v>
      </c>
      <c r="M33" s="67">
        <f>'Base de Datos'!AF240</f>
        <v>0</v>
      </c>
      <c r="N33" s="68">
        <f>'Base de Datos'!AF241</f>
        <v>228</v>
      </c>
      <c r="O33" s="69">
        <f t="shared" si="6"/>
        <v>1.096867979384168E-2</v>
      </c>
      <c r="P33" s="69">
        <f t="shared" si="7"/>
        <v>0</v>
      </c>
      <c r="Q33" s="69">
        <f t="shared" si="8"/>
        <v>0</v>
      </c>
      <c r="R33" s="69">
        <f t="shared" si="9"/>
        <v>0</v>
      </c>
      <c r="S33" s="69">
        <f t="shared" si="10"/>
        <v>1.638694330646227E-2</v>
      </c>
      <c r="T33" s="69">
        <f t="shared" si="11"/>
        <v>2.7752081406105457E-3</v>
      </c>
      <c r="U33" s="69">
        <f t="shared" si="12"/>
        <v>0</v>
      </c>
      <c r="V33" s="69">
        <f t="shared" si="13"/>
        <v>0</v>
      </c>
      <c r="W33" s="69">
        <f t="shared" si="14"/>
        <v>0</v>
      </c>
      <c r="X33" s="70" t="s">
        <v>181</v>
      </c>
      <c r="Y33" s="71">
        <f>+'Base de Datos'!AF270</f>
        <v>0.36403508771929827</v>
      </c>
      <c r="Z33" s="71">
        <f>+'Base de Datos'!AF271</f>
        <v>0</v>
      </c>
      <c r="AA33" s="71">
        <f>+'Base de Datos'!AF272</f>
        <v>0</v>
      </c>
      <c r="AB33" s="71">
        <f>+'Base de Datos'!AF273</f>
        <v>0</v>
      </c>
      <c r="AC33" s="72">
        <f>+'Base de Datos'!AF274</f>
        <v>0.54385964912280704</v>
      </c>
      <c r="AD33" s="72">
        <f>+'Base de Datos'!AF275</f>
        <v>9.2105263157894732E-2</v>
      </c>
      <c r="AE33" s="72">
        <f>+'Base de Datos'!AF276</f>
        <v>0</v>
      </c>
      <c r="AF33" s="72">
        <f>+'Base de Datos'!AF277</f>
        <v>0</v>
      </c>
      <c r="AG33" s="72">
        <f>+'Base de Datos'!AF278</f>
        <v>0</v>
      </c>
      <c r="AH33" s="73">
        <f t="shared" si="16"/>
        <v>1</v>
      </c>
      <c r="AI33" s="71">
        <f t="shared" si="17"/>
        <v>0.36403508771929827</v>
      </c>
      <c r="AJ33" s="72">
        <f t="shared" si="18"/>
        <v>0.63596491228070173</v>
      </c>
      <c r="AK33" s="74">
        <f t="shared" si="4"/>
        <v>1</v>
      </c>
      <c r="AL33" s="59">
        <f>AJ33</f>
        <v>0.63596491228070173</v>
      </c>
      <c r="AM33" s="56">
        <f t="shared" si="5"/>
        <v>0.63596491228070173</v>
      </c>
    </row>
    <row r="34" spans="1:39" ht="80.099999999999994" customHeight="1" thickBot="1" x14ac:dyDescent="0.25">
      <c r="A34" s="52">
        <v>21</v>
      </c>
      <c r="B34" s="53" t="s">
        <v>115</v>
      </c>
      <c r="C34" s="57" t="s">
        <v>157</v>
      </c>
      <c r="D34" s="58" t="s">
        <v>41</v>
      </c>
      <c r="E34" s="66">
        <f>'Base de Datos'!AG232</f>
        <v>0</v>
      </c>
      <c r="F34" s="66">
        <f>'Base de Datos'!AG233</f>
        <v>129</v>
      </c>
      <c r="G34" s="66">
        <f>'Base de Datos'!AG234</f>
        <v>50</v>
      </c>
      <c r="H34" s="66">
        <f>'Base de Datos'!AG235</f>
        <v>38</v>
      </c>
      <c r="I34" s="67">
        <f>'Base de Datos'!AG236</f>
        <v>0</v>
      </c>
      <c r="J34" s="67">
        <f>'Base de Datos'!AG237</f>
        <v>0</v>
      </c>
      <c r="K34" s="67">
        <f>'Base de Datos'!AG238</f>
        <v>11</v>
      </c>
      <c r="L34" s="67">
        <f>'Base de Datos'!AG239</f>
        <v>0</v>
      </c>
      <c r="M34" s="67">
        <f>'Base de Datos'!AG240</f>
        <v>0</v>
      </c>
      <c r="N34" s="68">
        <f>'Base de Datos'!AG241</f>
        <v>228</v>
      </c>
      <c r="O34" s="69">
        <f t="shared" si="6"/>
        <v>0</v>
      </c>
      <c r="P34" s="69">
        <f t="shared" si="7"/>
        <v>1.704770714946478E-2</v>
      </c>
      <c r="Q34" s="69">
        <f t="shared" si="8"/>
        <v>6.6076384300251092E-3</v>
      </c>
      <c r="R34" s="69">
        <f t="shared" si="9"/>
        <v>5.0218052068190825E-3</v>
      </c>
      <c r="S34" s="69">
        <f t="shared" si="10"/>
        <v>0</v>
      </c>
      <c r="T34" s="69">
        <f t="shared" si="11"/>
        <v>0</v>
      </c>
      <c r="U34" s="69">
        <f t="shared" si="12"/>
        <v>1.453680454605524E-3</v>
      </c>
      <c r="V34" s="69">
        <f t="shared" si="13"/>
        <v>0</v>
      </c>
      <c r="W34" s="69">
        <f t="shared" si="14"/>
        <v>0</v>
      </c>
      <c r="X34" s="70" t="s">
        <v>182</v>
      </c>
      <c r="Y34" s="71">
        <f>+'Base de Datos'!AG270</f>
        <v>0</v>
      </c>
      <c r="Z34" s="71">
        <f>+'Base de Datos'!AG271</f>
        <v>0.56578947368421051</v>
      </c>
      <c r="AA34" s="71">
        <f>+'Base de Datos'!AG272</f>
        <v>0.21929824561403508</v>
      </c>
      <c r="AB34" s="71">
        <f>+'Base de Datos'!AG273</f>
        <v>0.16666666666666666</v>
      </c>
      <c r="AC34" s="72">
        <f>+'Base de Datos'!AG274</f>
        <v>0</v>
      </c>
      <c r="AD34" s="72">
        <f>+'Base de Datos'!AG275</f>
        <v>0</v>
      </c>
      <c r="AE34" s="72">
        <f>+'Base de Datos'!AG276</f>
        <v>4.8245614035087717E-2</v>
      </c>
      <c r="AF34" s="72">
        <f>+'Base de Datos'!AG277</f>
        <v>0</v>
      </c>
      <c r="AG34" s="72">
        <f>+'Base de Datos'!AG278</f>
        <v>0</v>
      </c>
      <c r="AH34" s="73">
        <f t="shared" si="16"/>
        <v>1</v>
      </c>
      <c r="AI34" s="71">
        <f t="shared" si="17"/>
        <v>0.95175438596491224</v>
      </c>
      <c r="AJ34" s="72">
        <f t="shared" si="18"/>
        <v>4.8245614035087717E-2</v>
      </c>
      <c r="AK34" s="74">
        <f t="shared" si="4"/>
        <v>1</v>
      </c>
      <c r="AL34" s="59">
        <f>AJ34</f>
        <v>4.8245614035087717E-2</v>
      </c>
      <c r="AM34" s="56">
        <f t="shared" si="5"/>
        <v>0.95175438596491224</v>
      </c>
    </row>
    <row r="35" spans="1:39" ht="64.5" customHeight="1" thickBot="1" x14ac:dyDescent="0.25">
      <c r="A35" s="52">
        <v>22</v>
      </c>
      <c r="B35" s="53" t="s">
        <v>115</v>
      </c>
      <c r="C35" s="57" t="s">
        <v>157</v>
      </c>
      <c r="D35" s="58" t="s">
        <v>42</v>
      </c>
      <c r="E35" s="66">
        <f>'Base de Datos'!AH232</f>
        <v>0</v>
      </c>
      <c r="F35" s="66">
        <f>'Base de Datos'!AH233</f>
        <v>140</v>
      </c>
      <c r="G35" s="66">
        <f>'Base de Datos'!AH234</f>
        <v>40</v>
      </c>
      <c r="H35" s="66">
        <f>'Base de Datos'!AH235</f>
        <v>40</v>
      </c>
      <c r="I35" s="67">
        <f>'Base de Datos'!AH236</f>
        <v>0</v>
      </c>
      <c r="J35" s="67">
        <f>'Base de Datos'!AH237</f>
        <v>0</v>
      </c>
      <c r="K35" s="67">
        <f>'Base de Datos'!AH238</f>
        <v>8</v>
      </c>
      <c r="L35" s="67">
        <f>'Base de Datos'!AH239</f>
        <v>0</v>
      </c>
      <c r="M35" s="67">
        <f>'Base de Datos'!AH240</f>
        <v>0</v>
      </c>
      <c r="N35" s="68">
        <f>'Base de Datos'!AH241</f>
        <v>228</v>
      </c>
      <c r="O35" s="69">
        <f t="shared" si="6"/>
        <v>0</v>
      </c>
      <c r="P35" s="69">
        <f t="shared" si="7"/>
        <v>1.8501387604070305E-2</v>
      </c>
      <c r="Q35" s="69">
        <f t="shared" si="8"/>
        <v>5.286110744020087E-3</v>
      </c>
      <c r="R35" s="69">
        <f t="shared" si="9"/>
        <v>5.286110744020087E-3</v>
      </c>
      <c r="S35" s="69">
        <f t="shared" si="10"/>
        <v>0</v>
      </c>
      <c r="T35" s="69">
        <f t="shared" si="11"/>
        <v>0</v>
      </c>
      <c r="U35" s="69">
        <f t="shared" si="12"/>
        <v>1.0572221488040175E-3</v>
      </c>
      <c r="V35" s="69">
        <f t="shared" si="13"/>
        <v>0</v>
      </c>
      <c r="W35" s="69">
        <f t="shared" si="14"/>
        <v>0</v>
      </c>
      <c r="X35" s="70" t="s">
        <v>183</v>
      </c>
      <c r="Y35" s="71">
        <f>+'Base de Datos'!AH270</f>
        <v>0</v>
      </c>
      <c r="Z35" s="71">
        <f>+'Base de Datos'!AH271</f>
        <v>0.61403508771929827</v>
      </c>
      <c r="AA35" s="71">
        <f>+'Base de Datos'!AH272</f>
        <v>0.17543859649122806</v>
      </c>
      <c r="AB35" s="71">
        <f>+'Base de Datos'!AH273</f>
        <v>0.17543859649122806</v>
      </c>
      <c r="AC35" s="72">
        <f>+'Base de Datos'!AH274</f>
        <v>0</v>
      </c>
      <c r="AD35" s="72">
        <f>+'Base de Datos'!AH275</f>
        <v>0</v>
      </c>
      <c r="AE35" s="72">
        <f>+'Base de Datos'!AH276</f>
        <v>3.5087719298245612E-2</v>
      </c>
      <c r="AF35" s="72">
        <f>+'Base de Datos'!AH277</f>
        <v>0</v>
      </c>
      <c r="AG35" s="72">
        <f>+'Base de Datos'!AH278</f>
        <v>0</v>
      </c>
      <c r="AH35" s="73">
        <f t="shared" si="16"/>
        <v>1</v>
      </c>
      <c r="AI35" s="71">
        <f t="shared" si="17"/>
        <v>0.96491228070175439</v>
      </c>
      <c r="AJ35" s="72">
        <f t="shared" si="18"/>
        <v>3.5087719298245612E-2</v>
      </c>
      <c r="AK35" s="74">
        <f t="shared" si="4"/>
        <v>1</v>
      </c>
      <c r="AL35" s="59">
        <f>AJ35</f>
        <v>3.5087719298245612E-2</v>
      </c>
      <c r="AM35" s="56">
        <f t="shared" si="5"/>
        <v>0.96491228070175439</v>
      </c>
    </row>
    <row r="36" spans="1:39" ht="72.95" customHeight="1" thickBot="1" x14ac:dyDescent="0.25">
      <c r="A36" s="52">
        <v>23</v>
      </c>
      <c r="B36" s="53" t="s">
        <v>116</v>
      </c>
      <c r="C36" s="57" t="s">
        <v>157</v>
      </c>
      <c r="D36" s="58" t="s">
        <v>43</v>
      </c>
      <c r="E36" s="75">
        <f>'Base de Datos'!AI232</f>
        <v>0</v>
      </c>
      <c r="F36" s="67">
        <f>'Base de Datos'!AI233</f>
        <v>21</v>
      </c>
      <c r="G36" s="67">
        <f>'Base de Datos'!AI234</f>
        <v>27</v>
      </c>
      <c r="H36" s="67">
        <f>'Base de Datos'!AI235</f>
        <v>53</v>
      </c>
      <c r="I36" s="66">
        <f>'Base de Datos'!AI236</f>
        <v>0</v>
      </c>
      <c r="J36" s="66">
        <f>'Base de Datos'!AI237</f>
        <v>0</v>
      </c>
      <c r="K36" s="66">
        <f>'Base de Datos'!AI238</f>
        <v>127</v>
      </c>
      <c r="L36" s="66">
        <f>'Base de Datos'!AI239</f>
        <v>0</v>
      </c>
      <c r="M36" s="66">
        <f>'Base de Datos'!AI240</f>
        <v>0</v>
      </c>
      <c r="N36" s="68">
        <f>'Base de Datos'!AI241</f>
        <v>228</v>
      </c>
      <c r="O36" s="69">
        <f t="shared" si="6"/>
        <v>0</v>
      </c>
      <c r="P36" s="69">
        <f t="shared" si="7"/>
        <v>2.7752081406105457E-3</v>
      </c>
      <c r="Q36" s="69">
        <f t="shared" si="8"/>
        <v>3.568124752213559E-3</v>
      </c>
      <c r="R36" s="69">
        <f t="shared" si="9"/>
        <v>7.0040967358266154E-3</v>
      </c>
      <c r="S36" s="69">
        <f t="shared" si="10"/>
        <v>0</v>
      </c>
      <c r="T36" s="69">
        <f t="shared" si="11"/>
        <v>0</v>
      </c>
      <c r="U36" s="69">
        <f t="shared" si="12"/>
        <v>1.6783401612263778E-2</v>
      </c>
      <c r="V36" s="69">
        <f t="shared" si="13"/>
        <v>0</v>
      </c>
      <c r="W36" s="69">
        <f t="shared" si="14"/>
        <v>0</v>
      </c>
      <c r="X36" s="70" t="s">
        <v>184</v>
      </c>
      <c r="Y36" s="76">
        <f>+'Base de Datos'!AI270</f>
        <v>0</v>
      </c>
      <c r="Z36" s="72">
        <f>+'Base de Datos'!AI271</f>
        <v>9.2105263157894732E-2</v>
      </c>
      <c r="AA36" s="72">
        <f>+'Base de Datos'!AI272</f>
        <v>0.11842105263157894</v>
      </c>
      <c r="AB36" s="72">
        <f>+'Base de Datos'!AI273</f>
        <v>0.23245614035087719</v>
      </c>
      <c r="AC36" s="71">
        <f>+'Base de Datos'!AI274</f>
        <v>0</v>
      </c>
      <c r="AD36" s="71">
        <f>+'Base de Datos'!AI275</f>
        <v>0</v>
      </c>
      <c r="AE36" s="71">
        <f>+'Base de Datos'!AI276</f>
        <v>0.55701754385964908</v>
      </c>
      <c r="AF36" s="71">
        <f>+'Base de Datos'!AI277</f>
        <v>0</v>
      </c>
      <c r="AG36" s="71">
        <f>+'Base de Datos'!AI278</f>
        <v>0</v>
      </c>
      <c r="AH36" s="73">
        <f t="shared" si="16"/>
        <v>1</v>
      </c>
      <c r="AI36" s="77">
        <f t="shared" si="17"/>
        <v>0.44298245614035087</v>
      </c>
      <c r="AJ36" s="71">
        <f t="shared" si="18"/>
        <v>0.55701754385964908</v>
      </c>
      <c r="AK36" s="74">
        <f t="shared" si="4"/>
        <v>1</v>
      </c>
      <c r="AL36" s="59">
        <f>AI36</f>
        <v>0.44298245614035087</v>
      </c>
      <c r="AM36" s="56">
        <f t="shared" si="5"/>
        <v>0.55701754385964908</v>
      </c>
    </row>
    <row r="37" spans="1:39" ht="45.6" customHeight="1" thickBot="1" x14ac:dyDescent="0.25">
      <c r="A37" s="52">
        <v>24</v>
      </c>
      <c r="B37" s="53" t="s">
        <v>116</v>
      </c>
      <c r="C37" s="57" t="s">
        <v>157</v>
      </c>
      <c r="D37" s="58" t="s">
        <v>44</v>
      </c>
      <c r="E37" s="75">
        <f>'Base de Datos'!AJ232</f>
        <v>0</v>
      </c>
      <c r="F37" s="67">
        <f>'Base de Datos'!AJ233</f>
        <v>21</v>
      </c>
      <c r="G37" s="67">
        <f>'Base de Datos'!AJ234</f>
        <v>13</v>
      </c>
      <c r="H37" s="67">
        <f>'Base de Datos'!AJ235</f>
        <v>32</v>
      </c>
      <c r="I37" s="66">
        <f>'Base de Datos'!AJ236</f>
        <v>0</v>
      </c>
      <c r="J37" s="66">
        <f>'Base de Datos'!AJ237</f>
        <v>0</v>
      </c>
      <c r="K37" s="66">
        <f>'Base de Datos'!AJ238</f>
        <v>162</v>
      </c>
      <c r="L37" s="66">
        <f>'Base de Datos'!AJ239</f>
        <v>0</v>
      </c>
      <c r="M37" s="66">
        <f>'Base de Datos'!AJ240</f>
        <v>0</v>
      </c>
      <c r="N37" s="68">
        <f>'Base de Datos'!AJ241</f>
        <v>228</v>
      </c>
      <c r="O37" s="69">
        <f t="shared" si="6"/>
        <v>0</v>
      </c>
      <c r="P37" s="69">
        <f t="shared" si="7"/>
        <v>2.7752081406105457E-3</v>
      </c>
      <c r="Q37" s="69">
        <f t="shared" si="8"/>
        <v>1.7179859918065284E-3</v>
      </c>
      <c r="R37" s="69">
        <f t="shared" si="9"/>
        <v>4.2288885952160701E-3</v>
      </c>
      <c r="S37" s="69">
        <f t="shared" si="10"/>
        <v>0</v>
      </c>
      <c r="T37" s="69">
        <f t="shared" si="11"/>
        <v>0</v>
      </c>
      <c r="U37" s="69">
        <f t="shared" si="12"/>
        <v>2.1408748513281353E-2</v>
      </c>
      <c r="V37" s="69">
        <f t="shared" si="13"/>
        <v>0</v>
      </c>
      <c r="W37" s="69">
        <f t="shared" si="14"/>
        <v>0</v>
      </c>
      <c r="X37" s="70" t="s">
        <v>185</v>
      </c>
      <c r="Y37" s="76">
        <f>+'Base de Datos'!AJ270</f>
        <v>0</v>
      </c>
      <c r="Z37" s="72">
        <f>+'Base de Datos'!AJ271</f>
        <v>9.2105263157894732E-2</v>
      </c>
      <c r="AA37" s="72">
        <f>+'Base de Datos'!AJ272</f>
        <v>5.701754385964912E-2</v>
      </c>
      <c r="AB37" s="72">
        <f>+'Base de Datos'!AJ273</f>
        <v>0.14035087719298245</v>
      </c>
      <c r="AC37" s="71">
        <f>+'Base de Datos'!AJ274</f>
        <v>0</v>
      </c>
      <c r="AD37" s="71">
        <f>+'Base de Datos'!AJ275</f>
        <v>0</v>
      </c>
      <c r="AE37" s="71">
        <f>+'Base de Datos'!AJ276</f>
        <v>0.71052631578947367</v>
      </c>
      <c r="AF37" s="71">
        <f>+'Base de Datos'!AJ277</f>
        <v>0</v>
      </c>
      <c r="AG37" s="71">
        <f>+'Base de Datos'!AJ278</f>
        <v>0</v>
      </c>
      <c r="AH37" s="73">
        <f t="shared" si="16"/>
        <v>1</v>
      </c>
      <c r="AI37" s="77">
        <f t="shared" si="17"/>
        <v>0.28947368421052633</v>
      </c>
      <c r="AJ37" s="71">
        <f t="shared" si="18"/>
        <v>0.71052631578947367</v>
      </c>
      <c r="AK37" s="74">
        <f t="shared" si="4"/>
        <v>1</v>
      </c>
      <c r="AL37" s="59">
        <f>AI37</f>
        <v>0.28947368421052633</v>
      </c>
      <c r="AM37" s="56">
        <f t="shared" si="5"/>
        <v>0.71052631578947367</v>
      </c>
    </row>
    <row r="38" spans="1:39" ht="75.599999999999994" customHeight="1" thickBot="1" x14ac:dyDescent="0.25">
      <c r="A38" s="52">
        <v>25</v>
      </c>
      <c r="B38" s="53" t="s">
        <v>115</v>
      </c>
      <c r="C38" s="57" t="s">
        <v>157</v>
      </c>
      <c r="D38" s="58" t="s">
        <v>45</v>
      </c>
      <c r="E38" s="66">
        <f>'Base de Datos'!AK232</f>
        <v>149</v>
      </c>
      <c r="F38" s="66">
        <f>'Base de Datos'!AK233</f>
        <v>0</v>
      </c>
      <c r="G38" s="66">
        <f>'Base de Datos'!AK234</f>
        <v>0</v>
      </c>
      <c r="H38" s="66">
        <f>'Base de Datos'!AK235</f>
        <v>0</v>
      </c>
      <c r="I38" s="67">
        <f>'Base de Datos'!AK236</f>
        <v>23</v>
      </c>
      <c r="J38" s="67">
        <f>'Base de Datos'!AK237</f>
        <v>56</v>
      </c>
      <c r="K38" s="67">
        <f>'Base de Datos'!AK238</f>
        <v>0</v>
      </c>
      <c r="L38" s="67">
        <f>'Base de Datos'!AK239</f>
        <v>0</v>
      </c>
      <c r="M38" s="67">
        <f>'Base de Datos'!AK240</f>
        <v>0</v>
      </c>
      <c r="N38" s="68">
        <f>'Base de Datos'!AK241</f>
        <v>228</v>
      </c>
      <c r="O38" s="69">
        <f t="shared" si="6"/>
        <v>1.9690762521474826E-2</v>
      </c>
      <c r="P38" s="69">
        <f t="shared" si="7"/>
        <v>0</v>
      </c>
      <c r="Q38" s="69">
        <f t="shared" si="8"/>
        <v>0</v>
      </c>
      <c r="R38" s="69">
        <f t="shared" si="9"/>
        <v>0</v>
      </c>
      <c r="S38" s="69">
        <f t="shared" si="10"/>
        <v>3.0395136778115501E-3</v>
      </c>
      <c r="T38" s="69">
        <f t="shared" si="11"/>
        <v>7.4005550416281225E-3</v>
      </c>
      <c r="U38" s="69">
        <f t="shared" si="12"/>
        <v>0</v>
      </c>
      <c r="V38" s="69">
        <f t="shared" si="13"/>
        <v>0</v>
      </c>
      <c r="W38" s="69">
        <f t="shared" si="14"/>
        <v>0</v>
      </c>
      <c r="X38" s="70" t="s">
        <v>186</v>
      </c>
      <c r="Y38" s="71">
        <f>+'Base de Datos'!AK270</f>
        <v>0.65350877192982459</v>
      </c>
      <c r="Z38" s="71">
        <f>+'Base de Datos'!AK271</f>
        <v>0</v>
      </c>
      <c r="AA38" s="71">
        <f>+'Base de Datos'!AK272</f>
        <v>0</v>
      </c>
      <c r="AB38" s="71">
        <f>+'Base de Datos'!AK273</f>
        <v>0</v>
      </c>
      <c r="AC38" s="72">
        <f>+'Base de Datos'!AK274</f>
        <v>0.10087719298245613</v>
      </c>
      <c r="AD38" s="72">
        <f>+'Base de Datos'!AK275</f>
        <v>0.24561403508771928</v>
      </c>
      <c r="AE38" s="72">
        <f>+'Base de Datos'!AK276</f>
        <v>0</v>
      </c>
      <c r="AF38" s="72">
        <f>+'Base de Datos'!AK277</f>
        <v>0</v>
      </c>
      <c r="AG38" s="72">
        <f>+'Base de Datos'!AK278</f>
        <v>0</v>
      </c>
      <c r="AH38" s="73">
        <f t="shared" si="16"/>
        <v>1</v>
      </c>
      <c r="AI38" s="71">
        <f t="shared" si="17"/>
        <v>0.65350877192982459</v>
      </c>
      <c r="AJ38" s="72">
        <f t="shared" si="18"/>
        <v>0.34649122807017541</v>
      </c>
      <c r="AK38" s="74">
        <f t="shared" si="4"/>
        <v>1</v>
      </c>
      <c r="AL38" s="59">
        <f>AJ38</f>
        <v>0.34649122807017541</v>
      </c>
      <c r="AM38" s="56">
        <f t="shared" si="5"/>
        <v>0.65350877192982459</v>
      </c>
    </row>
    <row r="39" spans="1:39" ht="42.6" customHeight="1" thickBot="1" x14ac:dyDescent="0.25">
      <c r="A39" s="52">
        <v>26</v>
      </c>
      <c r="B39" s="53" t="s">
        <v>115</v>
      </c>
      <c r="C39" s="57" t="s">
        <v>157</v>
      </c>
      <c r="D39" s="58" t="s">
        <v>13</v>
      </c>
      <c r="E39" s="66">
        <f>'Base de Datos'!AL232</f>
        <v>0</v>
      </c>
      <c r="F39" s="66">
        <f>'Base de Datos'!AL233</f>
        <v>133</v>
      </c>
      <c r="G39" s="66">
        <f>'Base de Datos'!AL234</f>
        <v>34</v>
      </c>
      <c r="H39" s="66">
        <f>'Base de Datos'!AL235</f>
        <v>44</v>
      </c>
      <c r="I39" s="67">
        <f>'Base de Datos'!AL236</f>
        <v>0</v>
      </c>
      <c r="J39" s="67">
        <f>'Base de Datos'!AL237</f>
        <v>0</v>
      </c>
      <c r="K39" s="67">
        <f>'Base de Datos'!AL238</f>
        <v>17</v>
      </c>
      <c r="L39" s="67">
        <f>'Base de Datos'!AL239</f>
        <v>0</v>
      </c>
      <c r="M39" s="67">
        <f>'Base de Datos'!AL240</f>
        <v>0</v>
      </c>
      <c r="N39" s="68">
        <f>'Base de Datos'!AL241</f>
        <v>228</v>
      </c>
      <c r="O39" s="69">
        <f t="shared" si="6"/>
        <v>0</v>
      </c>
      <c r="P39" s="69">
        <f t="shared" si="7"/>
        <v>1.757631822386679E-2</v>
      </c>
      <c r="Q39" s="69">
        <f t="shared" si="8"/>
        <v>4.4931941324170745E-3</v>
      </c>
      <c r="R39" s="69">
        <f t="shared" si="9"/>
        <v>5.8147218184220958E-3</v>
      </c>
      <c r="S39" s="69">
        <f t="shared" si="10"/>
        <v>0</v>
      </c>
      <c r="T39" s="69">
        <f t="shared" si="11"/>
        <v>0</v>
      </c>
      <c r="U39" s="69">
        <f t="shared" si="12"/>
        <v>2.2465970662085373E-3</v>
      </c>
      <c r="V39" s="69">
        <f t="shared" si="13"/>
        <v>0</v>
      </c>
      <c r="W39" s="69">
        <f t="shared" si="14"/>
        <v>0</v>
      </c>
      <c r="X39" s="70" t="s">
        <v>188</v>
      </c>
      <c r="Y39" s="71">
        <f>+'Base de Datos'!AL270</f>
        <v>0</v>
      </c>
      <c r="Z39" s="71">
        <f>+'Base de Datos'!AL271</f>
        <v>0.58333333333333337</v>
      </c>
      <c r="AA39" s="71">
        <f>+'Base de Datos'!AL272</f>
        <v>0.14912280701754385</v>
      </c>
      <c r="AB39" s="71">
        <f>+'Base de Datos'!AL273</f>
        <v>0.19298245614035087</v>
      </c>
      <c r="AC39" s="72">
        <f>+'Base de Datos'!AL274</f>
        <v>0</v>
      </c>
      <c r="AD39" s="72">
        <f>+'Base de Datos'!AL275</f>
        <v>0</v>
      </c>
      <c r="AE39" s="72">
        <f>+'Base de Datos'!AL276</f>
        <v>7.4561403508771926E-2</v>
      </c>
      <c r="AF39" s="72">
        <f>+'Base de Datos'!AL277</f>
        <v>0</v>
      </c>
      <c r="AG39" s="72">
        <f>+'Base de Datos'!AL278</f>
        <v>0</v>
      </c>
      <c r="AH39" s="73">
        <f t="shared" si="16"/>
        <v>1</v>
      </c>
      <c r="AI39" s="71">
        <f t="shared" si="17"/>
        <v>0.92543859649122817</v>
      </c>
      <c r="AJ39" s="72">
        <f t="shared" si="18"/>
        <v>7.4561403508771926E-2</v>
      </c>
      <c r="AK39" s="74">
        <f t="shared" si="4"/>
        <v>1</v>
      </c>
      <c r="AL39" s="59">
        <f>AJ39</f>
        <v>7.4561403508771926E-2</v>
      </c>
      <c r="AM39" s="56">
        <f t="shared" si="5"/>
        <v>0.92543859649122817</v>
      </c>
    </row>
    <row r="40" spans="1:39" ht="33.6" customHeight="1" thickBot="1" x14ac:dyDescent="0.25">
      <c r="A40" s="52">
        <v>27</v>
      </c>
      <c r="B40" s="53" t="s">
        <v>115</v>
      </c>
      <c r="C40" s="57" t="s">
        <v>158</v>
      </c>
      <c r="D40" s="58" t="s">
        <v>46</v>
      </c>
      <c r="E40" s="66">
        <f>'Base de Datos'!AM232</f>
        <v>0</v>
      </c>
      <c r="F40" s="66">
        <f>'Base de Datos'!AM233</f>
        <v>135</v>
      </c>
      <c r="G40" s="66">
        <f>'Base de Datos'!AM234</f>
        <v>50</v>
      </c>
      <c r="H40" s="66">
        <f>'Base de Datos'!AM235</f>
        <v>38</v>
      </c>
      <c r="I40" s="67">
        <f>'Base de Datos'!AM236</f>
        <v>0</v>
      </c>
      <c r="J40" s="67">
        <f>'Base de Datos'!AM237</f>
        <v>0</v>
      </c>
      <c r="K40" s="67">
        <f>'Base de Datos'!AM238</f>
        <v>5</v>
      </c>
      <c r="L40" s="67">
        <f>'Base de Datos'!AM239</f>
        <v>0</v>
      </c>
      <c r="M40" s="67">
        <f>'Base de Datos'!AM240</f>
        <v>0</v>
      </c>
      <c r="N40" s="68">
        <f>'Base de Datos'!AM241</f>
        <v>228</v>
      </c>
      <c r="O40" s="69">
        <f t="shared" si="6"/>
        <v>0</v>
      </c>
      <c r="P40" s="69">
        <f t="shared" si="7"/>
        <v>1.7840623761067795E-2</v>
      </c>
      <c r="Q40" s="69">
        <f t="shared" si="8"/>
        <v>6.6076384300251092E-3</v>
      </c>
      <c r="R40" s="69">
        <f t="shared" si="9"/>
        <v>5.0218052068190825E-3</v>
      </c>
      <c r="S40" s="69">
        <f t="shared" si="10"/>
        <v>0</v>
      </c>
      <c r="T40" s="69">
        <f t="shared" si="11"/>
        <v>0</v>
      </c>
      <c r="U40" s="69">
        <f t="shared" si="12"/>
        <v>6.6076384300251087E-4</v>
      </c>
      <c r="V40" s="69">
        <f t="shared" si="13"/>
        <v>0</v>
      </c>
      <c r="W40" s="69">
        <f t="shared" si="14"/>
        <v>0</v>
      </c>
      <c r="X40" s="70" t="s">
        <v>187</v>
      </c>
      <c r="Y40" s="71">
        <f>+'Base de Datos'!AM270</f>
        <v>0</v>
      </c>
      <c r="Z40" s="71">
        <f>+'Base de Datos'!AM271</f>
        <v>0.59210526315789469</v>
      </c>
      <c r="AA40" s="71">
        <f>+'Base de Datos'!AM272</f>
        <v>0.21929824561403508</v>
      </c>
      <c r="AB40" s="71">
        <f>+'Base de Datos'!AM273</f>
        <v>0.16666666666666666</v>
      </c>
      <c r="AC40" s="72">
        <f>+'Base de Datos'!AM274</f>
        <v>0</v>
      </c>
      <c r="AD40" s="72">
        <f>+'Base de Datos'!AM275</f>
        <v>0</v>
      </c>
      <c r="AE40" s="72">
        <f>+'Base de Datos'!AM276</f>
        <v>2.1929824561403508E-2</v>
      </c>
      <c r="AF40" s="72">
        <f>+'Base de Datos'!AM277</f>
        <v>0</v>
      </c>
      <c r="AG40" s="72">
        <f>+'Base de Datos'!AM278</f>
        <v>0</v>
      </c>
      <c r="AH40" s="73">
        <f t="shared" si="16"/>
        <v>0.99999999999999989</v>
      </c>
      <c r="AI40" s="71">
        <f t="shared" si="17"/>
        <v>0.97807017543859642</v>
      </c>
      <c r="AJ40" s="72">
        <f t="shared" si="18"/>
        <v>2.1929824561403508E-2</v>
      </c>
      <c r="AK40" s="74">
        <f t="shared" si="4"/>
        <v>0.99999999999999989</v>
      </c>
      <c r="AL40" s="59">
        <f>AJ40</f>
        <v>2.1929824561403508E-2</v>
      </c>
      <c r="AM40" s="56">
        <f t="shared" si="5"/>
        <v>0.97807017543859642</v>
      </c>
    </row>
    <row r="41" spans="1:39" ht="48.95" customHeight="1" thickBot="1" x14ac:dyDescent="0.25">
      <c r="A41" s="52">
        <v>28</v>
      </c>
      <c r="B41" s="53" t="s">
        <v>115</v>
      </c>
      <c r="C41" s="57" t="s">
        <v>158</v>
      </c>
      <c r="D41" s="58" t="s">
        <v>47</v>
      </c>
      <c r="E41" s="66">
        <f>'Base de Datos'!AN232</f>
        <v>0</v>
      </c>
      <c r="F41" s="66">
        <f>'Base de Datos'!AN233</f>
        <v>123</v>
      </c>
      <c r="G41" s="66">
        <f>'Base de Datos'!AN234</f>
        <v>52</v>
      </c>
      <c r="H41" s="66">
        <f>'Base de Datos'!AN235</f>
        <v>46</v>
      </c>
      <c r="I41" s="67">
        <f>'Base de Datos'!AN236</f>
        <v>0</v>
      </c>
      <c r="J41" s="67">
        <f>'Base de Datos'!AN237</f>
        <v>0</v>
      </c>
      <c r="K41" s="67">
        <f>'Base de Datos'!AN238</f>
        <v>7</v>
      </c>
      <c r="L41" s="67">
        <f>'Base de Datos'!AN239</f>
        <v>0</v>
      </c>
      <c r="M41" s="67">
        <f>'Base de Datos'!AN240</f>
        <v>0</v>
      </c>
      <c r="N41" s="68">
        <f>'Base de Datos'!AN241</f>
        <v>228</v>
      </c>
      <c r="O41" s="69">
        <f t="shared" si="6"/>
        <v>0</v>
      </c>
      <c r="P41" s="69">
        <f t="shared" si="7"/>
        <v>1.6254790537861767E-2</v>
      </c>
      <c r="Q41" s="69">
        <f t="shared" si="8"/>
        <v>6.8719439672261136E-3</v>
      </c>
      <c r="R41" s="69">
        <f t="shared" si="9"/>
        <v>6.0790273556231003E-3</v>
      </c>
      <c r="S41" s="69">
        <f t="shared" si="10"/>
        <v>0</v>
      </c>
      <c r="T41" s="69">
        <f t="shared" si="11"/>
        <v>0</v>
      </c>
      <c r="U41" s="69">
        <f t="shared" si="12"/>
        <v>9.2506938020351531E-4</v>
      </c>
      <c r="V41" s="69">
        <f t="shared" si="13"/>
        <v>0</v>
      </c>
      <c r="W41" s="69">
        <f t="shared" si="14"/>
        <v>0</v>
      </c>
      <c r="X41" s="70" t="s">
        <v>189</v>
      </c>
      <c r="Y41" s="71">
        <f>+'Base de Datos'!AN270</f>
        <v>0</v>
      </c>
      <c r="Z41" s="71">
        <f>+'Base de Datos'!AN271</f>
        <v>0.53947368421052633</v>
      </c>
      <c r="AA41" s="71">
        <f>+'Base de Datos'!AN272</f>
        <v>0.22807017543859648</v>
      </c>
      <c r="AB41" s="71">
        <f>+'Base de Datos'!AN273</f>
        <v>0.20175438596491227</v>
      </c>
      <c r="AC41" s="72">
        <f>+'Base de Datos'!AN274</f>
        <v>0</v>
      </c>
      <c r="AD41" s="72">
        <f>+'Base de Datos'!AN275</f>
        <v>0</v>
      </c>
      <c r="AE41" s="72">
        <f>+'Base de Datos'!AN276</f>
        <v>3.0701754385964911E-2</v>
      </c>
      <c r="AF41" s="72">
        <f>+'Base de Datos'!AN277</f>
        <v>0</v>
      </c>
      <c r="AG41" s="72">
        <f>+'Base de Datos'!AN278</f>
        <v>0</v>
      </c>
      <c r="AH41" s="73">
        <f t="shared" si="16"/>
        <v>1</v>
      </c>
      <c r="AI41" s="71">
        <f t="shared" si="17"/>
        <v>0.9692982456140351</v>
      </c>
      <c r="AJ41" s="72">
        <f t="shared" si="18"/>
        <v>3.0701754385964911E-2</v>
      </c>
      <c r="AK41" s="74">
        <f t="shared" si="4"/>
        <v>1</v>
      </c>
      <c r="AL41" s="59">
        <f>AJ41</f>
        <v>3.0701754385964911E-2</v>
      </c>
      <c r="AM41" s="56">
        <f t="shared" si="5"/>
        <v>0.9692982456140351</v>
      </c>
    </row>
    <row r="42" spans="1:39" ht="69.95" customHeight="1" thickBot="1" x14ac:dyDescent="0.25">
      <c r="A42" s="52">
        <v>29</v>
      </c>
      <c r="B42" s="53" t="s">
        <v>115</v>
      </c>
      <c r="C42" s="57" t="s">
        <v>158</v>
      </c>
      <c r="D42" s="58" t="s">
        <v>48</v>
      </c>
      <c r="E42" s="66">
        <f>'Base de Datos'!AO232</f>
        <v>0</v>
      </c>
      <c r="F42" s="66">
        <f>'Base de Datos'!AO233</f>
        <v>100</v>
      </c>
      <c r="G42" s="66">
        <f>'Base de Datos'!AO234</f>
        <v>58</v>
      </c>
      <c r="H42" s="66">
        <f>'Base de Datos'!AO235</f>
        <v>54</v>
      </c>
      <c r="I42" s="67">
        <f>'Base de Datos'!AO236</f>
        <v>0</v>
      </c>
      <c r="J42" s="67">
        <f>'Base de Datos'!AO237</f>
        <v>0</v>
      </c>
      <c r="K42" s="67">
        <f>'Base de Datos'!AO238</f>
        <v>16</v>
      </c>
      <c r="L42" s="67">
        <f>'Base de Datos'!AO239</f>
        <v>0</v>
      </c>
      <c r="M42" s="67">
        <f>'Base de Datos'!AO240</f>
        <v>0</v>
      </c>
      <c r="N42" s="68">
        <f>'Base de Datos'!AO241</f>
        <v>228</v>
      </c>
      <c r="O42" s="69">
        <f t="shared" si="6"/>
        <v>0</v>
      </c>
      <c r="P42" s="69">
        <f t="shared" si="7"/>
        <v>1.3215276860050218E-2</v>
      </c>
      <c r="Q42" s="69">
        <f t="shared" si="8"/>
        <v>7.6648605788291269E-3</v>
      </c>
      <c r="R42" s="69">
        <f t="shared" si="9"/>
        <v>7.136249504427118E-3</v>
      </c>
      <c r="S42" s="69">
        <f t="shared" si="10"/>
        <v>0</v>
      </c>
      <c r="T42" s="69">
        <f t="shared" si="11"/>
        <v>0</v>
      </c>
      <c r="U42" s="69">
        <f t="shared" si="12"/>
        <v>2.114444297608035E-3</v>
      </c>
      <c r="V42" s="69">
        <f t="shared" si="13"/>
        <v>0</v>
      </c>
      <c r="W42" s="69">
        <f t="shared" si="14"/>
        <v>0</v>
      </c>
      <c r="X42" s="70" t="s">
        <v>190</v>
      </c>
      <c r="Y42" s="71">
        <f>+'Base de Datos'!AO270</f>
        <v>0</v>
      </c>
      <c r="Z42" s="71">
        <f>+'Base de Datos'!AO271</f>
        <v>0.43859649122807015</v>
      </c>
      <c r="AA42" s="71">
        <f>+'Base de Datos'!AO272</f>
        <v>0.25438596491228072</v>
      </c>
      <c r="AB42" s="71">
        <f>+'Base de Datos'!AO273</f>
        <v>0.23684210526315788</v>
      </c>
      <c r="AC42" s="72">
        <f>+'Base de Datos'!AO274</f>
        <v>0</v>
      </c>
      <c r="AD42" s="72">
        <f>+'Base de Datos'!AO275</f>
        <v>0</v>
      </c>
      <c r="AE42" s="72">
        <f>+'Base de Datos'!AO276</f>
        <v>7.0175438596491224E-2</v>
      </c>
      <c r="AF42" s="72">
        <f>+'Base de Datos'!AO277</f>
        <v>0</v>
      </c>
      <c r="AG42" s="72">
        <f>+'Base de Datos'!AO278</f>
        <v>0</v>
      </c>
      <c r="AH42" s="73">
        <f t="shared" si="16"/>
        <v>0.99999999999999989</v>
      </c>
      <c r="AI42" s="71">
        <f t="shared" si="17"/>
        <v>0.92982456140350866</v>
      </c>
      <c r="AJ42" s="72">
        <f t="shared" si="18"/>
        <v>7.0175438596491224E-2</v>
      </c>
      <c r="AK42" s="74">
        <f t="shared" si="4"/>
        <v>0.99999999999999989</v>
      </c>
      <c r="AL42" s="59">
        <f>AJ42</f>
        <v>7.0175438596491224E-2</v>
      </c>
      <c r="AM42" s="56">
        <f t="shared" si="5"/>
        <v>0.92982456140350866</v>
      </c>
    </row>
    <row r="43" spans="1:39" ht="57.6" customHeight="1" thickBot="1" x14ac:dyDescent="0.25">
      <c r="A43" s="52">
        <v>30</v>
      </c>
      <c r="B43" s="53" t="s">
        <v>116</v>
      </c>
      <c r="C43" s="57" t="s">
        <v>158</v>
      </c>
      <c r="D43" s="58" t="s">
        <v>49</v>
      </c>
      <c r="E43" s="75">
        <f>'Base de Datos'!AP232</f>
        <v>0</v>
      </c>
      <c r="F43" s="67">
        <f>'Base de Datos'!AP233</f>
        <v>45</v>
      </c>
      <c r="G43" s="67">
        <f>'Base de Datos'!AP234</f>
        <v>35</v>
      </c>
      <c r="H43" s="67">
        <f>'Base de Datos'!AP235</f>
        <v>62</v>
      </c>
      <c r="I43" s="66">
        <f>'Base de Datos'!AP236</f>
        <v>0</v>
      </c>
      <c r="J43" s="66">
        <f>'Base de Datos'!AP237</f>
        <v>0</v>
      </c>
      <c r="K43" s="66">
        <f>'Base de Datos'!AP238</f>
        <v>86</v>
      </c>
      <c r="L43" s="66">
        <f>'Base de Datos'!AP239</f>
        <v>0</v>
      </c>
      <c r="M43" s="66">
        <f>'Base de Datos'!AP240</f>
        <v>0</v>
      </c>
      <c r="N43" s="68">
        <f>'Base de Datos'!AP241</f>
        <v>228</v>
      </c>
      <c r="O43" s="69">
        <f t="shared" si="6"/>
        <v>0</v>
      </c>
      <c r="P43" s="69">
        <f t="shared" si="7"/>
        <v>5.9468745870225985E-3</v>
      </c>
      <c r="Q43" s="69">
        <f t="shared" si="8"/>
        <v>4.6253469010175763E-3</v>
      </c>
      <c r="R43" s="69">
        <f t="shared" si="9"/>
        <v>8.1934716532311349E-3</v>
      </c>
      <c r="S43" s="69">
        <f t="shared" si="10"/>
        <v>0</v>
      </c>
      <c r="T43" s="69">
        <f t="shared" si="11"/>
        <v>0</v>
      </c>
      <c r="U43" s="69">
        <f t="shared" si="12"/>
        <v>1.1365138099643188E-2</v>
      </c>
      <c r="V43" s="69">
        <f t="shared" si="13"/>
        <v>0</v>
      </c>
      <c r="W43" s="69">
        <f t="shared" si="14"/>
        <v>0</v>
      </c>
      <c r="X43" s="70" t="s">
        <v>191</v>
      </c>
      <c r="Y43" s="76">
        <f>+'Base de Datos'!AP270</f>
        <v>0</v>
      </c>
      <c r="Z43" s="72">
        <f>+'Base de Datos'!AP271</f>
        <v>0.19736842105263158</v>
      </c>
      <c r="AA43" s="72">
        <f>+'Base de Datos'!AP272</f>
        <v>0.15350877192982457</v>
      </c>
      <c r="AB43" s="72">
        <f>+'Base de Datos'!AP273</f>
        <v>0.27192982456140352</v>
      </c>
      <c r="AC43" s="71">
        <f>+'Base de Datos'!AP274</f>
        <v>0</v>
      </c>
      <c r="AD43" s="71">
        <f>+'Base de Datos'!AP275</f>
        <v>0</v>
      </c>
      <c r="AE43" s="71">
        <f>+'Base de Datos'!AP276</f>
        <v>0.37719298245614036</v>
      </c>
      <c r="AF43" s="71">
        <f>+'Base de Datos'!AP277</f>
        <v>0</v>
      </c>
      <c r="AG43" s="71">
        <f>+'Base de Datos'!AP278</f>
        <v>0</v>
      </c>
      <c r="AH43" s="73">
        <f t="shared" si="16"/>
        <v>1</v>
      </c>
      <c r="AI43" s="77">
        <f t="shared" si="17"/>
        <v>0.62280701754385959</v>
      </c>
      <c r="AJ43" s="71">
        <f t="shared" si="18"/>
        <v>0.37719298245614036</v>
      </c>
      <c r="AK43" s="74">
        <f t="shared" si="4"/>
        <v>1</v>
      </c>
      <c r="AL43" s="59">
        <f>AI43</f>
        <v>0.62280701754385959</v>
      </c>
      <c r="AM43" s="56">
        <f t="shared" si="5"/>
        <v>0.62280701754385959</v>
      </c>
    </row>
    <row r="44" spans="1:39" ht="42" customHeight="1" thickBot="1" x14ac:dyDescent="0.25">
      <c r="A44" s="52">
        <v>31</v>
      </c>
      <c r="B44" s="53" t="s">
        <v>115</v>
      </c>
      <c r="C44" s="57" t="s">
        <v>158</v>
      </c>
      <c r="D44" s="58" t="s">
        <v>14</v>
      </c>
      <c r="E44" s="66">
        <f>'Base de Datos'!AQ232</f>
        <v>0</v>
      </c>
      <c r="F44" s="66">
        <f>'Base de Datos'!AQ233</f>
        <v>107</v>
      </c>
      <c r="G44" s="66">
        <f>'Base de Datos'!AQ234</f>
        <v>53</v>
      </c>
      <c r="H44" s="66">
        <f>'Base de Datos'!AQ235</f>
        <v>58</v>
      </c>
      <c r="I44" s="67">
        <f>'Base de Datos'!AQ236</f>
        <v>0</v>
      </c>
      <c r="J44" s="67">
        <f>'Base de Datos'!AQ237</f>
        <v>0</v>
      </c>
      <c r="K44" s="67">
        <f>'Base de Datos'!AQ238</f>
        <v>10</v>
      </c>
      <c r="L44" s="67">
        <f>'Base de Datos'!AQ239</f>
        <v>0</v>
      </c>
      <c r="M44" s="67">
        <f>'Base de Datos'!AQ240</f>
        <v>0</v>
      </c>
      <c r="N44" s="68">
        <f>'Base de Datos'!AQ241</f>
        <v>228</v>
      </c>
      <c r="O44" s="69">
        <f t="shared" si="6"/>
        <v>0</v>
      </c>
      <c r="P44" s="69">
        <f t="shared" si="7"/>
        <v>1.4140346240253733E-2</v>
      </c>
      <c r="Q44" s="69">
        <f t="shared" si="8"/>
        <v>7.0040967358266154E-3</v>
      </c>
      <c r="R44" s="69">
        <f t="shared" si="9"/>
        <v>7.6648605788291269E-3</v>
      </c>
      <c r="S44" s="69">
        <f t="shared" si="10"/>
        <v>0</v>
      </c>
      <c r="T44" s="69">
        <f t="shared" si="11"/>
        <v>0</v>
      </c>
      <c r="U44" s="69">
        <f t="shared" si="12"/>
        <v>1.3215276860050217E-3</v>
      </c>
      <c r="V44" s="69">
        <f t="shared" si="13"/>
        <v>0</v>
      </c>
      <c r="W44" s="69">
        <f t="shared" si="14"/>
        <v>0</v>
      </c>
      <c r="X44" s="70" t="s">
        <v>192</v>
      </c>
      <c r="Y44" s="71">
        <f>+'Base de Datos'!AO270</f>
        <v>0</v>
      </c>
      <c r="Z44" s="71">
        <f>+'Base de Datos'!AO271</f>
        <v>0.43859649122807015</v>
      </c>
      <c r="AA44" s="71">
        <f>+'Base de Datos'!AO272</f>
        <v>0.25438596491228072</v>
      </c>
      <c r="AB44" s="71">
        <f>+'Base de Datos'!AO273</f>
        <v>0.23684210526315788</v>
      </c>
      <c r="AC44" s="72">
        <f>+'Base de Datos'!AO274</f>
        <v>0</v>
      </c>
      <c r="AD44" s="72">
        <f>+'Base de Datos'!AO275</f>
        <v>0</v>
      </c>
      <c r="AE44" s="72">
        <f>+'Base de Datos'!AO276</f>
        <v>7.0175438596491224E-2</v>
      </c>
      <c r="AF44" s="72">
        <f>+'Base de Datos'!AO277</f>
        <v>0</v>
      </c>
      <c r="AG44" s="72">
        <f>+'Base de Datos'!AO278</f>
        <v>0</v>
      </c>
      <c r="AH44" s="73">
        <f t="shared" si="16"/>
        <v>0.99999999999999989</v>
      </c>
      <c r="AI44" s="71">
        <f t="shared" si="17"/>
        <v>0.92982456140350866</v>
      </c>
      <c r="AJ44" s="72">
        <f t="shared" si="18"/>
        <v>7.0175438596491224E-2</v>
      </c>
      <c r="AK44" s="74">
        <f t="shared" si="4"/>
        <v>0.99999999999999989</v>
      </c>
      <c r="AL44" s="59">
        <f>AJ44</f>
        <v>7.0175438596491224E-2</v>
      </c>
      <c r="AM44" s="56">
        <f t="shared" si="5"/>
        <v>0.92982456140350866</v>
      </c>
    </row>
    <row r="45" spans="1:39" ht="47.45" customHeight="1" thickBot="1" x14ac:dyDescent="0.25">
      <c r="A45" s="52">
        <v>32</v>
      </c>
      <c r="B45" s="53" t="s">
        <v>116</v>
      </c>
      <c r="C45" s="57" t="s">
        <v>158</v>
      </c>
      <c r="D45" s="58" t="s">
        <v>50</v>
      </c>
      <c r="E45" s="75">
        <f>'Base de Datos'!AR232</f>
        <v>0</v>
      </c>
      <c r="F45" s="67">
        <f>'Base de Datos'!AR233</f>
        <v>11</v>
      </c>
      <c r="G45" s="67">
        <f>'Base de Datos'!AR234</f>
        <v>18</v>
      </c>
      <c r="H45" s="67">
        <f>'Base de Datos'!AR235</f>
        <v>42</v>
      </c>
      <c r="I45" s="66">
        <f>'Base de Datos'!AR236</f>
        <v>0</v>
      </c>
      <c r="J45" s="66">
        <f>'Base de Datos'!AR237</f>
        <v>0</v>
      </c>
      <c r="K45" s="66">
        <f>'Base de Datos'!AR238</f>
        <v>157</v>
      </c>
      <c r="L45" s="66">
        <f>'Base de Datos'!AR239</f>
        <v>0</v>
      </c>
      <c r="M45" s="66">
        <f>'Base de Datos'!AR240</f>
        <v>0</v>
      </c>
      <c r="N45" s="68">
        <f>'Base de Datos'!AR241</f>
        <v>228</v>
      </c>
      <c r="O45" s="69">
        <f t="shared" si="6"/>
        <v>0</v>
      </c>
      <c r="P45" s="69">
        <f t="shared" si="7"/>
        <v>1.453680454605524E-3</v>
      </c>
      <c r="Q45" s="69">
        <f t="shared" si="8"/>
        <v>2.3787498348090391E-3</v>
      </c>
      <c r="R45" s="69">
        <f t="shared" si="9"/>
        <v>5.5504162812210914E-3</v>
      </c>
      <c r="S45" s="69">
        <f t="shared" si="10"/>
        <v>0</v>
      </c>
      <c r="T45" s="69">
        <f t="shared" si="11"/>
        <v>0</v>
      </c>
      <c r="U45" s="69">
        <f t="shared" si="12"/>
        <v>2.0747984670278843E-2</v>
      </c>
      <c r="V45" s="69">
        <f t="shared" si="13"/>
        <v>0</v>
      </c>
      <c r="W45" s="69">
        <f t="shared" si="14"/>
        <v>0</v>
      </c>
      <c r="X45" s="70" t="s">
        <v>193</v>
      </c>
      <c r="Y45" s="76">
        <f>+'Base de Datos'!AR270</f>
        <v>0</v>
      </c>
      <c r="Z45" s="72">
        <f>+'Base de Datos'!AR271</f>
        <v>4.8245614035087717E-2</v>
      </c>
      <c r="AA45" s="72">
        <f>+'Base de Datos'!AR272</f>
        <v>7.8947368421052627E-2</v>
      </c>
      <c r="AB45" s="72">
        <f>+'Base de Datos'!AR273</f>
        <v>0.18421052631578946</v>
      </c>
      <c r="AC45" s="71">
        <f>+'Base de Datos'!AR274</f>
        <v>0</v>
      </c>
      <c r="AD45" s="71">
        <f>+'Base de Datos'!AR275</f>
        <v>0</v>
      </c>
      <c r="AE45" s="71">
        <f>+'Base de Datos'!AR276</f>
        <v>0.68859649122807021</v>
      </c>
      <c r="AF45" s="71">
        <f>+'Base de Datos'!AR277</f>
        <v>0</v>
      </c>
      <c r="AG45" s="71">
        <f>+'Base de Datos'!AR278</f>
        <v>0</v>
      </c>
      <c r="AH45" s="73">
        <f t="shared" si="16"/>
        <v>1</v>
      </c>
      <c r="AI45" s="77">
        <f t="shared" si="17"/>
        <v>0.31140350877192979</v>
      </c>
      <c r="AJ45" s="71">
        <f t="shared" si="18"/>
        <v>0.68859649122807021</v>
      </c>
      <c r="AK45" s="74">
        <f t="shared" si="4"/>
        <v>1</v>
      </c>
      <c r="AL45" s="59">
        <f>AI45</f>
        <v>0.31140350877192979</v>
      </c>
      <c r="AM45" s="56">
        <f t="shared" si="5"/>
        <v>0.68859649122807021</v>
      </c>
    </row>
    <row r="46" spans="1:39" ht="103.5" customHeight="1" thickBot="1" x14ac:dyDescent="0.25">
      <c r="A46" s="52">
        <v>33</v>
      </c>
      <c r="B46" s="53" t="s">
        <v>116</v>
      </c>
      <c r="C46" s="57" t="s">
        <v>158</v>
      </c>
      <c r="D46" s="58" t="s">
        <v>51</v>
      </c>
      <c r="E46" s="75">
        <f>'Base de Datos'!AS232</f>
        <v>0</v>
      </c>
      <c r="F46" s="67">
        <f>'Base de Datos'!AS233</f>
        <v>13</v>
      </c>
      <c r="G46" s="67">
        <f>'Base de Datos'!AS234</f>
        <v>20</v>
      </c>
      <c r="H46" s="67">
        <f>'Base de Datos'!AS235</f>
        <v>62</v>
      </c>
      <c r="I46" s="66">
        <f>'Base de Datos'!AS236</f>
        <v>0</v>
      </c>
      <c r="J46" s="66">
        <f>'Base de Datos'!AS237</f>
        <v>0</v>
      </c>
      <c r="K46" s="66">
        <f>'Base de Datos'!AS238</f>
        <v>133</v>
      </c>
      <c r="L46" s="66">
        <f>'Base de Datos'!AS239</f>
        <v>0</v>
      </c>
      <c r="M46" s="66">
        <f>'Base de Datos'!AS240</f>
        <v>0</v>
      </c>
      <c r="N46" s="68">
        <f>'Base de Datos'!AS241</f>
        <v>228</v>
      </c>
      <c r="O46" s="69">
        <f t="shared" si="6"/>
        <v>0</v>
      </c>
      <c r="P46" s="69">
        <f t="shared" si="7"/>
        <v>1.7179859918065284E-3</v>
      </c>
      <c r="Q46" s="69">
        <f t="shared" si="8"/>
        <v>2.6430553720100435E-3</v>
      </c>
      <c r="R46" s="69">
        <f t="shared" si="9"/>
        <v>8.1934716532311349E-3</v>
      </c>
      <c r="S46" s="69">
        <f t="shared" si="10"/>
        <v>0</v>
      </c>
      <c r="T46" s="69">
        <f t="shared" si="11"/>
        <v>0</v>
      </c>
      <c r="U46" s="69">
        <f t="shared" si="12"/>
        <v>1.757631822386679E-2</v>
      </c>
      <c r="V46" s="69">
        <f t="shared" si="13"/>
        <v>0</v>
      </c>
      <c r="W46" s="69">
        <f t="shared" si="14"/>
        <v>0</v>
      </c>
      <c r="X46" s="70" t="s">
        <v>194</v>
      </c>
      <c r="Y46" s="76">
        <f>+'Base de Datos'!AS270</f>
        <v>0</v>
      </c>
      <c r="Z46" s="72">
        <f>+'Base de Datos'!AS271</f>
        <v>5.701754385964912E-2</v>
      </c>
      <c r="AA46" s="72">
        <f>+'Base de Datos'!AS272</f>
        <v>8.771929824561403E-2</v>
      </c>
      <c r="AB46" s="72">
        <f>+'Base de Datos'!AS273</f>
        <v>0.27192982456140352</v>
      </c>
      <c r="AC46" s="71">
        <f>+'Base de Datos'!AS274</f>
        <v>0</v>
      </c>
      <c r="AD46" s="71">
        <f>+'Base de Datos'!AS275</f>
        <v>0</v>
      </c>
      <c r="AE46" s="71">
        <f>+'Base de Datos'!AS276</f>
        <v>0.58333333333333337</v>
      </c>
      <c r="AF46" s="71">
        <f>+'Base de Datos'!AS277</f>
        <v>0</v>
      </c>
      <c r="AG46" s="71">
        <f>+'Base de Datos'!AS278</f>
        <v>0</v>
      </c>
      <c r="AH46" s="73">
        <f t="shared" si="16"/>
        <v>1</v>
      </c>
      <c r="AI46" s="77">
        <f t="shared" si="17"/>
        <v>0.41666666666666669</v>
      </c>
      <c r="AJ46" s="71">
        <f t="shared" si="18"/>
        <v>0.58333333333333337</v>
      </c>
      <c r="AK46" s="74">
        <f t="shared" ref="AK46:AK69" si="19">SUM(AI46:AJ46)</f>
        <v>1</v>
      </c>
      <c r="AL46" s="59">
        <f>AI46</f>
        <v>0.41666666666666669</v>
      </c>
      <c r="AM46" s="56">
        <f t="shared" ref="AM46:AM69" si="20">IF(AI46&gt;AJ46,AI46,AJ46)</f>
        <v>0.58333333333333337</v>
      </c>
    </row>
    <row r="47" spans="1:39" ht="48" customHeight="1" thickBot="1" x14ac:dyDescent="0.25">
      <c r="A47" s="52">
        <v>34</v>
      </c>
      <c r="B47" s="53" t="s">
        <v>115</v>
      </c>
      <c r="C47" s="57" t="s">
        <v>158</v>
      </c>
      <c r="D47" s="58" t="s">
        <v>15</v>
      </c>
      <c r="E47" s="66">
        <f>'Base de Datos'!AT232</f>
        <v>0</v>
      </c>
      <c r="F47" s="66">
        <f>'Base de Datos'!AT233</f>
        <v>107</v>
      </c>
      <c r="G47" s="66">
        <f>'Base de Datos'!AT234</f>
        <v>61</v>
      </c>
      <c r="H47" s="66">
        <f>'Base de Datos'!AT235</f>
        <v>54</v>
      </c>
      <c r="I47" s="67">
        <f>'Base de Datos'!AT236</f>
        <v>0</v>
      </c>
      <c r="J47" s="67">
        <f>'Base de Datos'!AT237</f>
        <v>0</v>
      </c>
      <c r="K47" s="67">
        <f>'Base de Datos'!AT238</f>
        <v>6</v>
      </c>
      <c r="L47" s="67">
        <f>'Base de Datos'!AT239</f>
        <v>0</v>
      </c>
      <c r="M47" s="67">
        <f>'Base de Datos'!AT240</f>
        <v>0</v>
      </c>
      <c r="N47" s="68">
        <f>'Base de Datos'!AT241</f>
        <v>228</v>
      </c>
      <c r="O47" s="69">
        <f t="shared" si="6"/>
        <v>0</v>
      </c>
      <c r="P47" s="69">
        <f t="shared" si="7"/>
        <v>1.4140346240253733E-2</v>
      </c>
      <c r="Q47" s="69">
        <f t="shared" si="8"/>
        <v>8.0613188846306322E-3</v>
      </c>
      <c r="R47" s="69">
        <f t="shared" si="9"/>
        <v>7.136249504427118E-3</v>
      </c>
      <c r="S47" s="69">
        <f t="shared" si="10"/>
        <v>0</v>
      </c>
      <c r="T47" s="69">
        <f t="shared" si="11"/>
        <v>0</v>
      </c>
      <c r="U47" s="69">
        <f t="shared" si="12"/>
        <v>7.9291661160301309E-4</v>
      </c>
      <c r="V47" s="69">
        <f t="shared" si="13"/>
        <v>0</v>
      </c>
      <c r="W47" s="69">
        <f t="shared" si="14"/>
        <v>0</v>
      </c>
      <c r="X47" s="70" t="s">
        <v>195</v>
      </c>
      <c r="Y47" s="71">
        <f>+'Base de Datos'!AT270</f>
        <v>0</v>
      </c>
      <c r="Z47" s="71">
        <f>+'Base de Datos'!AT271</f>
        <v>0.4692982456140351</v>
      </c>
      <c r="AA47" s="71">
        <f>+'Base de Datos'!AT272</f>
        <v>0.26754385964912281</v>
      </c>
      <c r="AB47" s="71">
        <f>+'Base de Datos'!AT273</f>
        <v>0.23684210526315788</v>
      </c>
      <c r="AC47" s="72">
        <f>+'Base de Datos'!AT274</f>
        <v>0</v>
      </c>
      <c r="AD47" s="72">
        <f>+'Base de Datos'!AT275</f>
        <v>0</v>
      </c>
      <c r="AE47" s="72">
        <f>+'Base de Datos'!AT276</f>
        <v>2.6315789473684209E-2</v>
      </c>
      <c r="AF47" s="72">
        <f>+'Base de Datos'!AT277</f>
        <v>0</v>
      </c>
      <c r="AG47" s="72">
        <f>+'Base de Datos'!AT278</f>
        <v>0</v>
      </c>
      <c r="AH47" s="73">
        <f t="shared" si="16"/>
        <v>1</v>
      </c>
      <c r="AI47" s="71">
        <f t="shared" si="17"/>
        <v>0.97368421052631582</v>
      </c>
      <c r="AJ47" s="72">
        <f t="shared" si="18"/>
        <v>2.6315789473684209E-2</v>
      </c>
      <c r="AK47" s="74">
        <f t="shared" si="19"/>
        <v>1</v>
      </c>
      <c r="AL47" s="59">
        <f>AJ47</f>
        <v>2.6315789473684209E-2</v>
      </c>
      <c r="AM47" s="56">
        <f t="shared" si="20"/>
        <v>0.97368421052631582</v>
      </c>
    </row>
    <row r="48" spans="1:39" ht="48.95" customHeight="1" thickBot="1" x14ac:dyDescent="0.25">
      <c r="A48" s="52">
        <v>35</v>
      </c>
      <c r="B48" s="53" t="s">
        <v>115</v>
      </c>
      <c r="C48" s="57" t="s">
        <v>158</v>
      </c>
      <c r="D48" s="58" t="s">
        <v>16</v>
      </c>
      <c r="E48" s="66">
        <f>'Base de Datos'!AU232</f>
        <v>0</v>
      </c>
      <c r="F48" s="66">
        <f>'Base de Datos'!AU233</f>
        <v>104</v>
      </c>
      <c r="G48" s="66">
        <f>'Base de Datos'!AU234</f>
        <v>64</v>
      </c>
      <c r="H48" s="66">
        <f>'Base de Datos'!AU235</f>
        <v>54</v>
      </c>
      <c r="I48" s="67">
        <f>'Base de Datos'!AU236</f>
        <v>0</v>
      </c>
      <c r="J48" s="67">
        <f>'Base de Datos'!AU237</f>
        <v>0</v>
      </c>
      <c r="K48" s="67">
        <f>'Base de Datos'!AU238</f>
        <v>6</v>
      </c>
      <c r="L48" s="67">
        <f>'Base de Datos'!AU239</f>
        <v>0</v>
      </c>
      <c r="M48" s="67">
        <f>'Base de Datos'!AU240</f>
        <v>0</v>
      </c>
      <c r="N48" s="68">
        <f>'Base de Datos'!AU241</f>
        <v>228</v>
      </c>
      <c r="O48" s="69">
        <f t="shared" si="6"/>
        <v>0</v>
      </c>
      <c r="P48" s="69">
        <f t="shared" si="7"/>
        <v>1.3743887934452227E-2</v>
      </c>
      <c r="Q48" s="69">
        <f t="shared" si="8"/>
        <v>8.4577771904321402E-3</v>
      </c>
      <c r="R48" s="69">
        <f t="shared" si="9"/>
        <v>7.136249504427118E-3</v>
      </c>
      <c r="S48" s="69">
        <f t="shared" si="10"/>
        <v>0</v>
      </c>
      <c r="T48" s="69">
        <f t="shared" si="11"/>
        <v>0</v>
      </c>
      <c r="U48" s="69">
        <f t="shared" si="12"/>
        <v>7.9291661160301309E-4</v>
      </c>
      <c r="V48" s="69">
        <f t="shared" si="13"/>
        <v>0</v>
      </c>
      <c r="W48" s="69">
        <f t="shared" si="14"/>
        <v>0</v>
      </c>
      <c r="X48" s="70" t="s">
        <v>196</v>
      </c>
      <c r="Y48" s="71">
        <f>+'Base de Datos'!AU270</f>
        <v>0</v>
      </c>
      <c r="Z48" s="71">
        <f>+'Base de Datos'!AU271</f>
        <v>0.45614035087719296</v>
      </c>
      <c r="AA48" s="71">
        <f>+'Base de Datos'!AU272</f>
        <v>0.2807017543859649</v>
      </c>
      <c r="AB48" s="71">
        <f>+'Base de Datos'!AU273</f>
        <v>0.23684210526315788</v>
      </c>
      <c r="AC48" s="72">
        <f>+'Base de Datos'!AU274</f>
        <v>0</v>
      </c>
      <c r="AD48" s="72">
        <f>+'Base de Datos'!AU275</f>
        <v>0</v>
      </c>
      <c r="AE48" s="72">
        <f>+'Base de Datos'!AU276</f>
        <v>2.6315789473684209E-2</v>
      </c>
      <c r="AF48" s="72">
        <f>+'Base de Datos'!AU277</f>
        <v>0</v>
      </c>
      <c r="AG48" s="72">
        <f>+'Base de Datos'!AU278</f>
        <v>0</v>
      </c>
      <c r="AH48" s="73">
        <f t="shared" si="16"/>
        <v>0.99999999999999989</v>
      </c>
      <c r="AI48" s="71">
        <f t="shared" si="17"/>
        <v>0.97368421052631571</v>
      </c>
      <c r="AJ48" s="72">
        <f t="shared" si="18"/>
        <v>2.6315789473684209E-2</v>
      </c>
      <c r="AK48" s="74">
        <f t="shared" si="19"/>
        <v>0.99999999999999989</v>
      </c>
      <c r="AL48" s="59">
        <f>AJ48</f>
        <v>2.6315789473684209E-2</v>
      </c>
      <c r="AM48" s="56">
        <f t="shared" si="20"/>
        <v>0.97368421052631571</v>
      </c>
    </row>
    <row r="49" spans="1:39" ht="53.45" customHeight="1" thickBot="1" x14ac:dyDescent="0.25">
      <c r="A49" s="52">
        <v>36</v>
      </c>
      <c r="B49" s="53" t="s">
        <v>115</v>
      </c>
      <c r="C49" s="57" t="s">
        <v>158</v>
      </c>
      <c r="D49" s="58" t="s">
        <v>52</v>
      </c>
      <c r="E49" s="66">
        <f>'Base de Datos'!AV232</f>
        <v>0</v>
      </c>
      <c r="F49" s="66">
        <f>'Base de Datos'!AV233</f>
        <v>106</v>
      </c>
      <c r="G49" s="66">
        <f>'Base de Datos'!AV234</f>
        <v>39</v>
      </c>
      <c r="H49" s="66">
        <f>'Base de Datos'!AV235</f>
        <v>33</v>
      </c>
      <c r="I49" s="67">
        <f>'Base de Datos'!AV236</f>
        <v>0</v>
      </c>
      <c r="J49" s="67">
        <f>'Base de Datos'!AV237</f>
        <v>0</v>
      </c>
      <c r="K49" s="67">
        <f>'Base de Datos'!AV238</f>
        <v>50</v>
      </c>
      <c r="L49" s="67">
        <f>'Base de Datos'!AV239</f>
        <v>0</v>
      </c>
      <c r="M49" s="67">
        <f>'Base de Datos'!AV240</f>
        <v>0</v>
      </c>
      <c r="N49" s="68">
        <f>'Base de Datos'!AV241</f>
        <v>228</v>
      </c>
      <c r="O49" s="69">
        <f t="shared" si="6"/>
        <v>0</v>
      </c>
      <c r="P49" s="69">
        <f t="shared" si="7"/>
        <v>1.4008193471653231E-2</v>
      </c>
      <c r="Q49" s="69">
        <f t="shared" si="8"/>
        <v>5.1539579754195852E-3</v>
      </c>
      <c r="R49" s="69">
        <f t="shared" si="9"/>
        <v>4.3610413638165719E-3</v>
      </c>
      <c r="S49" s="69">
        <f t="shared" si="10"/>
        <v>0</v>
      </c>
      <c r="T49" s="69">
        <f t="shared" si="11"/>
        <v>0</v>
      </c>
      <c r="U49" s="69">
        <f t="shared" si="12"/>
        <v>6.6076384300251092E-3</v>
      </c>
      <c r="V49" s="69">
        <f t="shared" si="13"/>
        <v>0</v>
      </c>
      <c r="W49" s="69">
        <f t="shared" si="14"/>
        <v>0</v>
      </c>
      <c r="X49" s="70" t="s">
        <v>197</v>
      </c>
      <c r="Y49" s="71">
        <f>+'Base de Datos'!AV270</f>
        <v>0</v>
      </c>
      <c r="Z49" s="71">
        <f>+'Base de Datos'!AV271</f>
        <v>0.46491228070175439</v>
      </c>
      <c r="AA49" s="71">
        <f>+'Base de Datos'!AV272</f>
        <v>0.17105263157894737</v>
      </c>
      <c r="AB49" s="71">
        <f>+'Base de Datos'!AV273</f>
        <v>0.14473684210526316</v>
      </c>
      <c r="AC49" s="72">
        <f>+'Base de Datos'!AV274</f>
        <v>0</v>
      </c>
      <c r="AD49" s="72">
        <f>+'Base de Datos'!AV275</f>
        <v>0</v>
      </c>
      <c r="AE49" s="72">
        <f>+'Base de Datos'!AV276</f>
        <v>0.21929824561403508</v>
      </c>
      <c r="AF49" s="72">
        <f>+'Base de Datos'!AV277</f>
        <v>0</v>
      </c>
      <c r="AG49" s="72">
        <f>+'Base de Datos'!AV278</f>
        <v>0</v>
      </c>
      <c r="AH49" s="73">
        <f t="shared" si="16"/>
        <v>1</v>
      </c>
      <c r="AI49" s="71">
        <f t="shared" si="17"/>
        <v>0.7807017543859649</v>
      </c>
      <c r="AJ49" s="72">
        <f t="shared" si="18"/>
        <v>0.21929824561403508</v>
      </c>
      <c r="AK49" s="74">
        <f t="shared" si="19"/>
        <v>1</v>
      </c>
      <c r="AL49" s="59">
        <f>AJ49</f>
        <v>0.21929824561403508</v>
      </c>
      <c r="AM49" s="56">
        <f t="shared" si="20"/>
        <v>0.7807017543859649</v>
      </c>
    </row>
    <row r="50" spans="1:39" ht="39" thickBot="1" x14ac:dyDescent="0.25">
      <c r="A50" s="52">
        <v>37</v>
      </c>
      <c r="B50" s="53" t="s">
        <v>116</v>
      </c>
      <c r="C50" s="57" t="s">
        <v>158</v>
      </c>
      <c r="D50" s="58" t="s">
        <v>17</v>
      </c>
      <c r="E50" s="75">
        <f>'Base de Datos'!AW232</f>
        <v>54</v>
      </c>
      <c r="F50" s="67">
        <f>'Base de Datos'!AW233</f>
        <v>0</v>
      </c>
      <c r="G50" s="67">
        <f>'Base de Datos'!AW234</f>
        <v>0</v>
      </c>
      <c r="H50" s="67">
        <f>'Base de Datos'!AW235</f>
        <v>0</v>
      </c>
      <c r="I50" s="66">
        <f>'Base de Datos'!AW236</f>
        <v>150</v>
      </c>
      <c r="J50" s="66">
        <f>'Base de Datos'!AW237</f>
        <v>24</v>
      </c>
      <c r="K50" s="66">
        <f>'Base de Datos'!AW238</f>
        <v>0</v>
      </c>
      <c r="L50" s="66">
        <f>'Base de Datos'!AW239</f>
        <v>0</v>
      </c>
      <c r="M50" s="66">
        <f>'Base de Datos'!AW240</f>
        <v>0</v>
      </c>
      <c r="N50" s="68">
        <f>'Base de Datos'!AW241</f>
        <v>228</v>
      </c>
      <c r="O50" s="69">
        <f t="shared" si="6"/>
        <v>7.136249504427118E-3</v>
      </c>
      <c r="P50" s="69">
        <f t="shared" si="7"/>
        <v>0</v>
      </c>
      <c r="Q50" s="69">
        <f t="shared" si="8"/>
        <v>0</v>
      </c>
      <c r="R50" s="69">
        <f t="shared" si="9"/>
        <v>0</v>
      </c>
      <c r="S50" s="69">
        <f t="shared" si="10"/>
        <v>1.9822915290075328E-2</v>
      </c>
      <c r="T50" s="69">
        <f t="shared" si="11"/>
        <v>3.1716664464120524E-3</v>
      </c>
      <c r="U50" s="69">
        <f t="shared" si="12"/>
        <v>0</v>
      </c>
      <c r="V50" s="69">
        <f t="shared" si="13"/>
        <v>0</v>
      </c>
      <c r="W50" s="69">
        <f t="shared" si="14"/>
        <v>0</v>
      </c>
      <c r="X50" s="70" t="s">
        <v>217</v>
      </c>
      <c r="Y50" s="76">
        <f>+'Base de Datos'!AW270</f>
        <v>0.23684210526315788</v>
      </c>
      <c r="Z50" s="72">
        <f>+'Base de Datos'!AW271</f>
        <v>0</v>
      </c>
      <c r="AA50" s="72">
        <f>+'Base de Datos'!AW272</f>
        <v>0</v>
      </c>
      <c r="AB50" s="72">
        <f>+'Base de Datos'!AW273</f>
        <v>0</v>
      </c>
      <c r="AC50" s="71">
        <f>+'Base de Datos'!AW274</f>
        <v>0.65789473684210531</v>
      </c>
      <c r="AD50" s="71">
        <f>+'Base de Datos'!AW275</f>
        <v>0.10526315789473684</v>
      </c>
      <c r="AE50" s="71">
        <f>+'Base de Datos'!AW276</f>
        <v>0</v>
      </c>
      <c r="AF50" s="71">
        <f>+'Base de Datos'!AW277</f>
        <v>0</v>
      </c>
      <c r="AG50" s="71">
        <f>+'Base de Datos'!AW278</f>
        <v>0</v>
      </c>
      <c r="AH50" s="73">
        <f t="shared" si="16"/>
        <v>1</v>
      </c>
      <c r="AI50" s="77">
        <f t="shared" si="17"/>
        <v>0.23684210526315788</v>
      </c>
      <c r="AJ50" s="71">
        <f t="shared" si="18"/>
        <v>0.76315789473684215</v>
      </c>
      <c r="AK50" s="74">
        <f t="shared" si="19"/>
        <v>1</v>
      </c>
      <c r="AL50" s="59">
        <f>AI50</f>
        <v>0.23684210526315788</v>
      </c>
      <c r="AM50" s="56">
        <f t="shared" si="20"/>
        <v>0.76315789473684215</v>
      </c>
    </row>
    <row r="51" spans="1:39" ht="57.6" customHeight="1" thickBot="1" x14ac:dyDescent="0.25">
      <c r="A51" s="52">
        <v>38</v>
      </c>
      <c r="B51" s="53" t="s">
        <v>116</v>
      </c>
      <c r="C51" s="57" t="s">
        <v>158</v>
      </c>
      <c r="D51" s="58" t="s">
        <v>53</v>
      </c>
      <c r="E51" s="75">
        <f>'Base de Datos'!AX232</f>
        <v>33</v>
      </c>
      <c r="F51" s="67">
        <f>'Base de Datos'!AX233</f>
        <v>0</v>
      </c>
      <c r="G51" s="67">
        <f>'Base de Datos'!AX234</f>
        <v>0</v>
      </c>
      <c r="H51" s="67">
        <f>'Base de Datos'!AX235</f>
        <v>0</v>
      </c>
      <c r="I51" s="66">
        <f>'Base de Datos'!AX236</f>
        <v>177</v>
      </c>
      <c r="J51" s="66">
        <f>'Base de Datos'!AX237</f>
        <v>18</v>
      </c>
      <c r="K51" s="66">
        <f>'Base de Datos'!AX238</f>
        <v>0</v>
      </c>
      <c r="L51" s="66">
        <f>'Base de Datos'!AX239</f>
        <v>0</v>
      </c>
      <c r="M51" s="66">
        <f>'Base de Datos'!AX240</f>
        <v>0</v>
      </c>
      <c r="N51" s="68">
        <f>'Base de Datos'!AX241</f>
        <v>228</v>
      </c>
      <c r="O51" s="69">
        <f t="shared" si="6"/>
        <v>4.3610413638165719E-3</v>
      </c>
      <c r="P51" s="69">
        <f t="shared" si="7"/>
        <v>0</v>
      </c>
      <c r="Q51" s="69">
        <f t="shared" si="8"/>
        <v>0</v>
      </c>
      <c r="R51" s="69">
        <f t="shared" si="9"/>
        <v>0</v>
      </c>
      <c r="S51" s="69">
        <f t="shared" si="10"/>
        <v>2.3391040042288886E-2</v>
      </c>
      <c r="T51" s="69">
        <f t="shared" si="11"/>
        <v>2.3787498348090391E-3</v>
      </c>
      <c r="U51" s="69">
        <f t="shared" si="12"/>
        <v>0</v>
      </c>
      <c r="V51" s="69">
        <f t="shared" si="13"/>
        <v>0</v>
      </c>
      <c r="W51" s="69">
        <f t="shared" si="14"/>
        <v>0</v>
      </c>
      <c r="X51" s="70" t="s">
        <v>198</v>
      </c>
      <c r="Y51" s="76">
        <f>+'Base de Datos'!AX270</f>
        <v>0.14473684210526316</v>
      </c>
      <c r="Z51" s="72">
        <f>+'Base de Datos'!AX271</f>
        <v>0</v>
      </c>
      <c r="AA51" s="72">
        <f>+'Base de Datos'!AX272</f>
        <v>0</v>
      </c>
      <c r="AB51" s="72">
        <f>+'Base de Datos'!AX273</f>
        <v>0</v>
      </c>
      <c r="AC51" s="71">
        <f>+'Base de Datos'!AX274</f>
        <v>0.77631578947368418</v>
      </c>
      <c r="AD51" s="71">
        <f>+'Base de Datos'!AX275</f>
        <v>7.8947368421052627E-2</v>
      </c>
      <c r="AE51" s="71">
        <f>+'Base de Datos'!AX276</f>
        <v>0</v>
      </c>
      <c r="AF51" s="71">
        <f>+'Base de Datos'!AX277</f>
        <v>0</v>
      </c>
      <c r="AG51" s="71">
        <f>+'Base de Datos'!AX278</f>
        <v>0</v>
      </c>
      <c r="AH51" s="73">
        <f t="shared" si="16"/>
        <v>1</v>
      </c>
      <c r="AI51" s="77">
        <f t="shared" si="17"/>
        <v>0.14473684210526316</v>
      </c>
      <c r="AJ51" s="71">
        <f t="shared" si="18"/>
        <v>0.85526315789473684</v>
      </c>
      <c r="AK51" s="74">
        <f t="shared" si="19"/>
        <v>1</v>
      </c>
      <c r="AL51" s="59">
        <f>AI51</f>
        <v>0.14473684210526316</v>
      </c>
      <c r="AM51" s="56">
        <f t="shared" si="20"/>
        <v>0.85526315789473684</v>
      </c>
    </row>
    <row r="52" spans="1:39" ht="54.6" customHeight="1" thickBot="1" x14ac:dyDescent="0.25">
      <c r="A52" s="52">
        <v>39</v>
      </c>
      <c r="B52" s="53" t="s">
        <v>115</v>
      </c>
      <c r="C52" s="57" t="s">
        <v>158</v>
      </c>
      <c r="D52" s="58" t="s">
        <v>54</v>
      </c>
      <c r="E52" s="66">
        <f>'Base de Datos'!AY232</f>
        <v>119</v>
      </c>
      <c r="F52" s="66">
        <f>'Base de Datos'!AY233</f>
        <v>0</v>
      </c>
      <c r="G52" s="66">
        <f>'Base de Datos'!AY234</f>
        <v>0</v>
      </c>
      <c r="H52" s="66">
        <f>'Base de Datos'!AY235</f>
        <v>0</v>
      </c>
      <c r="I52" s="67">
        <f>'Base de Datos'!AY236</f>
        <v>63</v>
      </c>
      <c r="J52" s="67">
        <f>'Base de Datos'!AY237</f>
        <v>46</v>
      </c>
      <c r="K52" s="67">
        <f>'Base de Datos'!AY238</f>
        <v>0</v>
      </c>
      <c r="L52" s="67">
        <f>'Base de Datos'!AY239</f>
        <v>0</v>
      </c>
      <c r="M52" s="67">
        <f>'Base de Datos'!AY240</f>
        <v>0</v>
      </c>
      <c r="N52" s="68">
        <f>'Base de Datos'!AY241</f>
        <v>228</v>
      </c>
      <c r="O52" s="69">
        <f t="shared" si="6"/>
        <v>1.572617946345976E-2</v>
      </c>
      <c r="P52" s="69">
        <f t="shared" si="7"/>
        <v>0</v>
      </c>
      <c r="Q52" s="69">
        <f t="shared" si="8"/>
        <v>0</v>
      </c>
      <c r="R52" s="69">
        <f t="shared" si="9"/>
        <v>0</v>
      </c>
      <c r="S52" s="69">
        <f t="shared" si="10"/>
        <v>8.3256244218316375E-3</v>
      </c>
      <c r="T52" s="69">
        <f t="shared" si="11"/>
        <v>6.0790273556231003E-3</v>
      </c>
      <c r="U52" s="69">
        <f t="shared" si="12"/>
        <v>0</v>
      </c>
      <c r="V52" s="69">
        <f t="shared" si="13"/>
        <v>0</v>
      </c>
      <c r="W52" s="69">
        <f t="shared" si="14"/>
        <v>0</v>
      </c>
      <c r="X52" s="70" t="s">
        <v>199</v>
      </c>
      <c r="Y52" s="71">
        <f>+'Base de Datos'!AY270</f>
        <v>0.52192982456140347</v>
      </c>
      <c r="Z52" s="71">
        <f>+'Base de Datos'!AY271</f>
        <v>0</v>
      </c>
      <c r="AA52" s="71">
        <f>+'Base de Datos'!AY272</f>
        <v>0</v>
      </c>
      <c r="AB52" s="71">
        <f>+'Base de Datos'!AY273</f>
        <v>0</v>
      </c>
      <c r="AC52" s="72">
        <f>+'Base de Datos'!AY274</f>
        <v>0.27631578947368424</v>
      </c>
      <c r="AD52" s="72">
        <f>+'Base de Datos'!AY275</f>
        <v>0.20175438596491227</v>
      </c>
      <c r="AE52" s="72">
        <f>+'Base de Datos'!AY276</f>
        <v>0</v>
      </c>
      <c r="AF52" s="72">
        <f>+'Base de Datos'!AY277</f>
        <v>0</v>
      </c>
      <c r="AG52" s="72">
        <f>+'Base de Datos'!AY278</f>
        <v>0</v>
      </c>
      <c r="AH52" s="73">
        <f t="shared" si="16"/>
        <v>1</v>
      </c>
      <c r="AI52" s="71">
        <f t="shared" si="17"/>
        <v>0.52192982456140347</v>
      </c>
      <c r="AJ52" s="72">
        <f t="shared" si="18"/>
        <v>0.47807017543859653</v>
      </c>
      <c r="AK52" s="74">
        <f t="shared" si="19"/>
        <v>1</v>
      </c>
      <c r="AL52" s="59">
        <f>AJ52</f>
        <v>0.47807017543859653</v>
      </c>
      <c r="AM52" s="56">
        <f t="shared" si="20"/>
        <v>0.52192982456140347</v>
      </c>
    </row>
    <row r="53" spans="1:39" ht="79.5" customHeight="1" thickBot="1" x14ac:dyDescent="0.25">
      <c r="A53" s="52">
        <v>40</v>
      </c>
      <c r="B53" s="53" t="s">
        <v>115</v>
      </c>
      <c r="C53" s="57" t="s">
        <v>158</v>
      </c>
      <c r="D53" s="58" t="s">
        <v>55</v>
      </c>
      <c r="E53" s="66">
        <f>'Base de Datos'!AZ232</f>
        <v>144</v>
      </c>
      <c r="F53" s="66">
        <f>'Base de Datos'!AZ233</f>
        <v>0</v>
      </c>
      <c r="G53" s="66">
        <f>'Base de Datos'!AZ234</f>
        <v>0</v>
      </c>
      <c r="H53" s="66">
        <f>'Base de Datos'!AZ235</f>
        <v>0</v>
      </c>
      <c r="I53" s="67">
        <f>'Base de Datos'!AZ236</f>
        <v>38</v>
      </c>
      <c r="J53" s="67">
        <f>'Base de Datos'!AZ237</f>
        <v>46</v>
      </c>
      <c r="K53" s="67">
        <f>'Base de Datos'!AZ238</f>
        <v>0</v>
      </c>
      <c r="L53" s="67">
        <f>'Base de Datos'!AZ239</f>
        <v>0</v>
      </c>
      <c r="M53" s="67">
        <f>'Base de Datos'!AZ240</f>
        <v>0</v>
      </c>
      <c r="N53" s="68">
        <f>'Base de Datos'!AZ241</f>
        <v>228</v>
      </c>
      <c r="O53" s="69">
        <f t="shared" si="6"/>
        <v>1.9029998678472312E-2</v>
      </c>
      <c r="P53" s="69">
        <f t="shared" si="7"/>
        <v>0</v>
      </c>
      <c r="Q53" s="69">
        <f t="shared" si="8"/>
        <v>0</v>
      </c>
      <c r="R53" s="69">
        <f t="shared" si="9"/>
        <v>0</v>
      </c>
      <c r="S53" s="69">
        <f t="shared" si="10"/>
        <v>5.0218052068190825E-3</v>
      </c>
      <c r="T53" s="69">
        <f t="shared" si="11"/>
        <v>6.0790273556231003E-3</v>
      </c>
      <c r="U53" s="69">
        <f t="shared" si="12"/>
        <v>0</v>
      </c>
      <c r="V53" s="69">
        <f t="shared" si="13"/>
        <v>0</v>
      </c>
      <c r="W53" s="69">
        <f t="shared" si="14"/>
        <v>0</v>
      </c>
      <c r="X53" s="70" t="s">
        <v>200</v>
      </c>
      <c r="Y53" s="71">
        <f>+'Base de Datos'!AZ270</f>
        <v>0.63157894736842102</v>
      </c>
      <c r="Z53" s="71">
        <f>+'Base de Datos'!AZ271</f>
        <v>0</v>
      </c>
      <c r="AA53" s="71">
        <f>+'Base de Datos'!AZ272</f>
        <v>0</v>
      </c>
      <c r="AB53" s="71">
        <f>+'Base de Datos'!AZ273</f>
        <v>0</v>
      </c>
      <c r="AC53" s="72">
        <f>+'Base de Datos'!AZ274</f>
        <v>0.16666666666666666</v>
      </c>
      <c r="AD53" s="72">
        <f>+'Base de Datos'!AZ275</f>
        <v>0.20175438596491227</v>
      </c>
      <c r="AE53" s="72">
        <f>+'Base de Datos'!AZ276</f>
        <v>0</v>
      </c>
      <c r="AF53" s="72">
        <f>+'Base de Datos'!AZ277</f>
        <v>0</v>
      </c>
      <c r="AG53" s="72">
        <f>+'Base de Datos'!AZ278</f>
        <v>0</v>
      </c>
      <c r="AH53" s="73">
        <f t="shared" si="16"/>
        <v>0.99999999999999989</v>
      </c>
      <c r="AI53" s="71">
        <f t="shared" si="17"/>
        <v>0.63157894736842102</v>
      </c>
      <c r="AJ53" s="72">
        <f t="shared" si="18"/>
        <v>0.36842105263157893</v>
      </c>
      <c r="AK53" s="74">
        <f t="shared" si="19"/>
        <v>1</v>
      </c>
      <c r="AL53" s="59">
        <f>AJ53</f>
        <v>0.36842105263157893</v>
      </c>
      <c r="AM53" s="56">
        <f t="shared" si="20"/>
        <v>0.63157894736842102</v>
      </c>
    </row>
    <row r="54" spans="1:39" ht="87" customHeight="1" thickBot="1" x14ac:dyDescent="0.25">
      <c r="A54" s="52">
        <v>41</v>
      </c>
      <c r="B54" s="53" t="s">
        <v>116</v>
      </c>
      <c r="C54" s="57" t="s">
        <v>159</v>
      </c>
      <c r="D54" s="58" t="s">
        <v>56</v>
      </c>
      <c r="E54" s="75">
        <f>'Base de Datos'!BA232</f>
        <v>20</v>
      </c>
      <c r="F54" s="67">
        <f>'Base de Datos'!BA233</f>
        <v>0</v>
      </c>
      <c r="G54" s="67">
        <f>'Base de Datos'!BA234</f>
        <v>0</v>
      </c>
      <c r="H54" s="67">
        <f>'Base de Datos'!BA235</f>
        <v>0</v>
      </c>
      <c r="I54" s="66">
        <f>'Base de Datos'!BA236</f>
        <v>208</v>
      </c>
      <c r="J54" s="66">
        <f>'Base de Datos'!BA237</f>
        <v>0</v>
      </c>
      <c r="K54" s="66">
        <f>'Base de Datos'!BA238</f>
        <v>0</v>
      </c>
      <c r="L54" s="66">
        <f>'Base de Datos'!BA239</f>
        <v>0</v>
      </c>
      <c r="M54" s="66">
        <f>'Base de Datos'!BA240</f>
        <v>0</v>
      </c>
      <c r="N54" s="68">
        <f>'Base de Datos'!BA241</f>
        <v>228</v>
      </c>
      <c r="O54" s="69">
        <f t="shared" si="6"/>
        <v>2.6430553720100435E-3</v>
      </c>
      <c r="P54" s="69">
        <f t="shared" si="7"/>
        <v>0</v>
      </c>
      <c r="Q54" s="69">
        <f t="shared" si="8"/>
        <v>0</v>
      </c>
      <c r="R54" s="69">
        <f t="shared" si="9"/>
        <v>0</v>
      </c>
      <c r="S54" s="69">
        <f t="shared" si="10"/>
        <v>2.7487775868904454E-2</v>
      </c>
      <c r="T54" s="69">
        <f t="shared" si="11"/>
        <v>0</v>
      </c>
      <c r="U54" s="69">
        <f t="shared" si="12"/>
        <v>0</v>
      </c>
      <c r="V54" s="69">
        <f t="shared" si="13"/>
        <v>0</v>
      </c>
      <c r="W54" s="69">
        <f t="shared" si="14"/>
        <v>0</v>
      </c>
      <c r="X54" s="70" t="s">
        <v>201</v>
      </c>
      <c r="Y54" s="76">
        <f>+'Base de Datos'!BA270</f>
        <v>8.771929824561403E-2</v>
      </c>
      <c r="Z54" s="72">
        <f>+'Base de Datos'!BA271</f>
        <v>0</v>
      </c>
      <c r="AA54" s="72">
        <f>+'Base de Datos'!BA272</f>
        <v>0</v>
      </c>
      <c r="AB54" s="72">
        <f>+'Base de Datos'!BA273</f>
        <v>0</v>
      </c>
      <c r="AC54" s="71">
        <f>+'Base de Datos'!BA274</f>
        <v>0.91228070175438591</v>
      </c>
      <c r="AD54" s="71">
        <f>+'Base de Datos'!BA275</f>
        <v>0</v>
      </c>
      <c r="AE54" s="71">
        <f>+'Base de Datos'!BA276</f>
        <v>0</v>
      </c>
      <c r="AF54" s="71">
        <f>+'Base de Datos'!BA277</f>
        <v>0</v>
      </c>
      <c r="AG54" s="71">
        <f>+'Base de Datos'!BA278</f>
        <v>0</v>
      </c>
      <c r="AH54" s="73">
        <f t="shared" si="16"/>
        <v>1</v>
      </c>
      <c r="AI54" s="77">
        <f t="shared" si="17"/>
        <v>8.771929824561403E-2</v>
      </c>
      <c r="AJ54" s="71">
        <f t="shared" si="18"/>
        <v>0.91228070175438591</v>
      </c>
      <c r="AK54" s="74">
        <f t="shared" si="19"/>
        <v>1</v>
      </c>
      <c r="AL54" s="59">
        <f>AI54</f>
        <v>8.771929824561403E-2</v>
      </c>
      <c r="AM54" s="56">
        <f t="shared" si="20"/>
        <v>0.91228070175438591</v>
      </c>
    </row>
    <row r="55" spans="1:39" ht="65.45" customHeight="1" thickBot="1" x14ac:dyDescent="0.25">
      <c r="A55" s="52">
        <v>42</v>
      </c>
      <c r="B55" s="53" t="s">
        <v>116</v>
      </c>
      <c r="C55" s="57" t="s">
        <v>159</v>
      </c>
      <c r="D55" s="58" t="s">
        <v>57</v>
      </c>
      <c r="E55" s="75">
        <f>'Base de Datos'!BB232</f>
        <v>12</v>
      </c>
      <c r="F55" s="67">
        <f>'Base de Datos'!BB233</f>
        <v>0</v>
      </c>
      <c r="G55" s="67">
        <f>'Base de Datos'!BB234</f>
        <v>0</v>
      </c>
      <c r="H55" s="67">
        <f>'Base de Datos'!BB235</f>
        <v>0</v>
      </c>
      <c r="I55" s="66">
        <f>'Base de Datos'!BB236</f>
        <v>216</v>
      </c>
      <c r="J55" s="66">
        <f>'Base de Datos'!BB237</f>
        <v>0</v>
      </c>
      <c r="K55" s="66">
        <f>'Base de Datos'!BB238</f>
        <v>0</v>
      </c>
      <c r="L55" s="66">
        <f>'Base de Datos'!BB239</f>
        <v>0</v>
      </c>
      <c r="M55" s="66">
        <f>'Base de Datos'!BB240</f>
        <v>0</v>
      </c>
      <c r="N55" s="68">
        <f>'Base de Datos'!BB241</f>
        <v>228</v>
      </c>
      <c r="O55" s="69">
        <f t="shared" si="6"/>
        <v>1.5858332232060262E-3</v>
      </c>
      <c r="P55" s="69">
        <f t="shared" si="7"/>
        <v>0</v>
      </c>
      <c r="Q55" s="69">
        <f t="shared" si="8"/>
        <v>0</v>
      </c>
      <c r="R55" s="69">
        <f t="shared" si="9"/>
        <v>0</v>
      </c>
      <c r="S55" s="69">
        <f t="shared" si="10"/>
        <v>2.8544998017708472E-2</v>
      </c>
      <c r="T55" s="69">
        <f t="shared" si="11"/>
        <v>0</v>
      </c>
      <c r="U55" s="69">
        <f t="shared" si="12"/>
        <v>0</v>
      </c>
      <c r="V55" s="69">
        <f t="shared" si="13"/>
        <v>0</v>
      </c>
      <c r="W55" s="69">
        <f t="shared" si="14"/>
        <v>0</v>
      </c>
      <c r="X55" s="70" t="s">
        <v>202</v>
      </c>
      <c r="Y55" s="76">
        <f>+'Base de Datos'!BB270</f>
        <v>5.2631578947368418E-2</v>
      </c>
      <c r="Z55" s="72">
        <f>+'Base de Datos'!BB271</f>
        <v>0</v>
      </c>
      <c r="AA55" s="72">
        <f>+'Base de Datos'!BB272</f>
        <v>0</v>
      </c>
      <c r="AB55" s="72">
        <f>+'Base de Datos'!BB273</f>
        <v>0</v>
      </c>
      <c r="AC55" s="71">
        <f>+'Base de Datos'!BB274</f>
        <v>0.94736842105263153</v>
      </c>
      <c r="AD55" s="71">
        <f>+'Base de Datos'!BB275</f>
        <v>0</v>
      </c>
      <c r="AE55" s="71">
        <f>+'Base de Datos'!BB276</f>
        <v>0</v>
      </c>
      <c r="AF55" s="71">
        <f>+'Base de Datos'!BB277</f>
        <v>0</v>
      </c>
      <c r="AG55" s="71">
        <f>+'Base de Datos'!BB278</f>
        <v>0</v>
      </c>
      <c r="AH55" s="73">
        <f t="shared" si="16"/>
        <v>1</v>
      </c>
      <c r="AI55" s="77">
        <f t="shared" si="17"/>
        <v>5.2631578947368418E-2</v>
      </c>
      <c r="AJ55" s="71">
        <f t="shared" si="18"/>
        <v>0.94736842105263153</v>
      </c>
      <c r="AK55" s="74">
        <f t="shared" si="19"/>
        <v>1</v>
      </c>
      <c r="AL55" s="59">
        <f>AI55</f>
        <v>5.2631578947368418E-2</v>
      </c>
      <c r="AM55" s="56">
        <f t="shared" si="20"/>
        <v>0.94736842105263153</v>
      </c>
    </row>
    <row r="56" spans="1:39" ht="38.1" customHeight="1" thickBot="1" x14ac:dyDescent="0.25">
      <c r="A56" s="52">
        <v>43</v>
      </c>
      <c r="B56" s="53" t="s">
        <v>116</v>
      </c>
      <c r="C56" s="57" t="s">
        <v>159</v>
      </c>
      <c r="D56" s="58" t="s">
        <v>58</v>
      </c>
      <c r="E56" s="75">
        <f>'Base de Datos'!BC232</f>
        <v>4</v>
      </c>
      <c r="F56" s="67">
        <f>'Base de Datos'!BC233</f>
        <v>0</v>
      </c>
      <c r="G56" s="67">
        <f>'Base de Datos'!BC234</f>
        <v>0</v>
      </c>
      <c r="H56" s="67">
        <f>'Base de Datos'!BC235</f>
        <v>0</v>
      </c>
      <c r="I56" s="66">
        <f>'Base de Datos'!BC236</f>
        <v>224</v>
      </c>
      <c r="J56" s="66">
        <f>'Base de Datos'!BC237</f>
        <v>0</v>
      </c>
      <c r="K56" s="66">
        <f>'Base de Datos'!BC238</f>
        <v>0</v>
      </c>
      <c r="L56" s="66">
        <f>'Base de Datos'!BC239</f>
        <v>0</v>
      </c>
      <c r="M56" s="66">
        <f>'Base de Datos'!BC240</f>
        <v>0</v>
      </c>
      <c r="N56" s="68">
        <f>'Base de Datos'!BC241</f>
        <v>228</v>
      </c>
      <c r="O56" s="69">
        <f t="shared" si="6"/>
        <v>5.2861107440200876E-4</v>
      </c>
      <c r="P56" s="69">
        <f t="shared" si="7"/>
        <v>0</v>
      </c>
      <c r="Q56" s="69">
        <f t="shared" si="8"/>
        <v>0</v>
      </c>
      <c r="R56" s="69">
        <f t="shared" si="9"/>
        <v>0</v>
      </c>
      <c r="S56" s="69">
        <f t="shared" si="10"/>
        <v>2.960222016651249E-2</v>
      </c>
      <c r="T56" s="69">
        <f t="shared" si="11"/>
        <v>0</v>
      </c>
      <c r="U56" s="69">
        <f t="shared" si="12"/>
        <v>0</v>
      </c>
      <c r="V56" s="69">
        <f t="shared" si="13"/>
        <v>0</v>
      </c>
      <c r="W56" s="69">
        <f t="shared" si="14"/>
        <v>0</v>
      </c>
      <c r="X56" s="70" t="s">
        <v>203</v>
      </c>
      <c r="Y56" s="76">
        <f>+'Base de Datos'!BC270</f>
        <v>1.7543859649122806E-2</v>
      </c>
      <c r="Z56" s="72">
        <f>+'Base de Datos'!BC271</f>
        <v>0</v>
      </c>
      <c r="AA56" s="72">
        <f>+'Base de Datos'!BC272</f>
        <v>0</v>
      </c>
      <c r="AB56" s="72">
        <f>+'Base de Datos'!BC273</f>
        <v>0</v>
      </c>
      <c r="AC56" s="71">
        <f>+'Base de Datos'!BC274</f>
        <v>0.98245614035087714</v>
      </c>
      <c r="AD56" s="71">
        <f>+'Base de Datos'!BC275</f>
        <v>0</v>
      </c>
      <c r="AE56" s="71">
        <f>+'Base de Datos'!BC276</f>
        <v>0</v>
      </c>
      <c r="AF56" s="71">
        <f>+'Base de Datos'!BC277</f>
        <v>0</v>
      </c>
      <c r="AG56" s="71">
        <f>+'Base de Datos'!BC278</f>
        <v>0</v>
      </c>
      <c r="AH56" s="73">
        <f t="shared" si="16"/>
        <v>1</v>
      </c>
      <c r="AI56" s="77">
        <f t="shared" si="17"/>
        <v>1.7543859649122806E-2</v>
      </c>
      <c r="AJ56" s="71">
        <f t="shared" si="18"/>
        <v>0.98245614035087714</v>
      </c>
      <c r="AK56" s="74">
        <f t="shared" si="19"/>
        <v>1</v>
      </c>
      <c r="AL56" s="59">
        <f>AI56</f>
        <v>1.7543859649122806E-2</v>
      </c>
      <c r="AM56" s="56">
        <f t="shared" si="20"/>
        <v>0.98245614035087714</v>
      </c>
    </row>
    <row r="57" spans="1:39" ht="59.1" customHeight="1" thickBot="1" x14ac:dyDescent="0.25">
      <c r="A57" s="52">
        <v>44</v>
      </c>
      <c r="B57" s="53" t="s">
        <v>115</v>
      </c>
      <c r="C57" s="57" t="s">
        <v>159</v>
      </c>
      <c r="D57" s="58" t="s">
        <v>18</v>
      </c>
      <c r="E57" s="66">
        <f>'Base de Datos'!BD232</f>
        <v>146</v>
      </c>
      <c r="F57" s="66">
        <f>'Base de Datos'!BD233</f>
        <v>0</v>
      </c>
      <c r="G57" s="66">
        <f>'Base de Datos'!BD234</f>
        <v>0</v>
      </c>
      <c r="H57" s="66">
        <f>'Base de Datos'!BD235</f>
        <v>0</v>
      </c>
      <c r="I57" s="67">
        <f>'Base de Datos'!BD236</f>
        <v>82</v>
      </c>
      <c r="J57" s="67">
        <f>'Base de Datos'!BD237</f>
        <v>0</v>
      </c>
      <c r="K57" s="67">
        <f>'Base de Datos'!BD238</f>
        <v>0</v>
      </c>
      <c r="L57" s="67">
        <f>'Base de Datos'!BD239</f>
        <v>0</v>
      </c>
      <c r="M57" s="67">
        <f>'Base de Datos'!BD240</f>
        <v>0</v>
      </c>
      <c r="N57" s="68">
        <f>'Base de Datos'!BD241</f>
        <v>228</v>
      </c>
      <c r="O57" s="69">
        <f t="shared" si="6"/>
        <v>1.9294304215673318E-2</v>
      </c>
      <c r="P57" s="69">
        <f t="shared" si="7"/>
        <v>0</v>
      </c>
      <c r="Q57" s="69">
        <f t="shared" si="8"/>
        <v>0</v>
      </c>
      <c r="R57" s="69">
        <f t="shared" si="9"/>
        <v>0</v>
      </c>
      <c r="S57" s="69">
        <f t="shared" si="10"/>
        <v>1.0836527025241179E-2</v>
      </c>
      <c r="T57" s="69">
        <f t="shared" si="11"/>
        <v>0</v>
      </c>
      <c r="U57" s="69">
        <f t="shared" si="12"/>
        <v>0</v>
      </c>
      <c r="V57" s="69">
        <f t="shared" si="13"/>
        <v>0</v>
      </c>
      <c r="W57" s="69">
        <f t="shared" si="14"/>
        <v>0</v>
      </c>
      <c r="X57" s="70" t="s">
        <v>204</v>
      </c>
      <c r="Y57" s="71">
        <f>+'Base de Datos'!BD270</f>
        <v>0.64035087719298245</v>
      </c>
      <c r="Z57" s="71">
        <f>+'Base de Datos'!BD271</f>
        <v>0</v>
      </c>
      <c r="AA57" s="71">
        <f>+'Base de Datos'!BD272</f>
        <v>0</v>
      </c>
      <c r="AB57" s="71">
        <f>+'Base de Datos'!BD273</f>
        <v>0</v>
      </c>
      <c r="AC57" s="72">
        <f>+'Base de Datos'!BD274</f>
        <v>0.35964912280701755</v>
      </c>
      <c r="AD57" s="72">
        <f>+'Base de Datos'!BD275</f>
        <v>0</v>
      </c>
      <c r="AE57" s="72">
        <f>+'Base de Datos'!BD276</f>
        <v>0</v>
      </c>
      <c r="AF57" s="72">
        <f>+'Base de Datos'!BD277</f>
        <v>0</v>
      </c>
      <c r="AG57" s="72">
        <f>+'Base de Datos'!BD278</f>
        <v>0</v>
      </c>
      <c r="AH57" s="73">
        <f t="shared" si="16"/>
        <v>1</v>
      </c>
      <c r="AI57" s="71">
        <f t="shared" si="17"/>
        <v>0.64035087719298245</v>
      </c>
      <c r="AJ57" s="72">
        <f t="shared" si="18"/>
        <v>0.35964912280701755</v>
      </c>
      <c r="AK57" s="74">
        <f t="shared" si="19"/>
        <v>1</v>
      </c>
      <c r="AL57" s="59">
        <f>AJ57</f>
        <v>0.35964912280701755</v>
      </c>
      <c r="AM57" s="56">
        <f t="shared" si="20"/>
        <v>0.64035087719298245</v>
      </c>
    </row>
    <row r="58" spans="1:39" ht="61.5" customHeight="1" thickBot="1" x14ac:dyDescent="0.25">
      <c r="A58" s="52">
        <v>45</v>
      </c>
      <c r="B58" s="53" t="s">
        <v>116</v>
      </c>
      <c r="C58" s="57" t="s">
        <v>159</v>
      </c>
      <c r="D58" s="58" t="s">
        <v>19</v>
      </c>
      <c r="E58" s="75">
        <f>'Base de Datos'!BE232</f>
        <v>4</v>
      </c>
      <c r="F58" s="67">
        <f>'Base de Datos'!BE233</f>
        <v>0</v>
      </c>
      <c r="G58" s="67">
        <f>'Base de Datos'!BE234</f>
        <v>0</v>
      </c>
      <c r="H58" s="67">
        <f>'Base de Datos'!BE235</f>
        <v>0</v>
      </c>
      <c r="I58" s="66">
        <f>'Base de Datos'!BE236</f>
        <v>224</v>
      </c>
      <c r="J58" s="66">
        <f>'Base de Datos'!BE237</f>
        <v>0</v>
      </c>
      <c r="K58" s="66">
        <f>'Base de Datos'!BE238</f>
        <v>0</v>
      </c>
      <c r="L58" s="66">
        <f>'Base de Datos'!BE239</f>
        <v>0</v>
      </c>
      <c r="M58" s="66">
        <f>'Base de Datos'!BE240</f>
        <v>0</v>
      </c>
      <c r="N58" s="68">
        <f>'Base de Datos'!BE241</f>
        <v>228</v>
      </c>
      <c r="O58" s="69">
        <f t="shared" si="6"/>
        <v>5.2861107440200876E-4</v>
      </c>
      <c r="P58" s="69">
        <f t="shared" si="7"/>
        <v>0</v>
      </c>
      <c r="Q58" s="69">
        <f t="shared" si="8"/>
        <v>0</v>
      </c>
      <c r="R58" s="69">
        <f t="shared" si="9"/>
        <v>0</v>
      </c>
      <c r="S58" s="69">
        <f t="shared" si="10"/>
        <v>2.960222016651249E-2</v>
      </c>
      <c r="T58" s="69">
        <f t="shared" si="11"/>
        <v>0</v>
      </c>
      <c r="U58" s="69">
        <f t="shared" si="12"/>
        <v>0</v>
      </c>
      <c r="V58" s="69">
        <f t="shared" si="13"/>
        <v>0</v>
      </c>
      <c r="W58" s="69">
        <f t="shared" si="14"/>
        <v>0</v>
      </c>
      <c r="X58" s="70" t="s">
        <v>205</v>
      </c>
      <c r="Y58" s="76">
        <f>+'Base de Datos'!BE270</f>
        <v>1.7543859649122806E-2</v>
      </c>
      <c r="Z58" s="72">
        <f>+'Base de Datos'!BE271</f>
        <v>0</v>
      </c>
      <c r="AA58" s="72">
        <f>+'Base de Datos'!BE272</f>
        <v>0</v>
      </c>
      <c r="AB58" s="72">
        <f>+'Base de Datos'!BE273</f>
        <v>0</v>
      </c>
      <c r="AC58" s="71">
        <f>+'Base de Datos'!BE274</f>
        <v>0.98245614035087714</v>
      </c>
      <c r="AD58" s="71">
        <f>+'Base de Datos'!BE275</f>
        <v>0</v>
      </c>
      <c r="AE58" s="71">
        <f>+'Base de Datos'!BE276</f>
        <v>0</v>
      </c>
      <c r="AF58" s="71">
        <f>+'Base de Datos'!BE277</f>
        <v>0</v>
      </c>
      <c r="AG58" s="71">
        <f>+'Base de Datos'!BE278</f>
        <v>0</v>
      </c>
      <c r="AH58" s="73">
        <f t="shared" si="16"/>
        <v>1</v>
      </c>
      <c r="AI58" s="77">
        <f t="shared" si="17"/>
        <v>1.7543859649122806E-2</v>
      </c>
      <c r="AJ58" s="71">
        <f t="shared" si="18"/>
        <v>0.98245614035087714</v>
      </c>
      <c r="AK58" s="74">
        <f t="shared" si="19"/>
        <v>1</v>
      </c>
      <c r="AL58" s="59">
        <f>AI58</f>
        <v>1.7543859649122806E-2</v>
      </c>
      <c r="AM58" s="56">
        <f t="shared" si="20"/>
        <v>0.98245614035087714</v>
      </c>
    </row>
    <row r="59" spans="1:39" ht="54.95" customHeight="1" thickBot="1" x14ac:dyDescent="0.25">
      <c r="A59" s="52">
        <v>46</v>
      </c>
      <c r="B59" s="53" t="s">
        <v>116</v>
      </c>
      <c r="C59" s="57" t="s">
        <v>159</v>
      </c>
      <c r="D59" s="58" t="s">
        <v>20</v>
      </c>
      <c r="E59" s="75">
        <f>'Base de Datos'!BF232</f>
        <v>4</v>
      </c>
      <c r="F59" s="67">
        <f>'Base de Datos'!BF233</f>
        <v>0</v>
      </c>
      <c r="G59" s="67">
        <f>'Base de Datos'!BF234</f>
        <v>0</v>
      </c>
      <c r="H59" s="67">
        <f>'Base de Datos'!BF235</f>
        <v>0</v>
      </c>
      <c r="I59" s="66">
        <f>'Base de Datos'!BF236</f>
        <v>184</v>
      </c>
      <c r="J59" s="66">
        <f>'Base de Datos'!BF237</f>
        <v>40</v>
      </c>
      <c r="K59" s="66">
        <f>'Base de Datos'!BF238</f>
        <v>0</v>
      </c>
      <c r="L59" s="66">
        <f>'Base de Datos'!BF239</f>
        <v>0</v>
      </c>
      <c r="M59" s="66">
        <f>'Base de Datos'!BF240</f>
        <v>0</v>
      </c>
      <c r="N59" s="68">
        <f>'Base de Datos'!BF241</f>
        <v>228</v>
      </c>
      <c r="O59" s="69">
        <f t="shared" si="6"/>
        <v>5.2861107440200876E-4</v>
      </c>
      <c r="P59" s="69">
        <f t="shared" si="7"/>
        <v>0</v>
      </c>
      <c r="Q59" s="69">
        <f t="shared" si="8"/>
        <v>0</v>
      </c>
      <c r="R59" s="69">
        <f t="shared" si="9"/>
        <v>0</v>
      </c>
      <c r="S59" s="69">
        <f t="shared" si="10"/>
        <v>2.4316109422492401E-2</v>
      </c>
      <c r="T59" s="69">
        <f t="shared" si="11"/>
        <v>5.286110744020087E-3</v>
      </c>
      <c r="U59" s="69">
        <f t="shared" si="12"/>
        <v>0</v>
      </c>
      <c r="V59" s="69">
        <f t="shared" si="13"/>
        <v>0</v>
      </c>
      <c r="W59" s="69">
        <f t="shared" si="14"/>
        <v>0</v>
      </c>
      <c r="X59" s="70" t="s">
        <v>206</v>
      </c>
      <c r="Y59" s="76">
        <f>+'Base de Datos'!BF270</f>
        <v>1.7543859649122806E-2</v>
      </c>
      <c r="Z59" s="72">
        <f>+'Base de Datos'!BF271</f>
        <v>0</v>
      </c>
      <c r="AA59" s="72">
        <f>+'Base de Datos'!BF272</f>
        <v>0</v>
      </c>
      <c r="AB59" s="72">
        <f>+'Base de Datos'!BF273</f>
        <v>0</v>
      </c>
      <c r="AC59" s="71">
        <f>+'Base de Datos'!BF274</f>
        <v>0.80701754385964908</v>
      </c>
      <c r="AD59" s="71">
        <f>+'Base de Datos'!BF275</f>
        <v>0.17543859649122806</v>
      </c>
      <c r="AE59" s="71">
        <f>+'Base de Datos'!BF276</f>
        <v>0</v>
      </c>
      <c r="AF59" s="71">
        <f>+'Base de Datos'!BF277</f>
        <v>0</v>
      </c>
      <c r="AG59" s="71">
        <f>+'Base de Datos'!BF278</f>
        <v>0</v>
      </c>
      <c r="AH59" s="73">
        <f t="shared" si="16"/>
        <v>0.99999999999999989</v>
      </c>
      <c r="AI59" s="77">
        <f t="shared" si="17"/>
        <v>1.7543859649122806E-2</v>
      </c>
      <c r="AJ59" s="71">
        <f t="shared" si="18"/>
        <v>0.98245614035087714</v>
      </c>
      <c r="AK59" s="74">
        <f t="shared" si="19"/>
        <v>1</v>
      </c>
      <c r="AL59" s="59">
        <f>AI59</f>
        <v>1.7543859649122806E-2</v>
      </c>
      <c r="AM59" s="56">
        <f t="shared" si="20"/>
        <v>0.98245614035087714</v>
      </c>
    </row>
    <row r="60" spans="1:39" ht="71.45" customHeight="1" thickBot="1" x14ac:dyDescent="0.25">
      <c r="A60" s="52">
        <v>47</v>
      </c>
      <c r="B60" s="53" t="s">
        <v>115</v>
      </c>
      <c r="C60" s="57" t="s">
        <v>159</v>
      </c>
      <c r="D60" s="58" t="s">
        <v>59</v>
      </c>
      <c r="E60" s="66">
        <f>'Base de Datos'!BG232</f>
        <v>32</v>
      </c>
      <c r="F60" s="66">
        <f>'Base de Datos'!BG233</f>
        <v>0</v>
      </c>
      <c r="G60" s="66">
        <f>'Base de Datos'!BG234</f>
        <v>0</v>
      </c>
      <c r="H60" s="66">
        <f>'Base de Datos'!BG235</f>
        <v>0</v>
      </c>
      <c r="I60" s="67">
        <f>'Base de Datos'!BG236</f>
        <v>49</v>
      </c>
      <c r="J60" s="67">
        <f>'Base de Datos'!BG237</f>
        <v>0</v>
      </c>
      <c r="K60" s="67">
        <f>'Base de Datos'!BG238</f>
        <v>0</v>
      </c>
      <c r="L60" s="67">
        <f>'Base de Datos'!BG239</f>
        <v>147</v>
      </c>
      <c r="M60" s="67">
        <f>'Base de Datos'!BG240</f>
        <v>0</v>
      </c>
      <c r="N60" s="68">
        <f>'Base de Datos'!BG241</f>
        <v>228</v>
      </c>
      <c r="O60" s="69">
        <f t="shared" si="6"/>
        <v>4.2288885952160701E-3</v>
      </c>
      <c r="P60" s="69">
        <f t="shared" si="7"/>
        <v>0</v>
      </c>
      <c r="Q60" s="69">
        <f t="shared" si="8"/>
        <v>0</v>
      </c>
      <c r="R60" s="69">
        <f t="shared" si="9"/>
        <v>0</v>
      </c>
      <c r="S60" s="69">
        <f t="shared" si="10"/>
        <v>6.4754856614246065E-3</v>
      </c>
      <c r="T60" s="69">
        <f t="shared" si="11"/>
        <v>0</v>
      </c>
      <c r="U60" s="69">
        <f t="shared" si="12"/>
        <v>0</v>
      </c>
      <c r="V60" s="69">
        <f t="shared" si="13"/>
        <v>1.942645698427382E-2</v>
      </c>
      <c r="W60" s="69">
        <f t="shared" si="14"/>
        <v>0</v>
      </c>
      <c r="X60" s="70" t="s">
        <v>207</v>
      </c>
      <c r="Y60" s="71">
        <f>+'Base de Datos'!BG270</f>
        <v>0.14035087719298245</v>
      </c>
      <c r="Z60" s="71">
        <f>+'Base de Datos'!BG271</f>
        <v>0</v>
      </c>
      <c r="AA60" s="71">
        <f>+'Base de Datos'!BG272</f>
        <v>0</v>
      </c>
      <c r="AB60" s="71">
        <f>+'Base de Datos'!BG273</f>
        <v>0</v>
      </c>
      <c r="AC60" s="72">
        <f>+'Base de Datos'!BG274</f>
        <v>0.21491228070175439</v>
      </c>
      <c r="AD60" s="72">
        <f>+'Base de Datos'!BG275</f>
        <v>0</v>
      </c>
      <c r="AE60" s="72">
        <f>+'Base de Datos'!BG276</f>
        <v>0</v>
      </c>
      <c r="AF60" s="72">
        <f>+'Base de Datos'!BG277</f>
        <v>0.64473684210526316</v>
      </c>
      <c r="AG60" s="72">
        <f>+'Base de Datos'!BG278</f>
        <v>0</v>
      </c>
      <c r="AH60" s="73">
        <f t="shared" si="16"/>
        <v>1</v>
      </c>
      <c r="AI60" s="71">
        <f t="shared" si="17"/>
        <v>0.14035087719298245</v>
      </c>
      <c r="AJ60" s="72">
        <f t="shared" si="18"/>
        <v>0.85964912280701755</v>
      </c>
      <c r="AK60" s="74">
        <f t="shared" si="19"/>
        <v>1</v>
      </c>
      <c r="AL60" s="59">
        <f t="shared" ref="AL60:AL65" si="21">AJ60</f>
        <v>0.85964912280701755</v>
      </c>
      <c r="AM60" s="56">
        <f t="shared" si="20"/>
        <v>0.85964912280701755</v>
      </c>
    </row>
    <row r="61" spans="1:39" ht="50.45" customHeight="1" thickBot="1" x14ac:dyDescent="0.25">
      <c r="A61" s="52">
        <v>48</v>
      </c>
      <c r="B61" s="53" t="s">
        <v>115</v>
      </c>
      <c r="C61" s="57" t="s">
        <v>160</v>
      </c>
      <c r="D61" s="58" t="s">
        <v>21</v>
      </c>
      <c r="E61" s="66">
        <f>'Base de Datos'!BH232</f>
        <v>109</v>
      </c>
      <c r="F61" s="66">
        <f>'Base de Datos'!BH233</f>
        <v>0</v>
      </c>
      <c r="G61" s="66">
        <f>'Base de Datos'!BH234</f>
        <v>0</v>
      </c>
      <c r="H61" s="66">
        <f>'Base de Datos'!BH235</f>
        <v>0</v>
      </c>
      <c r="I61" s="67">
        <f>'Base de Datos'!BH236</f>
        <v>107</v>
      </c>
      <c r="J61" s="67">
        <f>'Base de Datos'!BH237</f>
        <v>12</v>
      </c>
      <c r="K61" s="67">
        <f>'Base de Datos'!BH238</f>
        <v>0</v>
      </c>
      <c r="L61" s="67">
        <f>'Base de Datos'!BH239</f>
        <v>0</v>
      </c>
      <c r="M61" s="67">
        <f>'Base de Datos'!BH240</f>
        <v>0</v>
      </c>
      <c r="N61" s="68">
        <f>'Base de Datos'!BH241</f>
        <v>228</v>
      </c>
      <c r="O61" s="69">
        <f t="shared" si="6"/>
        <v>1.4404651777454737E-2</v>
      </c>
      <c r="P61" s="69">
        <f t="shared" si="7"/>
        <v>0</v>
      </c>
      <c r="Q61" s="69">
        <f t="shared" si="8"/>
        <v>0</v>
      </c>
      <c r="R61" s="69">
        <f t="shared" si="9"/>
        <v>0</v>
      </c>
      <c r="S61" s="69">
        <f t="shared" si="10"/>
        <v>1.4140346240253733E-2</v>
      </c>
      <c r="T61" s="69">
        <f t="shared" si="11"/>
        <v>1.5858332232060262E-3</v>
      </c>
      <c r="U61" s="69">
        <f t="shared" si="12"/>
        <v>0</v>
      </c>
      <c r="V61" s="69">
        <f t="shared" si="13"/>
        <v>0</v>
      </c>
      <c r="W61" s="69">
        <f t="shared" si="14"/>
        <v>0</v>
      </c>
      <c r="X61" s="70" t="s">
        <v>208</v>
      </c>
      <c r="Y61" s="71">
        <f>+'Base de Datos'!BH270</f>
        <v>0.47807017543859648</v>
      </c>
      <c r="Z61" s="71">
        <f>+'Base de Datos'!BH271</f>
        <v>0</v>
      </c>
      <c r="AA61" s="71">
        <f>+'Base de Datos'!BH272</f>
        <v>0</v>
      </c>
      <c r="AB61" s="71">
        <f>+'Base de Datos'!BH273</f>
        <v>0</v>
      </c>
      <c r="AC61" s="72">
        <f>+'Base de Datos'!BH274</f>
        <v>0.4692982456140351</v>
      </c>
      <c r="AD61" s="72">
        <f>+'Base de Datos'!BH275</f>
        <v>5.2631578947368418E-2</v>
      </c>
      <c r="AE61" s="72">
        <f>+'Base de Datos'!BH276</f>
        <v>0</v>
      </c>
      <c r="AF61" s="72">
        <f>+'Base de Datos'!BH277</f>
        <v>0</v>
      </c>
      <c r="AG61" s="72">
        <f>+'Base de Datos'!BH278</f>
        <v>0</v>
      </c>
      <c r="AH61" s="73">
        <f t="shared" si="16"/>
        <v>1</v>
      </c>
      <c r="AI61" s="71">
        <f t="shared" si="17"/>
        <v>0.47807017543859648</v>
      </c>
      <c r="AJ61" s="72">
        <f t="shared" si="18"/>
        <v>0.52192982456140347</v>
      </c>
      <c r="AK61" s="74">
        <f t="shared" si="19"/>
        <v>1</v>
      </c>
      <c r="AL61" s="59">
        <f t="shared" si="21"/>
        <v>0.52192982456140347</v>
      </c>
      <c r="AM61" s="56">
        <f t="shared" si="20"/>
        <v>0.52192982456140347</v>
      </c>
    </row>
    <row r="62" spans="1:39" ht="84.95" customHeight="1" thickBot="1" x14ac:dyDescent="0.25">
      <c r="A62" s="52">
        <v>49</v>
      </c>
      <c r="B62" s="53" t="s">
        <v>115</v>
      </c>
      <c r="C62" s="57" t="s">
        <v>160</v>
      </c>
      <c r="D62" s="58" t="s">
        <v>60</v>
      </c>
      <c r="E62" s="66">
        <f>'Base de Datos'!BI232</f>
        <v>146</v>
      </c>
      <c r="F62" s="66">
        <f>'Base de Datos'!BI233</f>
        <v>0</v>
      </c>
      <c r="G62" s="66">
        <f>'Base de Datos'!BI234</f>
        <v>0</v>
      </c>
      <c r="H62" s="66">
        <f>'Base de Datos'!BI235</f>
        <v>0</v>
      </c>
      <c r="I62" s="67">
        <f>'Base de Datos'!BI236</f>
        <v>77</v>
      </c>
      <c r="J62" s="67">
        <f>'Base de Datos'!BI237</f>
        <v>5</v>
      </c>
      <c r="K62" s="67">
        <f>'Base de Datos'!BI238</f>
        <v>0</v>
      </c>
      <c r="L62" s="67">
        <f>'Base de Datos'!BI239</f>
        <v>0</v>
      </c>
      <c r="M62" s="67">
        <f>'Base de Datos'!BI240</f>
        <v>0</v>
      </c>
      <c r="N62" s="68">
        <f>'Base de Datos'!BI241</f>
        <v>228</v>
      </c>
      <c r="O62" s="69">
        <f t="shared" si="6"/>
        <v>1.9294304215673318E-2</v>
      </c>
      <c r="P62" s="69">
        <f t="shared" si="7"/>
        <v>0</v>
      </c>
      <c r="Q62" s="69">
        <f t="shared" si="8"/>
        <v>0</v>
      </c>
      <c r="R62" s="69">
        <f t="shared" si="9"/>
        <v>0</v>
      </c>
      <c r="S62" s="69">
        <f t="shared" si="10"/>
        <v>1.0175763182238668E-2</v>
      </c>
      <c r="T62" s="69">
        <f t="shared" si="11"/>
        <v>6.6076384300251087E-4</v>
      </c>
      <c r="U62" s="69">
        <f t="shared" si="12"/>
        <v>0</v>
      </c>
      <c r="V62" s="69">
        <f t="shared" si="13"/>
        <v>0</v>
      </c>
      <c r="W62" s="69">
        <f t="shared" si="14"/>
        <v>0</v>
      </c>
      <c r="X62" s="70" t="s">
        <v>209</v>
      </c>
      <c r="Y62" s="71">
        <f>+'Base de Datos'!BI270</f>
        <v>0.64035087719298245</v>
      </c>
      <c r="Z62" s="71">
        <f>+'Base de Datos'!BI271</f>
        <v>0</v>
      </c>
      <c r="AA62" s="71">
        <f>+'Base de Datos'!BI272</f>
        <v>0</v>
      </c>
      <c r="AB62" s="71">
        <f>+'Base de Datos'!BI273</f>
        <v>0</v>
      </c>
      <c r="AC62" s="72">
        <f>+'Base de Datos'!BI274</f>
        <v>0.33771929824561403</v>
      </c>
      <c r="AD62" s="72">
        <f>+'Base de Datos'!BI275</f>
        <v>2.1929824561403508E-2</v>
      </c>
      <c r="AE62" s="72">
        <f>+'Base de Datos'!BI276</f>
        <v>0</v>
      </c>
      <c r="AF62" s="72">
        <f>+'Base de Datos'!BI277</f>
        <v>0</v>
      </c>
      <c r="AG62" s="72">
        <f>+'Base de Datos'!BI278</f>
        <v>0</v>
      </c>
      <c r="AH62" s="73">
        <f t="shared" si="16"/>
        <v>1</v>
      </c>
      <c r="AI62" s="71">
        <f t="shared" si="17"/>
        <v>0.64035087719298245</v>
      </c>
      <c r="AJ62" s="72">
        <f t="shared" si="18"/>
        <v>0.35964912280701755</v>
      </c>
      <c r="AK62" s="74">
        <f t="shared" si="19"/>
        <v>1</v>
      </c>
      <c r="AL62" s="59">
        <f t="shared" si="21"/>
        <v>0.35964912280701755</v>
      </c>
      <c r="AM62" s="56">
        <f t="shared" si="20"/>
        <v>0.64035087719298245</v>
      </c>
    </row>
    <row r="63" spans="1:39" ht="87.6" customHeight="1" thickBot="1" x14ac:dyDescent="0.25">
      <c r="A63" s="52">
        <v>50</v>
      </c>
      <c r="B63" s="53" t="s">
        <v>115</v>
      </c>
      <c r="C63" s="57" t="s">
        <v>160</v>
      </c>
      <c r="D63" s="58" t="s">
        <v>61</v>
      </c>
      <c r="E63" s="66">
        <f>'Base de Datos'!BJ232</f>
        <v>90</v>
      </c>
      <c r="F63" s="66">
        <f>'Base de Datos'!BJ233</f>
        <v>0</v>
      </c>
      <c r="G63" s="66">
        <f>'Base de Datos'!BJ234</f>
        <v>0</v>
      </c>
      <c r="H63" s="66">
        <f>'Base de Datos'!BJ235</f>
        <v>0</v>
      </c>
      <c r="I63" s="67">
        <f>'Base de Datos'!BJ236</f>
        <v>118</v>
      </c>
      <c r="J63" s="67">
        <f>'Base de Datos'!BJ237</f>
        <v>20</v>
      </c>
      <c r="K63" s="67">
        <f>'Base de Datos'!BJ238</f>
        <v>0</v>
      </c>
      <c r="L63" s="67">
        <f>'Base de Datos'!BJ239</f>
        <v>0</v>
      </c>
      <c r="M63" s="67">
        <f>'Base de Datos'!BJ240</f>
        <v>0</v>
      </c>
      <c r="N63" s="68">
        <f>'Base de Datos'!BJ241</f>
        <v>228</v>
      </c>
      <c r="O63" s="69">
        <f t="shared" si="6"/>
        <v>1.1893749174045197E-2</v>
      </c>
      <c r="P63" s="69">
        <f t="shared" si="7"/>
        <v>0</v>
      </c>
      <c r="Q63" s="69">
        <f t="shared" si="8"/>
        <v>0</v>
      </c>
      <c r="R63" s="69">
        <f t="shared" si="9"/>
        <v>0</v>
      </c>
      <c r="S63" s="69">
        <f t="shared" si="10"/>
        <v>1.5594026694859257E-2</v>
      </c>
      <c r="T63" s="69">
        <f t="shared" si="11"/>
        <v>2.6430553720100435E-3</v>
      </c>
      <c r="U63" s="69">
        <f t="shared" si="12"/>
        <v>0</v>
      </c>
      <c r="V63" s="69">
        <f t="shared" si="13"/>
        <v>0</v>
      </c>
      <c r="W63" s="69">
        <f t="shared" si="14"/>
        <v>0</v>
      </c>
      <c r="X63" s="70" t="s">
        <v>210</v>
      </c>
      <c r="Y63" s="71">
        <f>+'Base de Datos'!BJ270</f>
        <v>0.39473684210526316</v>
      </c>
      <c r="Z63" s="71">
        <f>+'Base de Datos'!BJ271</f>
        <v>0</v>
      </c>
      <c r="AA63" s="71">
        <f>+'Base de Datos'!BJ272</f>
        <v>0</v>
      </c>
      <c r="AB63" s="71">
        <f>+'Base de Datos'!BJ273</f>
        <v>0</v>
      </c>
      <c r="AC63" s="72">
        <f>+'Base de Datos'!BJ274</f>
        <v>0.51754385964912286</v>
      </c>
      <c r="AD63" s="72">
        <f>+'Base de Datos'!BJ275</f>
        <v>8.771929824561403E-2</v>
      </c>
      <c r="AE63" s="72">
        <f>+'Base de Datos'!BJ276</f>
        <v>0</v>
      </c>
      <c r="AF63" s="72">
        <f>+'Base de Datos'!BJ277</f>
        <v>0</v>
      </c>
      <c r="AG63" s="72">
        <f>+'Base de Datos'!BJ278</f>
        <v>0</v>
      </c>
      <c r="AH63" s="73">
        <f t="shared" si="16"/>
        <v>1</v>
      </c>
      <c r="AI63" s="71">
        <f t="shared" si="17"/>
        <v>0.39473684210526316</v>
      </c>
      <c r="AJ63" s="72">
        <f t="shared" si="18"/>
        <v>0.60526315789473695</v>
      </c>
      <c r="AK63" s="74">
        <f t="shared" si="19"/>
        <v>1</v>
      </c>
      <c r="AL63" s="59">
        <f t="shared" si="21"/>
        <v>0.60526315789473695</v>
      </c>
      <c r="AM63" s="56">
        <f t="shared" si="20"/>
        <v>0.60526315789473695</v>
      </c>
    </row>
    <row r="64" spans="1:39" ht="67.5" customHeight="1" thickBot="1" x14ac:dyDescent="0.25">
      <c r="A64" s="52">
        <v>51</v>
      </c>
      <c r="B64" s="53" t="s">
        <v>115</v>
      </c>
      <c r="C64" s="57" t="s">
        <v>160</v>
      </c>
      <c r="D64" s="58" t="s">
        <v>62</v>
      </c>
      <c r="E64" s="66">
        <f>'Base de Datos'!BK232</f>
        <v>102</v>
      </c>
      <c r="F64" s="66">
        <f>'Base de Datos'!BK233</f>
        <v>0</v>
      </c>
      <c r="G64" s="66">
        <f>'Base de Datos'!BK234</f>
        <v>0</v>
      </c>
      <c r="H64" s="66">
        <f>'Base de Datos'!BK235</f>
        <v>0</v>
      </c>
      <c r="I64" s="67">
        <f>'Base de Datos'!BK236</f>
        <v>72</v>
      </c>
      <c r="J64" s="67">
        <f>'Base de Datos'!BK237</f>
        <v>54</v>
      </c>
      <c r="K64" s="67">
        <f>'Base de Datos'!BK238</f>
        <v>0</v>
      </c>
      <c r="L64" s="67">
        <f>'Base de Datos'!BK239</f>
        <v>0</v>
      </c>
      <c r="M64" s="67">
        <f>'Base de Datos'!BK240</f>
        <v>0</v>
      </c>
      <c r="N64" s="68">
        <f>'Base de Datos'!BK241</f>
        <v>228</v>
      </c>
      <c r="O64" s="69">
        <f t="shared" si="6"/>
        <v>1.3479582397251222E-2</v>
      </c>
      <c r="P64" s="69">
        <f t="shared" si="7"/>
        <v>0</v>
      </c>
      <c r="Q64" s="69">
        <f t="shared" si="8"/>
        <v>0</v>
      </c>
      <c r="R64" s="69">
        <f t="shared" si="9"/>
        <v>0</v>
      </c>
      <c r="S64" s="69">
        <f t="shared" si="10"/>
        <v>9.5149993392361562E-3</v>
      </c>
      <c r="T64" s="69">
        <f t="shared" si="11"/>
        <v>7.136249504427118E-3</v>
      </c>
      <c r="U64" s="69">
        <f t="shared" si="12"/>
        <v>0</v>
      </c>
      <c r="V64" s="69">
        <f t="shared" si="13"/>
        <v>0</v>
      </c>
      <c r="W64" s="69">
        <f t="shared" si="14"/>
        <v>0</v>
      </c>
      <c r="X64" s="70" t="s">
        <v>211</v>
      </c>
      <c r="Y64" s="71">
        <f>+'Base de Datos'!BK270</f>
        <v>0.44736842105263158</v>
      </c>
      <c r="Z64" s="71">
        <f>+'Base de Datos'!BK271</f>
        <v>0</v>
      </c>
      <c r="AA64" s="71">
        <f>+'Base de Datos'!BK272</f>
        <v>0</v>
      </c>
      <c r="AB64" s="71">
        <f>+'Base de Datos'!BK273</f>
        <v>0</v>
      </c>
      <c r="AC64" s="72">
        <f>+'Base de Datos'!BK274</f>
        <v>0.31578947368421051</v>
      </c>
      <c r="AD64" s="72">
        <f>+'Base de Datos'!BK275</f>
        <v>0.23684210526315788</v>
      </c>
      <c r="AE64" s="72">
        <f>+'Base de Datos'!BK276</f>
        <v>0</v>
      </c>
      <c r="AF64" s="72">
        <f>+'Base de Datos'!BK277</f>
        <v>0</v>
      </c>
      <c r="AG64" s="72">
        <f>+'Base de Datos'!BK278</f>
        <v>0</v>
      </c>
      <c r="AH64" s="73">
        <f t="shared" si="16"/>
        <v>0.99999999999999989</v>
      </c>
      <c r="AI64" s="71">
        <f t="shared" si="17"/>
        <v>0.44736842105263158</v>
      </c>
      <c r="AJ64" s="72">
        <f t="shared" si="18"/>
        <v>0.55263157894736836</v>
      </c>
      <c r="AK64" s="74">
        <f t="shared" si="19"/>
        <v>1</v>
      </c>
      <c r="AL64" s="59">
        <f t="shared" si="21"/>
        <v>0.55263157894736836</v>
      </c>
      <c r="AM64" s="56">
        <f t="shared" si="20"/>
        <v>0.55263157894736836</v>
      </c>
    </row>
    <row r="65" spans="1:39" ht="58.5" customHeight="1" thickBot="1" x14ac:dyDescent="0.25">
      <c r="A65" s="52">
        <v>52</v>
      </c>
      <c r="B65" s="53" t="s">
        <v>115</v>
      </c>
      <c r="C65" s="57" t="s">
        <v>158</v>
      </c>
      <c r="D65" s="58" t="s">
        <v>63</v>
      </c>
      <c r="E65" s="66">
        <f>'Base de Datos'!BL232</f>
        <v>192</v>
      </c>
      <c r="F65" s="66">
        <f>'Base de Datos'!BL233</f>
        <v>0</v>
      </c>
      <c r="G65" s="66">
        <f>'Base de Datos'!BL234</f>
        <v>0</v>
      </c>
      <c r="H65" s="66">
        <f>'Base de Datos'!BL235</f>
        <v>0</v>
      </c>
      <c r="I65" s="67">
        <f>'Base de Datos'!BL236</f>
        <v>22</v>
      </c>
      <c r="J65" s="67">
        <f>'Base de Datos'!BL237</f>
        <v>14</v>
      </c>
      <c r="K65" s="67">
        <f>'Base de Datos'!BL238</f>
        <v>0</v>
      </c>
      <c r="L65" s="67">
        <f>'Base de Datos'!BL239</f>
        <v>0</v>
      </c>
      <c r="M65" s="67">
        <f>'Base de Datos'!BL240</f>
        <v>0</v>
      </c>
      <c r="N65" s="68">
        <f>'Base de Datos'!BL241</f>
        <v>228</v>
      </c>
      <c r="O65" s="69">
        <f t="shared" si="6"/>
        <v>2.5373331571296419E-2</v>
      </c>
      <c r="P65" s="69">
        <f t="shared" si="7"/>
        <v>0</v>
      </c>
      <c r="Q65" s="69">
        <f t="shared" si="8"/>
        <v>0</v>
      </c>
      <c r="R65" s="69">
        <f t="shared" si="9"/>
        <v>0</v>
      </c>
      <c r="S65" s="69">
        <f t="shared" si="10"/>
        <v>2.9073609092110479E-3</v>
      </c>
      <c r="T65" s="69">
        <f t="shared" si="11"/>
        <v>1.8501387604070306E-3</v>
      </c>
      <c r="U65" s="69">
        <f t="shared" si="12"/>
        <v>0</v>
      </c>
      <c r="V65" s="69">
        <f t="shared" si="13"/>
        <v>0</v>
      </c>
      <c r="W65" s="69">
        <f t="shared" si="14"/>
        <v>0</v>
      </c>
      <c r="X65" s="70" t="s">
        <v>212</v>
      </c>
      <c r="Y65" s="71">
        <f>+'Base de Datos'!BL270</f>
        <v>0.84210526315789469</v>
      </c>
      <c r="Z65" s="71">
        <f>+'Base de Datos'!BL271</f>
        <v>0</v>
      </c>
      <c r="AA65" s="71">
        <f>+'Base de Datos'!BL272</f>
        <v>0</v>
      </c>
      <c r="AB65" s="71">
        <f>+'Base de Datos'!BL273</f>
        <v>0</v>
      </c>
      <c r="AC65" s="72">
        <f>+'Base de Datos'!BL274</f>
        <v>9.6491228070175433E-2</v>
      </c>
      <c r="AD65" s="72">
        <f>+'Base de Datos'!BL275</f>
        <v>6.1403508771929821E-2</v>
      </c>
      <c r="AE65" s="72">
        <f>+'Base de Datos'!BL276</f>
        <v>0</v>
      </c>
      <c r="AF65" s="72">
        <f>+'Base de Datos'!BL277</f>
        <v>0</v>
      </c>
      <c r="AG65" s="72">
        <f>+'Base de Datos'!BL278</f>
        <v>0</v>
      </c>
      <c r="AH65" s="73">
        <f t="shared" si="16"/>
        <v>0.99999999999999989</v>
      </c>
      <c r="AI65" s="71">
        <f t="shared" si="17"/>
        <v>0.84210526315789469</v>
      </c>
      <c r="AJ65" s="72">
        <f t="shared" si="18"/>
        <v>0.15789473684210525</v>
      </c>
      <c r="AK65" s="74">
        <f t="shared" si="19"/>
        <v>1</v>
      </c>
      <c r="AL65" s="59">
        <f t="shared" si="21"/>
        <v>0.15789473684210525</v>
      </c>
      <c r="AM65" s="56">
        <f t="shared" si="20"/>
        <v>0.84210526315789469</v>
      </c>
    </row>
    <row r="66" spans="1:39" ht="78" customHeight="1" thickBot="1" x14ac:dyDescent="0.25">
      <c r="A66" s="52">
        <v>53</v>
      </c>
      <c r="B66" s="53" t="s">
        <v>116</v>
      </c>
      <c r="C66" s="57" t="s">
        <v>158</v>
      </c>
      <c r="D66" s="58" t="s">
        <v>64</v>
      </c>
      <c r="E66" s="75">
        <f>'Base de Datos'!BM232</f>
        <v>31</v>
      </c>
      <c r="F66" s="67">
        <f>'Base de Datos'!BM233</f>
        <v>0</v>
      </c>
      <c r="G66" s="67">
        <f>'Base de Datos'!BM234</f>
        <v>0</v>
      </c>
      <c r="H66" s="67">
        <f>'Base de Datos'!BM235</f>
        <v>0</v>
      </c>
      <c r="I66" s="66">
        <f>'Base de Datos'!BM236</f>
        <v>197</v>
      </c>
      <c r="J66" s="66">
        <f>'Base de Datos'!BM237</f>
        <v>0</v>
      </c>
      <c r="K66" s="66">
        <f>'Base de Datos'!BM238</f>
        <v>0</v>
      </c>
      <c r="L66" s="66">
        <f>'Base de Datos'!BM239</f>
        <v>0</v>
      </c>
      <c r="M66" s="66">
        <f>'Base de Datos'!BM240</f>
        <v>0</v>
      </c>
      <c r="N66" s="68">
        <f>'Base de Datos'!BM241</f>
        <v>228</v>
      </c>
      <c r="O66" s="69">
        <f t="shared" si="6"/>
        <v>4.0967358266155674E-3</v>
      </c>
      <c r="P66" s="69">
        <f t="shared" si="7"/>
        <v>0</v>
      </c>
      <c r="Q66" s="69">
        <f t="shared" si="8"/>
        <v>0</v>
      </c>
      <c r="R66" s="69">
        <f t="shared" si="9"/>
        <v>0</v>
      </c>
      <c r="S66" s="69">
        <f t="shared" si="10"/>
        <v>2.6034095414298929E-2</v>
      </c>
      <c r="T66" s="69">
        <f t="shared" si="11"/>
        <v>0</v>
      </c>
      <c r="U66" s="69">
        <f t="shared" si="12"/>
        <v>0</v>
      </c>
      <c r="V66" s="69">
        <f t="shared" si="13"/>
        <v>0</v>
      </c>
      <c r="W66" s="69">
        <f t="shared" si="14"/>
        <v>0</v>
      </c>
      <c r="X66" s="70" t="s">
        <v>213</v>
      </c>
      <c r="Y66" s="76">
        <f>+'Base de Datos'!BM270</f>
        <v>0.13596491228070176</v>
      </c>
      <c r="Z66" s="72">
        <f>+'Base de Datos'!BM271</f>
        <v>0</v>
      </c>
      <c r="AA66" s="72">
        <f>+'Base de Datos'!BM272</f>
        <v>0</v>
      </c>
      <c r="AB66" s="72">
        <f>+'Base de Datos'!BM273</f>
        <v>0</v>
      </c>
      <c r="AC66" s="71">
        <f>+'Base de Datos'!BM274</f>
        <v>0.86403508771929827</v>
      </c>
      <c r="AD66" s="71">
        <f>+'Base de Datos'!BM275</f>
        <v>0</v>
      </c>
      <c r="AE66" s="71">
        <f>+'Base de Datos'!BM276</f>
        <v>0</v>
      </c>
      <c r="AF66" s="71">
        <f>+'Base de Datos'!BM277</f>
        <v>0</v>
      </c>
      <c r="AG66" s="71">
        <f>+'Base de Datos'!BM278</f>
        <v>0</v>
      </c>
      <c r="AH66" s="73">
        <f t="shared" si="16"/>
        <v>1</v>
      </c>
      <c r="AI66" s="77">
        <f t="shared" si="17"/>
        <v>0.13596491228070176</v>
      </c>
      <c r="AJ66" s="71">
        <f t="shared" si="18"/>
        <v>0.86403508771929827</v>
      </c>
      <c r="AK66" s="74">
        <f t="shared" si="19"/>
        <v>1</v>
      </c>
      <c r="AL66" s="59">
        <f>AI66</f>
        <v>0.13596491228070176</v>
      </c>
      <c r="AM66" s="56">
        <f t="shared" si="20"/>
        <v>0.86403508771929827</v>
      </c>
    </row>
    <row r="67" spans="1:39" ht="51" customHeight="1" thickBot="1" x14ac:dyDescent="0.25">
      <c r="A67" s="52">
        <v>54</v>
      </c>
      <c r="B67" s="53" t="s">
        <v>115</v>
      </c>
      <c r="C67" s="57" t="s">
        <v>158</v>
      </c>
      <c r="D67" s="58" t="s">
        <v>22</v>
      </c>
      <c r="E67" s="66">
        <f>'Base de Datos'!BN232</f>
        <v>217</v>
      </c>
      <c r="F67" s="66">
        <f>'Base de Datos'!BN233</f>
        <v>0</v>
      </c>
      <c r="G67" s="66">
        <f>'Base de Datos'!BN234</f>
        <v>0</v>
      </c>
      <c r="H67" s="66">
        <f>'Base de Datos'!BN235</f>
        <v>0</v>
      </c>
      <c r="I67" s="67">
        <f>'Base de Datos'!BN236</f>
        <v>7</v>
      </c>
      <c r="J67" s="67">
        <f>'Base de Datos'!BN237</f>
        <v>4</v>
      </c>
      <c r="K67" s="67">
        <f>'Base de Datos'!BN238</f>
        <v>0</v>
      </c>
      <c r="L67" s="67">
        <f>'Base de Datos'!BN239</f>
        <v>0</v>
      </c>
      <c r="M67" s="67">
        <f>'Base de Datos'!BN240</f>
        <v>0</v>
      </c>
      <c r="N67" s="68">
        <f>'Base de Datos'!BN241</f>
        <v>228</v>
      </c>
      <c r="O67" s="69">
        <f t="shared" si="6"/>
        <v>2.8677150786308975E-2</v>
      </c>
      <c r="P67" s="69">
        <f t="shared" si="7"/>
        <v>0</v>
      </c>
      <c r="Q67" s="69">
        <f t="shared" si="8"/>
        <v>0</v>
      </c>
      <c r="R67" s="69">
        <f t="shared" si="9"/>
        <v>0</v>
      </c>
      <c r="S67" s="69">
        <f t="shared" si="10"/>
        <v>9.2506938020351531E-4</v>
      </c>
      <c r="T67" s="69">
        <f t="shared" si="11"/>
        <v>5.2861107440200876E-4</v>
      </c>
      <c r="U67" s="69">
        <f t="shared" si="12"/>
        <v>0</v>
      </c>
      <c r="V67" s="69">
        <f t="shared" si="13"/>
        <v>0</v>
      </c>
      <c r="W67" s="69">
        <f t="shared" si="14"/>
        <v>0</v>
      </c>
      <c r="X67" s="70" t="s">
        <v>214</v>
      </c>
      <c r="Y67" s="71">
        <f>+'Base de Datos'!BN270</f>
        <v>0.95175438596491224</v>
      </c>
      <c r="Z67" s="71">
        <f>+'Base de Datos'!BN271</f>
        <v>0</v>
      </c>
      <c r="AA67" s="71">
        <f>+'Base de Datos'!BN272</f>
        <v>0</v>
      </c>
      <c r="AB67" s="71">
        <f>+'Base de Datos'!BN273</f>
        <v>0</v>
      </c>
      <c r="AC67" s="72">
        <f>+'Base de Datos'!BN274</f>
        <v>3.0701754385964911E-2</v>
      </c>
      <c r="AD67" s="72">
        <f>+'Base de Datos'!BN275</f>
        <v>1.7543859649122806E-2</v>
      </c>
      <c r="AE67" s="72">
        <f>+'Base de Datos'!BN276</f>
        <v>0</v>
      </c>
      <c r="AF67" s="72">
        <f>+'Base de Datos'!BN277</f>
        <v>0</v>
      </c>
      <c r="AG67" s="72">
        <f>+'Base de Datos'!BN278</f>
        <v>0</v>
      </c>
      <c r="AH67" s="73">
        <f t="shared" si="16"/>
        <v>1</v>
      </c>
      <c r="AI67" s="71">
        <f t="shared" si="17"/>
        <v>0.95175438596491224</v>
      </c>
      <c r="AJ67" s="72">
        <f t="shared" si="18"/>
        <v>4.8245614035087717E-2</v>
      </c>
      <c r="AK67" s="74">
        <f t="shared" si="19"/>
        <v>1</v>
      </c>
      <c r="AL67" s="59">
        <f>AJ67</f>
        <v>4.8245614035087717E-2</v>
      </c>
      <c r="AM67" s="56">
        <f t="shared" si="20"/>
        <v>0.95175438596491224</v>
      </c>
    </row>
    <row r="68" spans="1:39" ht="53.45" customHeight="1" thickBot="1" x14ac:dyDescent="0.25">
      <c r="A68" s="52">
        <v>55</v>
      </c>
      <c r="B68" s="53" t="s">
        <v>115</v>
      </c>
      <c r="C68" s="57" t="s">
        <v>158</v>
      </c>
      <c r="D68" s="58" t="s">
        <v>23</v>
      </c>
      <c r="E68" s="66">
        <f>'Base de Datos'!BO232</f>
        <v>176</v>
      </c>
      <c r="F68" s="66">
        <f>'Base de Datos'!BO233</f>
        <v>0</v>
      </c>
      <c r="G68" s="66">
        <f>'Base de Datos'!BO234</f>
        <v>0</v>
      </c>
      <c r="H68" s="66">
        <f>'Base de Datos'!BO235</f>
        <v>0</v>
      </c>
      <c r="I68" s="67">
        <f>'Base de Datos'!BO236</f>
        <v>27</v>
      </c>
      <c r="J68" s="67">
        <f>'Base de Datos'!BO237</f>
        <v>25</v>
      </c>
      <c r="K68" s="67">
        <f>'Base de Datos'!BO238</f>
        <v>0</v>
      </c>
      <c r="L68" s="67">
        <f>'Base de Datos'!BO239</f>
        <v>0</v>
      </c>
      <c r="M68" s="67">
        <f>'Base de Datos'!BO240</f>
        <v>0</v>
      </c>
      <c r="N68" s="68">
        <f>'Base de Datos'!BO241</f>
        <v>228</v>
      </c>
      <c r="O68" s="69">
        <f t="shared" si="6"/>
        <v>2.3258887273688383E-2</v>
      </c>
      <c r="P68" s="69">
        <f t="shared" si="7"/>
        <v>0</v>
      </c>
      <c r="Q68" s="69">
        <f t="shared" si="8"/>
        <v>0</v>
      </c>
      <c r="R68" s="69">
        <f t="shared" si="9"/>
        <v>0</v>
      </c>
      <c r="S68" s="69">
        <f t="shared" si="10"/>
        <v>3.568124752213559E-3</v>
      </c>
      <c r="T68" s="69">
        <f t="shared" si="11"/>
        <v>3.3038192150125546E-3</v>
      </c>
      <c r="U68" s="69">
        <f t="shared" si="12"/>
        <v>0</v>
      </c>
      <c r="V68" s="69">
        <f t="shared" si="13"/>
        <v>0</v>
      </c>
      <c r="W68" s="69">
        <f t="shared" si="14"/>
        <v>0</v>
      </c>
      <c r="X68" s="70" t="s">
        <v>215</v>
      </c>
      <c r="Y68" s="71">
        <f>+'Base de Datos'!BO270</f>
        <v>0.77192982456140347</v>
      </c>
      <c r="Z68" s="71">
        <f>+'Base de Datos'!BO271</f>
        <v>0</v>
      </c>
      <c r="AA68" s="71">
        <f>+'Base de Datos'!BO272</f>
        <v>0</v>
      </c>
      <c r="AB68" s="71">
        <f>+'Base de Datos'!BO273</f>
        <v>0</v>
      </c>
      <c r="AC68" s="72">
        <f>+'Base de Datos'!BO274</f>
        <v>0.11842105263157894</v>
      </c>
      <c r="AD68" s="72">
        <f>+'Base de Datos'!BO275</f>
        <v>0.10964912280701754</v>
      </c>
      <c r="AE68" s="72">
        <f>+'Base de Datos'!BO276</f>
        <v>0</v>
      </c>
      <c r="AF68" s="72">
        <f>+'Base de Datos'!BO277</f>
        <v>0</v>
      </c>
      <c r="AG68" s="72">
        <f>+'Base de Datos'!BO278</f>
        <v>0</v>
      </c>
      <c r="AH68" s="73">
        <f t="shared" si="16"/>
        <v>1</v>
      </c>
      <c r="AI68" s="71">
        <f t="shared" si="17"/>
        <v>0.77192982456140347</v>
      </c>
      <c r="AJ68" s="72">
        <f t="shared" si="18"/>
        <v>0.22807017543859648</v>
      </c>
      <c r="AK68" s="74">
        <f t="shared" si="19"/>
        <v>1</v>
      </c>
      <c r="AL68" s="59">
        <f>AJ68</f>
        <v>0.22807017543859648</v>
      </c>
      <c r="AM68" s="56">
        <f t="shared" si="20"/>
        <v>0.77192982456140347</v>
      </c>
    </row>
    <row r="69" spans="1:39" ht="59.1" customHeight="1" thickBot="1" x14ac:dyDescent="0.25">
      <c r="A69" s="52">
        <v>56</v>
      </c>
      <c r="B69" s="53" t="s">
        <v>115</v>
      </c>
      <c r="C69" s="57" t="s">
        <v>158</v>
      </c>
      <c r="D69" s="58" t="s">
        <v>24</v>
      </c>
      <c r="E69" s="66">
        <f>'Base de Datos'!BP232</f>
        <v>152</v>
      </c>
      <c r="F69" s="66">
        <f>'Base de Datos'!BP233</f>
        <v>0</v>
      </c>
      <c r="G69" s="66">
        <f>'Base de Datos'!BP234</f>
        <v>0</v>
      </c>
      <c r="H69" s="66">
        <f>'Base de Datos'!BP235</f>
        <v>0</v>
      </c>
      <c r="I69" s="67">
        <f>'Base de Datos'!BP236</f>
        <v>31</v>
      </c>
      <c r="J69" s="67">
        <f>'Base de Datos'!BP237</f>
        <v>45</v>
      </c>
      <c r="K69" s="67">
        <f>'Base de Datos'!BP238</f>
        <v>0</v>
      </c>
      <c r="L69" s="67">
        <f>'Base de Datos'!BP239</f>
        <v>0</v>
      </c>
      <c r="M69" s="67">
        <f>'Base de Datos'!BP240</f>
        <v>0</v>
      </c>
      <c r="N69" s="68">
        <f>'Base de Datos'!BP241</f>
        <v>228</v>
      </c>
      <c r="O69" s="69">
        <f t="shared" si="6"/>
        <v>2.008722082727633E-2</v>
      </c>
      <c r="P69" s="69">
        <f t="shared" si="7"/>
        <v>0</v>
      </c>
      <c r="Q69" s="69">
        <f t="shared" si="8"/>
        <v>0</v>
      </c>
      <c r="R69" s="69">
        <f t="shared" si="9"/>
        <v>0</v>
      </c>
      <c r="S69" s="69">
        <f t="shared" si="10"/>
        <v>4.0967358266155674E-3</v>
      </c>
      <c r="T69" s="69">
        <f t="shared" si="11"/>
        <v>5.9468745870225985E-3</v>
      </c>
      <c r="U69" s="69">
        <f t="shared" si="12"/>
        <v>0</v>
      </c>
      <c r="V69" s="69">
        <f t="shared" si="13"/>
        <v>0</v>
      </c>
      <c r="W69" s="69">
        <f t="shared" si="14"/>
        <v>0</v>
      </c>
      <c r="X69" s="70" t="s">
        <v>216</v>
      </c>
      <c r="Y69" s="71">
        <f>+'Base de Datos'!BP270</f>
        <v>0.66666666666666663</v>
      </c>
      <c r="Z69" s="71">
        <f>+'Base de Datos'!BP271</f>
        <v>0</v>
      </c>
      <c r="AA69" s="71">
        <f>+'Base de Datos'!BP272</f>
        <v>0</v>
      </c>
      <c r="AB69" s="71">
        <f>+'Base de Datos'!BP273</f>
        <v>0</v>
      </c>
      <c r="AC69" s="72">
        <f>+'Base de Datos'!BP274</f>
        <v>0.13596491228070176</v>
      </c>
      <c r="AD69" s="72">
        <f>+'Base de Datos'!BP275</f>
        <v>0.19736842105263158</v>
      </c>
      <c r="AE69" s="72">
        <f>+'Base de Datos'!BP276</f>
        <v>0</v>
      </c>
      <c r="AF69" s="72">
        <f>+'Base de Datos'!BP277</f>
        <v>0</v>
      </c>
      <c r="AG69" s="72">
        <f>+'Base de Datos'!BP278</f>
        <v>0</v>
      </c>
      <c r="AH69" s="73">
        <f t="shared" si="16"/>
        <v>1</v>
      </c>
      <c r="AI69" s="71">
        <f t="shared" si="17"/>
        <v>0.66666666666666663</v>
      </c>
      <c r="AJ69" s="72">
        <f t="shared" si="18"/>
        <v>0.33333333333333337</v>
      </c>
      <c r="AK69" s="74">
        <f t="shared" si="19"/>
        <v>1</v>
      </c>
      <c r="AL69" s="59">
        <f>AJ69</f>
        <v>0.33333333333333337</v>
      </c>
      <c r="AM69" s="56">
        <f t="shared" si="20"/>
        <v>0.66666666666666663</v>
      </c>
    </row>
  </sheetData>
  <sortState xmlns:xlrd2="http://schemas.microsoft.com/office/spreadsheetml/2017/richdata2" ref="A14:AM69">
    <sortCondition ref="A14:A69"/>
  </sortState>
  <conditionalFormatting sqref="B14:C22 B23:B27 B28:C69">
    <cfRule type="cellIs" dxfId="79" priority="51" operator="equal">
      <formula>"N"</formula>
    </cfRule>
    <cfRule type="cellIs" dxfId="78" priority="52" operator="equal">
      <formula>"P"</formula>
    </cfRule>
  </conditionalFormatting>
  <conditionalFormatting sqref="C23">
    <cfRule type="cellIs" dxfId="77" priority="36" operator="equal">
      <formula>"N"</formula>
    </cfRule>
    <cfRule type="cellIs" dxfId="76" priority="37" operator="equal">
      <formula>"P"</formula>
    </cfRule>
  </conditionalFormatting>
  <conditionalFormatting sqref="C24:C27">
    <cfRule type="cellIs" dxfId="75" priority="34" operator="equal">
      <formula>"N"</formula>
    </cfRule>
    <cfRule type="cellIs" dxfId="74" priority="35" operator="equal">
      <formula>"P"</formula>
    </cfRule>
  </conditionalFormatting>
  <conditionalFormatting sqref="AL14:AL15">
    <cfRule type="cellIs" dxfId="73" priority="31" operator="between">
      <formula>0%</formula>
      <formula>20%</formula>
    </cfRule>
    <cfRule type="cellIs" dxfId="72" priority="32" operator="between">
      <formula>20.01%</formula>
      <formula>50%</formula>
    </cfRule>
    <cfRule type="cellIs" dxfId="71" priority="33" operator="between">
      <formula>50.01%</formula>
      <formula>100%</formula>
    </cfRule>
  </conditionalFormatting>
  <conditionalFormatting sqref="AL16:AL17">
    <cfRule type="cellIs" dxfId="70" priority="28" operator="between">
      <formula>0%</formula>
      <formula>20%</formula>
    </cfRule>
    <cfRule type="cellIs" dxfId="69" priority="29" operator="between">
      <formula>20.01%</formula>
      <formula>50%</formula>
    </cfRule>
    <cfRule type="cellIs" dxfId="68" priority="30" operator="between">
      <formula>50.01%</formula>
      <formula>100%</formula>
    </cfRule>
  </conditionalFormatting>
  <conditionalFormatting sqref="AL18:AL22">
    <cfRule type="cellIs" dxfId="67" priority="25" operator="between">
      <formula>0%</formula>
      <formula>20%</formula>
    </cfRule>
    <cfRule type="cellIs" dxfId="66" priority="26" operator="between">
      <formula>20.01%</formula>
      <formula>50%</formula>
    </cfRule>
    <cfRule type="cellIs" dxfId="65" priority="27" operator="between">
      <formula>50.01%</formula>
      <formula>100%</formula>
    </cfRule>
  </conditionalFormatting>
  <conditionalFormatting sqref="AL23">
    <cfRule type="cellIs" dxfId="64" priority="22" operator="between">
      <formula>0%</formula>
      <formula>20%</formula>
    </cfRule>
    <cfRule type="cellIs" dxfId="63" priority="23" operator="between">
      <formula>20.01%</formula>
      <formula>50%</formula>
    </cfRule>
    <cfRule type="cellIs" dxfId="62" priority="24" operator="between">
      <formula>50.01%</formula>
      <formula>100%</formula>
    </cfRule>
  </conditionalFormatting>
  <conditionalFormatting sqref="AL24:AL25">
    <cfRule type="cellIs" dxfId="61" priority="19" operator="between">
      <formula>0%</formula>
      <formula>20%</formula>
    </cfRule>
    <cfRule type="cellIs" dxfId="60" priority="20" operator="between">
      <formula>20.01%</formula>
      <formula>50%</formula>
    </cfRule>
    <cfRule type="cellIs" dxfId="59" priority="21" operator="between">
      <formula>50.01%</formula>
      <formula>100%</formula>
    </cfRule>
  </conditionalFormatting>
  <conditionalFormatting sqref="AL26:AL30">
    <cfRule type="cellIs" dxfId="58" priority="16" operator="between">
      <formula>0%</formula>
      <formula>20%</formula>
    </cfRule>
    <cfRule type="cellIs" dxfId="57" priority="17" operator="between">
      <formula>20.01%</formula>
      <formula>50%</formula>
    </cfRule>
    <cfRule type="cellIs" dxfId="56" priority="18" operator="between">
      <formula>50.01%</formula>
      <formula>100%</formula>
    </cfRule>
  </conditionalFormatting>
  <conditionalFormatting sqref="AL31:AL35">
    <cfRule type="cellIs" dxfId="55" priority="13" operator="between">
      <formula>0%</formula>
      <formula>20%</formula>
    </cfRule>
    <cfRule type="cellIs" dxfId="54" priority="14" operator="between">
      <formula>20.01%</formula>
      <formula>50%</formula>
    </cfRule>
    <cfRule type="cellIs" dxfId="53" priority="15" operator="between">
      <formula>50.01%</formula>
      <formula>100%</formula>
    </cfRule>
  </conditionalFormatting>
  <conditionalFormatting sqref="AL36:AL42">
    <cfRule type="cellIs" dxfId="52" priority="10" operator="between">
      <formula>0%</formula>
      <formula>20%</formula>
    </cfRule>
    <cfRule type="cellIs" dxfId="51" priority="11" operator="between">
      <formula>20.01%</formula>
      <formula>50%</formula>
    </cfRule>
    <cfRule type="cellIs" dxfId="50" priority="12" operator="between">
      <formula>50.01%</formula>
      <formula>100%</formula>
    </cfRule>
  </conditionalFormatting>
  <conditionalFormatting sqref="AL43:AL47">
    <cfRule type="cellIs" dxfId="49" priority="7" operator="between">
      <formula>0%</formula>
      <formula>20%</formula>
    </cfRule>
    <cfRule type="cellIs" dxfId="48" priority="8" operator="between">
      <formula>20.01%</formula>
      <formula>50%</formula>
    </cfRule>
    <cfRule type="cellIs" dxfId="47" priority="9" operator="between">
      <formula>50.01%</formula>
      <formula>100%</formula>
    </cfRule>
  </conditionalFormatting>
  <conditionalFormatting sqref="AL48:AL54">
    <cfRule type="cellIs" dxfId="46" priority="4" operator="between">
      <formula>0%</formula>
      <formula>20%</formula>
    </cfRule>
    <cfRule type="cellIs" dxfId="45" priority="5" operator="between">
      <formula>20.01%</formula>
      <formula>50%</formula>
    </cfRule>
    <cfRule type="cellIs" dxfId="44" priority="6" operator="between">
      <formula>50.01%</formula>
      <formula>100%</formula>
    </cfRule>
  </conditionalFormatting>
  <conditionalFormatting sqref="AL55:AL69">
    <cfRule type="cellIs" dxfId="43" priority="1" operator="between">
      <formula>0%</formula>
      <formula>20%</formula>
    </cfRule>
    <cfRule type="cellIs" dxfId="42" priority="2" operator="between">
      <formula>20.01%</formula>
      <formula>50%</formula>
    </cfRule>
    <cfRule type="cellIs" dxfId="41" priority="3" operator="between">
      <formula>50.01%</formula>
      <formula>100%</formula>
    </cfRule>
  </conditionalFormatting>
  <pageMargins left="0.27559055118110237" right="0.27559055118110237" top="0.74803149606299213" bottom="0.39370078740157483" header="0.51181102362204722" footer="0.31496062992125984"/>
  <pageSetup scale="74" fitToWidth="3" fitToHeight="0" orientation="landscape" r:id="rId1"/>
  <headerFooter>
    <oddHeader>&amp;R&amp;"Arial,Negrita"&amp;12Colegio Nacional de Educación Profesional Técnica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7E32-E10E-4635-9E2B-32E50BCEECEC}">
  <sheetPr>
    <pageSetUpPr fitToPage="1"/>
  </sheetPr>
  <dimension ref="A1:AL71"/>
  <sheetViews>
    <sheetView topLeftCell="E48" zoomScale="60" zoomScaleNormal="60" workbookViewId="0">
      <selection activeCell="A25" sqref="A25:XFD25"/>
    </sheetView>
  </sheetViews>
  <sheetFormatPr baseColWidth="10" defaultRowHeight="12.75" x14ac:dyDescent="0.2"/>
  <cols>
    <col min="1" max="1" width="7.5703125" style="12" customWidth="1"/>
    <col min="2" max="2" width="6.42578125" customWidth="1"/>
    <col min="3" max="3" width="35.42578125" customWidth="1"/>
    <col min="4" max="4" width="34.5703125" customWidth="1"/>
    <col min="5" max="14" width="7" style="25" customWidth="1"/>
    <col min="15" max="24" width="7" style="25" hidden="1" customWidth="1"/>
    <col min="25" max="38" width="7" style="25" customWidth="1"/>
    <col min="39" max="41" width="7" customWidth="1"/>
    <col min="42" max="42" width="18.140625" customWidth="1"/>
    <col min="43" max="43" width="4.5703125" customWidth="1"/>
    <col min="44" max="44" width="7.28515625" bestFit="1" customWidth="1"/>
    <col min="45" max="46" width="8.140625" bestFit="1" customWidth="1"/>
    <col min="48" max="50" width="11.140625" bestFit="1" customWidth="1"/>
  </cols>
  <sheetData>
    <row r="1" spans="1:38" ht="15.75" x14ac:dyDescent="0.2">
      <c r="A1" s="79" t="s">
        <v>162</v>
      </c>
      <c r="B1" s="80"/>
      <c r="C1" s="80"/>
      <c r="D1" s="80"/>
      <c r="E1" s="81"/>
      <c r="R1" s="60"/>
      <c r="S1" s="60"/>
      <c r="T1" s="60"/>
      <c r="U1" s="60"/>
      <c r="V1" s="60"/>
      <c r="W1" s="60"/>
    </row>
    <row r="2" spans="1:38" x14ac:dyDescent="0.2">
      <c r="A2" s="82"/>
      <c r="B2" s="83"/>
      <c r="C2" s="83"/>
      <c r="D2" s="83"/>
      <c r="E2" s="84"/>
    </row>
    <row r="3" spans="1:38" x14ac:dyDescent="0.2">
      <c r="A3" s="82"/>
      <c r="B3" s="83">
        <v>30</v>
      </c>
      <c r="C3" s="85" t="s">
        <v>5</v>
      </c>
      <c r="D3" s="86" t="s">
        <v>93</v>
      </c>
      <c r="E3" s="84"/>
      <c r="X3" s="62"/>
    </row>
    <row r="4" spans="1:38" x14ac:dyDescent="0.2">
      <c r="A4" s="82"/>
      <c r="B4" s="83"/>
      <c r="C4" s="85" t="s">
        <v>221</v>
      </c>
      <c r="D4" s="87">
        <v>13</v>
      </c>
      <c r="E4" s="84"/>
      <c r="X4" s="63"/>
    </row>
    <row r="5" spans="1:38" x14ac:dyDescent="0.2">
      <c r="A5" s="82"/>
      <c r="B5" s="83"/>
      <c r="C5" s="85" t="s">
        <v>222</v>
      </c>
      <c r="D5" s="87">
        <v>13</v>
      </c>
      <c r="E5" s="84"/>
      <c r="F5" s="63"/>
      <c r="H5" s="63"/>
      <c r="J5" s="63"/>
      <c r="X5" s="63"/>
      <c r="Z5" s="63"/>
      <c r="AB5" s="63"/>
      <c r="AD5" s="63"/>
    </row>
    <row r="6" spans="1:38" x14ac:dyDescent="0.2">
      <c r="A6" s="82"/>
      <c r="B6" s="83"/>
      <c r="C6" s="85" t="s">
        <v>223</v>
      </c>
      <c r="D6" s="87">
        <v>0</v>
      </c>
      <c r="E6" s="84"/>
      <c r="X6" s="64"/>
    </row>
    <row r="7" spans="1:38" x14ac:dyDescent="0.2">
      <c r="A7" s="82"/>
      <c r="B7" s="83"/>
      <c r="C7" s="85" t="s">
        <v>151</v>
      </c>
      <c r="D7" s="87">
        <v>228</v>
      </c>
      <c r="E7" s="84"/>
      <c r="X7" s="64"/>
    </row>
    <row r="8" spans="1:38" x14ac:dyDescent="0.2">
      <c r="A8" s="82"/>
      <c r="B8" s="83"/>
      <c r="C8" s="88" t="s">
        <v>149</v>
      </c>
      <c r="D8" s="89">
        <v>109</v>
      </c>
      <c r="E8" s="84"/>
      <c r="X8" s="63"/>
    </row>
    <row r="9" spans="1:38" x14ac:dyDescent="0.2">
      <c r="A9" s="82"/>
      <c r="B9" s="83"/>
      <c r="C9" s="90" t="s">
        <v>150</v>
      </c>
      <c r="D9" s="89">
        <v>119</v>
      </c>
      <c r="E9" s="84"/>
      <c r="X9" s="64"/>
    </row>
    <row r="10" spans="1:38" x14ac:dyDescent="0.2">
      <c r="A10" s="82"/>
      <c r="B10" s="83"/>
      <c r="C10" s="85" t="s">
        <v>153</v>
      </c>
      <c r="D10" s="87">
        <v>0</v>
      </c>
      <c r="E10" s="84"/>
      <c r="X10" s="64"/>
    </row>
    <row r="11" spans="1:38" x14ac:dyDescent="0.2">
      <c r="A11" s="82"/>
      <c r="B11" s="83"/>
      <c r="C11" s="88" t="s">
        <v>149</v>
      </c>
      <c r="D11" s="89">
        <v>0</v>
      </c>
      <c r="E11" s="84"/>
      <c r="X11" s="63"/>
    </row>
    <row r="12" spans="1:38" x14ac:dyDescent="0.2">
      <c r="A12" s="82"/>
      <c r="B12" s="83"/>
      <c r="C12" s="90" t="s">
        <v>150</v>
      </c>
      <c r="D12" s="89">
        <v>0</v>
      </c>
      <c r="E12" s="84"/>
      <c r="X12" s="63"/>
    </row>
    <row r="13" spans="1:38" x14ac:dyDescent="0.2">
      <c r="A13" s="91"/>
      <c r="B13" s="92"/>
      <c r="C13" s="93" t="s">
        <v>224</v>
      </c>
      <c r="D13" s="94">
        <v>228</v>
      </c>
      <c r="E13" s="95"/>
      <c r="X13" s="63"/>
    </row>
    <row r="14" spans="1:38" x14ac:dyDescent="0.2">
      <c r="A14" s="25"/>
      <c r="B14" s="25"/>
      <c r="C14" s="40"/>
      <c r="E14" s="65" t="s">
        <v>136</v>
      </c>
      <c r="F14" s="65" t="s">
        <v>137</v>
      </c>
      <c r="G14" s="65" t="s">
        <v>144</v>
      </c>
      <c r="H14" s="65" t="s">
        <v>138</v>
      </c>
      <c r="I14" s="65" t="s">
        <v>139</v>
      </c>
      <c r="J14" s="65" t="s">
        <v>140</v>
      </c>
      <c r="K14" s="65" t="s">
        <v>141</v>
      </c>
      <c r="L14" s="65" t="s">
        <v>142</v>
      </c>
      <c r="M14" s="65" t="s">
        <v>143</v>
      </c>
      <c r="Y14" s="65" t="s">
        <v>136</v>
      </c>
      <c r="Z14" s="65" t="s">
        <v>137</v>
      </c>
      <c r="AA14" s="65" t="s">
        <v>144</v>
      </c>
      <c r="AB14" s="65" t="s">
        <v>138</v>
      </c>
      <c r="AC14" s="65" t="s">
        <v>139</v>
      </c>
      <c r="AD14" s="65" t="s">
        <v>140</v>
      </c>
      <c r="AE14" s="65" t="s">
        <v>141</v>
      </c>
      <c r="AF14" s="65" t="s">
        <v>142</v>
      </c>
      <c r="AG14" s="65" t="s">
        <v>143</v>
      </c>
    </row>
    <row r="15" spans="1:38" ht="54" customHeight="1" thickBot="1" x14ac:dyDescent="0.25">
      <c r="A15" s="41" t="s">
        <v>113</v>
      </c>
      <c r="B15" s="42" t="s">
        <v>114</v>
      </c>
      <c r="C15" s="42" t="s">
        <v>147</v>
      </c>
      <c r="D15" s="41" t="s">
        <v>118</v>
      </c>
      <c r="E15" s="38" t="s">
        <v>71</v>
      </c>
      <c r="F15" s="38" t="s">
        <v>77</v>
      </c>
      <c r="G15" s="38" t="s">
        <v>74</v>
      </c>
      <c r="H15" s="38" t="s">
        <v>108</v>
      </c>
      <c r="I15" s="39" t="s">
        <v>72</v>
      </c>
      <c r="J15" s="39" t="s">
        <v>73</v>
      </c>
      <c r="K15" s="39" t="s">
        <v>76</v>
      </c>
      <c r="L15" s="39" t="s">
        <v>78</v>
      </c>
      <c r="M15" s="39" t="s">
        <v>109</v>
      </c>
      <c r="N15" s="24" t="s">
        <v>110</v>
      </c>
      <c r="O15" s="24"/>
      <c r="P15" s="24"/>
      <c r="Q15" s="24"/>
      <c r="R15" s="24"/>
      <c r="S15" s="24"/>
      <c r="T15" s="24"/>
      <c r="U15" s="24"/>
      <c r="V15" s="24"/>
      <c r="W15" s="24"/>
      <c r="X15" s="41"/>
      <c r="Y15" s="38" t="s">
        <v>71</v>
      </c>
      <c r="Z15" s="38" t="s">
        <v>77</v>
      </c>
      <c r="AA15" s="38" t="s">
        <v>74</v>
      </c>
      <c r="AB15" s="38" t="s">
        <v>108</v>
      </c>
      <c r="AC15" s="39" t="s">
        <v>72</v>
      </c>
      <c r="AD15" s="39" t="s">
        <v>73</v>
      </c>
      <c r="AE15" s="39" t="s">
        <v>76</v>
      </c>
      <c r="AF15" s="39" t="s">
        <v>78</v>
      </c>
      <c r="AG15" s="39" t="s">
        <v>109</v>
      </c>
      <c r="AH15" s="24" t="s">
        <v>110</v>
      </c>
      <c r="AI15" s="38" t="s">
        <v>146</v>
      </c>
      <c r="AJ15" s="39" t="s">
        <v>145</v>
      </c>
      <c r="AK15" s="24" t="s">
        <v>110</v>
      </c>
      <c r="AL15" s="49" t="s">
        <v>161</v>
      </c>
    </row>
    <row r="16" spans="1:38" ht="47.25" customHeight="1" thickBot="1" x14ac:dyDescent="0.25">
      <c r="A16" s="52">
        <v>43</v>
      </c>
      <c r="B16" s="53" t="s">
        <v>116</v>
      </c>
      <c r="C16" s="57" t="s">
        <v>159</v>
      </c>
      <c r="D16" s="58" t="s">
        <v>58</v>
      </c>
      <c r="E16" s="75">
        <v>4</v>
      </c>
      <c r="F16" s="67">
        <v>0</v>
      </c>
      <c r="G16" s="67">
        <v>0</v>
      </c>
      <c r="H16" s="67">
        <v>0</v>
      </c>
      <c r="I16" s="66">
        <v>224</v>
      </c>
      <c r="J16" s="66">
        <v>0</v>
      </c>
      <c r="K16" s="66">
        <v>0</v>
      </c>
      <c r="L16" s="66">
        <v>0</v>
      </c>
      <c r="M16" s="66">
        <v>0</v>
      </c>
      <c r="N16" s="68">
        <v>228</v>
      </c>
      <c r="O16" s="69">
        <v>5.2861107440200876E-4</v>
      </c>
      <c r="P16" s="69">
        <v>0</v>
      </c>
      <c r="Q16" s="69">
        <v>0</v>
      </c>
      <c r="R16" s="69">
        <v>0</v>
      </c>
      <c r="S16" s="69">
        <v>2.960222016651249E-2</v>
      </c>
      <c r="T16" s="69">
        <v>0</v>
      </c>
      <c r="U16" s="69">
        <v>0</v>
      </c>
      <c r="V16" s="69">
        <v>0</v>
      </c>
      <c r="W16" s="69">
        <v>0</v>
      </c>
      <c r="X16" s="70" t="s">
        <v>203</v>
      </c>
      <c r="Y16" s="76">
        <v>1.7543859649122806E-2</v>
      </c>
      <c r="Z16" s="72">
        <v>0</v>
      </c>
      <c r="AA16" s="72">
        <v>0</v>
      </c>
      <c r="AB16" s="72">
        <v>0</v>
      </c>
      <c r="AC16" s="71">
        <v>0.98245614035087714</v>
      </c>
      <c r="AD16" s="71">
        <v>0</v>
      </c>
      <c r="AE16" s="71">
        <v>0</v>
      </c>
      <c r="AF16" s="71">
        <v>0</v>
      </c>
      <c r="AG16" s="71">
        <v>0</v>
      </c>
      <c r="AH16" s="73">
        <v>1</v>
      </c>
      <c r="AI16" s="77">
        <v>1.7543859649122806E-2</v>
      </c>
      <c r="AJ16" s="71">
        <v>0.98245614035087714</v>
      </c>
      <c r="AK16" s="74">
        <v>1</v>
      </c>
      <c r="AL16" s="59">
        <v>1.7543859649122806E-2</v>
      </c>
    </row>
    <row r="17" spans="1:38" ht="57.75" customHeight="1" thickBot="1" x14ac:dyDescent="0.25">
      <c r="A17" s="52">
        <v>45</v>
      </c>
      <c r="B17" s="53" t="s">
        <v>116</v>
      </c>
      <c r="C17" s="57" t="s">
        <v>159</v>
      </c>
      <c r="D17" s="58" t="s">
        <v>19</v>
      </c>
      <c r="E17" s="75">
        <v>4</v>
      </c>
      <c r="F17" s="67">
        <v>0</v>
      </c>
      <c r="G17" s="67">
        <v>0</v>
      </c>
      <c r="H17" s="67">
        <v>0</v>
      </c>
      <c r="I17" s="66">
        <v>224</v>
      </c>
      <c r="J17" s="66">
        <v>0</v>
      </c>
      <c r="K17" s="66">
        <v>0</v>
      </c>
      <c r="L17" s="66">
        <v>0</v>
      </c>
      <c r="M17" s="66">
        <v>0</v>
      </c>
      <c r="N17" s="68">
        <v>228</v>
      </c>
      <c r="O17" s="69">
        <v>5.2861107440200876E-4</v>
      </c>
      <c r="P17" s="69">
        <v>0</v>
      </c>
      <c r="Q17" s="69">
        <v>0</v>
      </c>
      <c r="R17" s="69">
        <v>0</v>
      </c>
      <c r="S17" s="69">
        <v>2.960222016651249E-2</v>
      </c>
      <c r="T17" s="69">
        <v>0</v>
      </c>
      <c r="U17" s="69">
        <v>0</v>
      </c>
      <c r="V17" s="69">
        <v>0</v>
      </c>
      <c r="W17" s="69">
        <v>0</v>
      </c>
      <c r="X17" s="70" t="s">
        <v>205</v>
      </c>
      <c r="Y17" s="76">
        <v>1.7543859649122806E-2</v>
      </c>
      <c r="Z17" s="72">
        <v>0</v>
      </c>
      <c r="AA17" s="72">
        <v>0</v>
      </c>
      <c r="AB17" s="72">
        <v>0</v>
      </c>
      <c r="AC17" s="71">
        <v>0.98245614035087714</v>
      </c>
      <c r="AD17" s="71">
        <v>0</v>
      </c>
      <c r="AE17" s="71">
        <v>0</v>
      </c>
      <c r="AF17" s="71">
        <v>0</v>
      </c>
      <c r="AG17" s="71">
        <v>0</v>
      </c>
      <c r="AH17" s="73">
        <v>1</v>
      </c>
      <c r="AI17" s="77">
        <v>1.7543859649122806E-2</v>
      </c>
      <c r="AJ17" s="71">
        <v>0.98245614035087714</v>
      </c>
      <c r="AK17" s="74">
        <v>1</v>
      </c>
      <c r="AL17" s="59">
        <v>1.7543859649122806E-2</v>
      </c>
    </row>
    <row r="18" spans="1:38" ht="56.25" customHeight="1" thickBot="1" x14ac:dyDescent="0.25">
      <c r="A18" s="52">
        <v>46</v>
      </c>
      <c r="B18" s="53" t="s">
        <v>116</v>
      </c>
      <c r="C18" s="57" t="s">
        <v>159</v>
      </c>
      <c r="D18" s="58" t="s">
        <v>20</v>
      </c>
      <c r="E18" s="75">
        <v>4</v>
      </c>
      <c r="F18" s="67">
        <v>0</v>
      </c>
      <c r="G18" s="67">
        <v>0</v>
      </c>
      <c r="H18" s="67">
        <v>0</v>
      </c>
      <c r="I18" s="66">
        <v>184</v>
      </c>
      <c r="J18" s="66">
        <v>40</v>
      </c>
      <c r="K18" s="66">
        <v>0</v>
      </c>
      <c r="L18" s="66">
        <v>0</v>
      </c>
      <c r="M18" s="66">
        <v>0</v>
      </c>
      <c r="N18" s="68">
        <v>228</v>
      </c>
      <c r="O18" s="69">
        <v>5.2861107440200876E-4</v>
      </c>
      <c r="P18" s="69">
        <v>0</v>
      </c>
      <c r="Q18" s="69">
        <v>0</v>
      </c>
      <c r="R18" s="69">
        <v>0</v>
      </c>
      <c r="S18" s="69">
        <v>2.4316109422492401E-2</v>
      </c>
      <c r="T18" s="69">
        <v>5.286110744020087E-3</v>
      </c>
      <c r="U18" s="69">
        <v>0</v>
      </c>
      <c r="V18" s="69">
        <v>0</v>
      </c>
      <c r="W18" s="69">
        <v>0</v>
      </c>
      <c r="X18" s="70" t="s">
        <v>206</v>
      </c>
      <c r="Y18" s="76">
        <v>1.7543859649122806E-2</v>
      </c>
      <c r="Z18" s="72">
        <v>0</v>
      </c>
      <c r="AA18" s="72">
        <v>0</v>
      </c>
      <c r="AB18" s="72">
        <v>0</v>
      </c>
      <c r="AC18" s="71">
        <v>0.80701754385964908</v>
      </c>
      <c r="AD18" s="71">
        <v>0.17543859649122806</v>
      </c>
      <c r="AE18" s="71">
        <v>0</v>
      </c>
      <c r="AF18" s="71">
        <v>0</v>
      </c>
      <c r="AG18" s="71">
        <v>0</v>
      </c>
      <c r="AH18" s="73">
        <v>0.99999999999999989</v>
      </c>
      <c r="AI18" s="77">
        <v>1.7543859649122806E-2</v>
      </c>
      <c r="AJ18" s="71">
        <v>0.98245614035087714</v>
      </c>
      <c r="AK18" s="74">
        <v>1</v>
      </c>
      <c r="AL18" s="59">
        <v>1.7543859649122806E-2</v>
      </c>
    </row>
    <row r="19" spans="1:38" ht="49.5" customHeight="1" thickBot="1" x14ac:dyDescent="0.25">
      <c r="A19" s="52">
        <v>9</v>
      </c>
      <c r="B19" s="53" t="s">
        <v>116</v>
      </c>
      <c r="C19" s="57" t="s">
        <v>154</v>
      </c>
      <c r="D19" s="55" t="s">
        <v>33</v>
      </c>
      <c r="E19" s="75">
        <v>5</v>
      </c>
      <c r="F19" s="67">
        <v>0</v>
      </c>
      <c r="G19" s="67">
        <v>0</v>
      </c>
      <c r="H19" s="67">
        <v>0</v>
      </c>
      <c r="I19" s="66">
        <v>216</v>
      </c>
      <c r="J19" s="66">
        <v>7</v>
      </c>
      <c r="K19" s="66">
        <v>0</v>
      </c>
      <c r="L19" s="66">
        <v>0</v>
      </c>
      <c r="M19" s="66">
        <v>0</v>
      </c>
      <c r="N19" s="68">
        <v>228</v>
      </c>
      <c r="O19" s="69">
        <v>6.6076384300251087E-4</v>
      </c>
      <c r="P19" s="69">
        <v>0</v>
      </c>
      <c r="Q19" s="69">
        <v>0</v>
      </c>
      <c r="R19" s="69">
        <v>0</v>
      </c>
      <c r="S19" s="69">
        <v>2.8544998017708472E-2</v>
      </c>
      <c r="T19" s="69">
        <v>9.2506938020351531E-4</v>
      </c>
      <c r="U19" s="69">
        <v>0</v>
      </c>
      <c r="V19" s="69">
        <v>0</v>
      </c>
      <c r="W19" s="69">
        <v>0</v>
      </c>
      <c r="X19" s="70" t="s">
        <v>170</v>
      </c>
      <c r="Y19" s="76">
        <v>2.1929824561403508E-2</v>
      </c>
      <c r="Z19" s="72">
        <v>0</v>
      </c>
      <c r="AA19" s="72">
        <v>0</v>
      </c>
      <c r="AB19" s="72">
        <v>0</v>
      </c>
      <c r="AC19" s="71">
        <v>0.94736842105263153</v>
      </c>
      <c r="AD19" s="71">
        <v>3.0701754385964911E-2</v>
      </c>
      <c r="AE19" s="71">
        <v>0</v>
      </c>
      <c r="AF19" s="71">
        <v>0</v>
      </c>
      <c r="AG19" s="71">
        <v>0</v>
      </c>
      <c r="AH19" s="73">
        <v>0.99999999999999989</v>
      </c>
      <c r="AI19" s="77">
        <v>2.1929824561403508E-2</v>
      </c>
      <c r="AJ19" s="71">
        <v>0.97807017543859642</v>
      </c>
      <c r="AK19" s="74">
        <v>0.99999999999999989</v>
      </c>
      <c r="AL19" s="59">
        <v>2.1929824561403508E-2</v>
      </c>
    </row>
    <row r="20" spans="1:38" ht="54.95" customHeight="1" thickBot="1" x14ac:dyDescent="0.25">
      <c r="A20" s="52">
        <v>27</v>
      </c>
      <c r="B20" s="53" t="s">
        <v>115</v>
      </c>
      <c r="C20" s="57" t="s">
        <v>158</v>
      </c>
      <c r="D20" s="58" t="s">
        <v>46</v>
      </c>
      <c r="E20" s="66">
        <v>0</v>
      </c>
      <c r="F20" s="66">
        <v>135</v>
      </c>
      <c r="G20" s="66">
        <v>50</v>
      </c>
      <c r="H20" s="66">
        <v>38</v>
      </c>
      <c r="I20" s="67">
        <v>0</v>
      </c>
      <c r="J20" s="67">
        <v>0</v>
      </c>
      <c r="K20" s="67">
        <v>5</v>
      </c>
      <c r="L20" s="67">
        <v>0</v>
      </c>
      <c r="M20" s="67">
        <v>0</v>
      </c>
      <c r="N20" s="68">
        <v>228</v>
      </c>
      <c r="O20" s="69">
        <v>0</v>
      </c>
      <c r="P20" s="69">
        <v>1.7840623761067795E-2</v>
      </c>
      <c r="Q20" s="69">
        <v>6.6076384300251092E-3</v>
      </c>
      <c r="R20" s="69">
        <v>5.0218052068190825E-3</v>
      </c>
      <c r="S20" s="69">
        <v>0</v>
      </c>
      <c r="T20" s="69">
        <v>0</v>
      </c>
      <c r="U20" s="69">
        <v>6.6076384300251087E-4</v>
      </c>
      <c r="V20" s="69">
        <v>0</v>
      </c>
      <c r="W20" s="69">
        <v>0</v>
      </c>
      <c r="X20" s="70" t="s">
        <v>187</v>
      </c>
      <c r="Y20" s="71">
        <v>0</v>
      </c>
      <c r="Z20" s="71">
        <v>0.59210526315789469</v>
      </c>
      <c r="AA20" s="71">
        <v>0.21929824561403508</v>
      </c>
      <c r="AB20" s="71">
        <v>0.16666666666666666</v>
      </c>
      <c r="AC20" s="72">
        <v>0</v>
      </c>
      <c r="AD20" s="72">
        <v>0</v>
      </c>
      <c r="AE20" s="72">
        <v>2.1929824561403508E-2</v>
      </c>
      <c r="AF20" s="72">
        <v>0</v>
      </c>
      <c r="AG20" s="72">
        <v>0</v>
      </c>
      <c r="AH20" s="73">
        <v>0.99999999999999989</v>
      </c>
      <c r="AI20" s="71">
        <v>0.97807017543859642</v>
      </c>
      <c r="AJ20" s="72">
        <v>2.1929824561403508E-2</v>
      </c>
      <c r="AK20" s="74">
        <v>0.99999999999999989</v>
      </c>
      <c r="AL20" s="59">
        <v>2.1929824561403508E-2</v>
      </c>
    </row>
    <row r="21" spans="1:38" ht="51" customHeight="1" thickBot="1" x14ac:dyDescent="0.25">
      <c r="A21" s="52">
        <v>34</v>
      </c>
      <c r="B21" s="53" t="s">
        <v>115</v>
      </c>
      <c r="C21" s="57" t="s">
        <v>158</v>
      </c>
      <c r="D21" s="58" t="s">
        <v>15</v>
      </c>
      <c r="E21" s="66">
        <v>0</v>
      </c>
      <c r="F21" s="66">
        <v>107</v>
      </c>
      <c r="G21" s="66">
        <v>61</v>
      </c>
      <c r="H21" s="66">
        <v>54</v>
      </c>
      <c r="I21" s="67">
        <v>0</v>
      </c>
      <c r="J21" s="67">
        <v>0</v>
      </c>
      <c r="K21" s="67">
        <v>6</v>
      </c>
      <c r="L21" s="67">
        <v>0</v>
      </c>
      <c r="M21" s="67">
        <v>0</v>
      </c>
      <c r="N21" s="68">
        <v>228</v>
      </c>
      <c r="O21" s="69">
        <v>0</v>
      </c>
      <c r="P21" s="69">
        <v>1.4140346240253733E-2</v>
      </c>
      <c r="Q21" s="69">
        <v>8.0613188846306322E-3</v>
      </c>
      <c r="R21" s="69">
        <v>7.136249504427118E-3</v>
      </c>
      <c r="S21" s="69">
        <v>0</v>
      </c>
      <c r="T21" s="69">
        <v>0</v>
      </c>
      <c r="U21" s="69">
        <v>7.9291661160301309E-4</v>
      </c>
      <c r="V21" s="69">
        <v>0</v>
      </c>
      <c r="W21" s="69">
        <v>0</v>
      </c>
      <c r="X21" s="70" t="s">
        <v>195</v>
      </c>
      <c r="Y21" s="71">
        <v>0</v>
      </c>
      <c r="Z21" s="71">
        <v>0.4692982456140351</v>
      </c>
      <c r="AA21" s="71">
        <v>0.26754385964912281</v>
      </c>
      <c r="AB21" s="71">
        <v>0.23684210526315788</v>
      </c>
      <c r="AC21" s="72">
        <v>0</v>
      </c>
      <c r="AD21" s="72">
        <v>0</v>
      </c>
      <c r="AE21" s="72">
        <v>2.6315789473684209E-2</v>
      </c>
      <c r="AF21" s="72">
        <v>0</v>
      </c>
      <c r="AG21" s="72">
        <v>0</v>
      </c>
      <c r="AH21" s="73">
        <v>1</v>
      </c>
      <c r="AI21" s="71">
        <v>0.97368421052631582</v>
      </c>
      <c r="AJ21" s="72">
        <v>2.6315789473684209E-2</v>
      </c>
      <c r="AK21" s="74">
        <v>1</v>
      </c>
      <c r="AL21" s="59">
        <v>2.6315789473684209E-2</v>
      </c>
    </row>
    <row r="22" spans="1:38" ht="51" customHeight="1" thickBot="1" x14ac:dyDescent="0.25">
      <c r="A22" s="52">
        <v>35</v>
      </c>
      <c r="B22" s="53" t="s">
        <v>115</v>
      </c>
      <c r="C22" s="57" t="s">
        <v>158</v>
      </c>
      <c r="D22" s="58" t="s">
        <v>16</v>
      </c>
      <c r="E22" s="66">
        <v>0</v>
      </c>
      <c r="F22" s="66">
        <v>104</v>
      </c>
      <c r="G22" s="66">
        <v>64</v>
      </c>
      <c r="H22" s="66">
        <v>54</v>
      </c>
      <c r="I22" s="67">
        <v>0</v>
      </c>
      <c r="J22" s="67">
        <v>0</v>
      </c>
      <c r="K22" s="67">
        <v>6</v>
      </c>
      <c r="L22" s="67">
        <v>0</v>
      </c>
      <c r="M22" s="67">
        <v>0</v>
      </c>
      <c r="N22" s="68">
        <v>228</v>
      </c>
      <c r="O22" s="69">
        <v>0</v>
      </c>
      <c r="P22" s="69">
        <v>1.3743887934452227E-2</v>
      </c>
      <c r="Q22" s="69">
        <v>8.4577771904321402E-3</v>
      </c>
      <c r="R22" s="69">
        <v>7.136249504427118E-3</v>
      </c>
      <c r="S22" s="69">
        <v>0</v>
      </c>
      <c r="T22" s="69">
        <v>0</v>
      </c>
      <c r="U22" s="69">
        <v>7.9291661160301309E-4</v>
      </c>
      <c r="V22" s="69">
        <v>0</v>
      </c>
      <c r="W22" s="69">
        <v>0</v>
      </c>
      <c r="X22" s="70" t="s">
        <v>196</v>
      </c>
      <c r="Y22" s="71">
        <v>0</v>
      </c>
      <c r="Z22" s="71">
        <v>0.45614035087719296</v>
      </c>
      <c r="AA22" s="71">
        <v>0.2807017543859649</v>
      </c>
      <c r="AB22" s="71">
        <v>0.23684210526315788</v>
      </c>
      <c r="AC22" s="72">
        <v>0</v>
      </c>
      <c r="AD22" s="72">
        <v>0</v>
      </c>
      <c r="AE22" s="72">
        <v>2.6315789473684209E-2</v>
      </c>
      <c r="AF22" s="72">
        <v>0</v>
      </c>
      <c r="AG22" s="72">
        <v>0</v>
      </c>
      <c r="AH22" s="73">
        <v>0.99999999999999989</v>
      </c>
      <c r="AI22" s="71">
        <v>0.97368421052631571</v>
      </c>
      <c r="AJ22" s="72">
        <v>2.6315789473684209E-2</v>
      </c>
      <c r="AK22" s="74">
        <v>0.99999999999999989</v>
      </c>
      <c r="AL22" s="59">
        <v>2.6315789473684209E-2</v>
      </c>
    </row>
    <row r="23" spans="1:38" ht="51" customHeight="1" thickBot="1" x14ac:dyDescent="0.25">
      <c r="A23" s="52">
        <v>8</v>
      </c>
      <c r="B23" s="53" t="s">
        <v>116</v>
      </c>
      <c r="C23" s="57" t="s">
        <v>154</v>
      </c>
      <c r="D23" s="55" t="s">
        <v>32</v>
      </c>
      <c r="E23" s="75">
        <v>7</v>
      </c>
      <c r="F23" s="67">
        <v>0</v>
      </c>
      <c r="G23" s="67">
        <v>0</v>
      </c>
      <c r="H23" s="67">
        <v>0</v>
      </c>
      <c r="I23" s="66">
        <v>210</v>
      </c>
      <c r="J23" s="66">
        <v>11</v>
      </c>
      <c r="K23" s="66">
        <v>0</v>
      </c>
      <c r="L23" s="66">
        <v>0</v>
      </c>
      <c r="M23" s="66">
        <v>0</v>
      </c>
      <c r="N23" s="68">
        <v>228</v>
      </c>
      <c r="O23" s="69">
        <v>9.2506938020351531E-4</v>
      </c>
      <c r="P23" s="69">
        <v>0</v>
      </c>
      <c r="Q23" s="69">
        <v>0</v>
      </c>
      <c r="R23" s="69">
        <v>0</v>
      </c>
      <c r="S23" s="69">
        <v>2.7752081406105456E-2</v>
      </c>
      <c r="T23" s="69">
        <v>1.453680454605524E-3</v>
      </c>
      <c r="U23" s="69">
        <v>0</v>
      </c>
      <c r="V23" s="69">
        <v>0</v>
      </c>
      <c r="W23" s="69">
        <v>0</v>
      </c>
      <c r="X23" s="70" t="s">
        <v>169</v>
      </c>
      <c r="Y23" s="76">
        <v>3.0701754385964911E-2</v>
      </c>
      <c r="Z23" s="72">
        <v>0</v>
      </c>
      <c r="AA23" s="72">
        <v>0</v>
      </c>
      <c r="AB23" s="72">
        <v>0</v>
      </c>
      <c r="AC23" s="71">
        <v>0.92105263157894735</v>
      </c>
      <c r="AD23" s="71">
        <v>4.8245614035087717E-2</v>
      </c>
      <c r="AE23" s="71">
        <v>0</v>
      </c>
      <c r="AF23" s="71">
        <v>0</v>
      </c>
      <c r="AG23" s="71">
        <v>0</v>
      </c>
      <c r="AH23" s="73">
        <v>1</v>
      </c>
      <c r="AI23" s="77">
        <v>3.0701754385964911E-2</v>
      </c>
      <c r="AJ23" s="71">
        <v>0.9692982456140351</v>
      </c>
      <c r="AK23" s="74">
        <v>1</v>
      </c>
      <c r="AL23" s="59">
        <v>3.0701754385964911E-2</v>
      </c>
    </row>
    <row r="24" spans="1:38" ht="51" customHeight="1" thickBot="1" x14ac:dyDescent="0.25">
      <c r="A24" s="52">
        <v>28</v>
      </c>
      <c r="B24" s="53" t="s">
        <v>115</v>
      </c>
      <c r="C24" s="57" t="s">
        <v>158</v>
      </c>
      <c r="D24" s="58" t="s">
        <v>47</v>
      </c>
      <c r="E24" s="66">
        <v>0</v>
      </c>
      <c r="F24" s="66">
        <v>123</v>
      </c>
      <c r="G24" s="66">
        <v>52</v>
      </c>
      <c r="H24" s="66">
        <v>46</v>
      </c>
      <c r="I24" s="67">
        <v>0</v>
      </c>
      <c r="J24" s="67">
        <v>0</v>
      </c>
      <c r="K24" s="67">
        <v>7</v>
      </c>
      <c r="L24" s="67">
        <v>0</v>
      </c>
      <c r="M24" s="67">
        <v>0</v>
      </c>
      <c r="N24" s="68">
        <v>228</v>
      </c>
      <c r="O24" s="69">
        <v>0</v>
      </c>
      <c r="P24" s="69">
        <v>1.6254790537861767E-2</v>
      </c>
      <c r="Q24" s="69">
        <v>6.8719439672261136E-3</v>
      </c>
      <c r="R24" s="69">
        <v>6.0790273556231003E-3</v>
      </c>
      <c r="S24" s="69">
        <v>0</v>
      </c>
      <c r="T24" s="69">
        <v>0</v>
      </c>
      <c r="U24" s="69">
        <v>9.2506938020351531E-4</v>
      </c>
      <c r="V24" s="69">
        <v>0</v>
      </c>
      <c r="W24" s="69">
        <v>0</v>
      </c>
      <c r="X24" s="70" t="s">
        <v>189</v>
      </c>
      <c r="Y24" s="71">
        <v>0</v>
      </c>
      <c r="Z24" s="71">
        <v>0.53947368421052633</v>
      </c>
      <c r="AA24" s="71">
        <v>0.22807017543859648</v>
      </c>
      <c r="AB24" s="71">
        <v>0.20175438596491227</v>
      </c>
      <c r="AC24" s="72">
        <v>0</v>
      </c>
      <c r="AD24" s="72">
        <v>0</v>
      </c>
      <c r="AE24" s="72">
        <v>3.0701754385964911E-2</v>
      </c>
      <c r="AF24" s="72">
        <v>0</v>
      </c>
      <c r="AG24" s="72">
        <v>0</v>
      </c>
      <c r="AH24" s="73">
        <v>1</v>
      </c>
      <c r="AI24" s="71">
        <v>0.9692982456140351</v>
      </c>
      <c r="AJ24" s="72">
        <v>3.0701754385964911E-2</v>
      </c>
      <c r="AK24" s="74">
        <v>1</v>
      </c>
      <c r="AL24" s="59">
        <v>3.0701754385964911E-2</v>
      </c>
    </row>
    <row r="25" spans="1:38" ht="74.25" customHeight="1" thickBot="1" x14ac:dyDescent="0.25">
      <c r="A25" s="52">
        <v>18</v>
      </c>
      <c r="B25" s="53" t="s">
        <v>116</v>
      </c>
      <c r="C25" s="57" t="s">
        <v>156</v>
      </c>
      <c r="D25" s="55" t="s">
        <v>11</v>
      </c>
      <c r="E25" s="75">
        <v>8</v>
      </c>
      <c r="F25" s="67">
        <v>0</v>
      </c>
      <c r="G25" s="67">
        <v>0</v>
      </c>
      <c r="H25" s="67">
        <v>0</v>
      </c>
      <c r="I25" s="66">
        <v>209</v>
      </c>
      <c r="J25" s="66">
        <v>11</v>
      </c>
      <c r="K25" s="66">
        <v>0</v>
      </c>
      <c r="L25" s="66">
        <v>0</v>
      </c>
      <c r="M25" s="66">
        <v>0</v>
      </c>
      <c r="N25" s="68">
        <v>228</v>
      </c>
      <c r="O25" s="69">
        <v>1.0572221488040175E-3</v>
      </c>
      <c r="P25" s="69">
        <v>0</v>
      </c>
      <c r="Q25" s="69">
        <v>0</v>
      </c>
      <c r="R25" s="69">
        <v>0</v>
      </c>
      <c r="S25" s="69">
        <v>2.7619928637504957E-2</v>
      </c>
      <c r="T25" s="69">
        <v>1.453680454605524E-3</v>
      </c>
      <c r="U25" s="69">
        <v>0</v>
      </c>
      <c r="V25" s="69">
        <v>0</v>
      </c>
      <c r="W25" s="69">
        <v>0</v>
      </c>
      <c r="X25" s="70" t="s">
        <v>179</v>
      </c>
      <c r="Y25" s="76">
        <v>3.5087719298245612E-2</v>
      </c>
      <c r="Z25" s="72">
        <v>0</v>
      </c>
      <c r="AA25" s="72">
        <v>0</v>
      </c>
      <c r="AB25" s="72">
        <v>0</v>
      </c>
      <c r="AC25" s="71">
        <v>0.91666666666666663</v>
      </c>
      <c r="AD25" s="71">
        <v>4.8245614035087717E-2</v>
      </c>
      <c r="AE25" s="71">
        <v>0</v>
      </c>
      <c r="AF25" s="71">
        <v>0</v>
      </c>
      <c r="AG25" s="71">
        <v>0</v>
      </c>
      <c r="AH25" s="73">
        <v>1</v>
      </c>
      <c r="AI25" s="77">
        <v>3.5087719298245612E-2</v>
      </c>
      <c r="AJ25" s="71">
        <v>0.96491228070175439</v>
      </c>
      <c r="AK25" s="74">
        <v>1</v>
      </c>
      <c r="AL25" s="59">
        <v>3.5087719298245612E-2</v>
      </c>
    </row>
    <row r="26" spans="1:38" ht="77.25" customHeight="1" thickBot="1" x14ac:dyDescent="0.25">
      <c r="A26" s="52">
        <v>22</v>
      </c>
      <c r="B26" s="53" t="s">
        <v>115</v>
      </c>
      <c r="C26" s="57" t="s">
        <v>157</v>
      </c>
      <c r="D26" s="58" t="s">
        <v>42</v>
      </c>
      <c r="E26" s="66">
        <v>0</v>
      </c>
      <c r="F26" s="66">
        <v>140</v>
      </c>
      <c r="G26" s="66">
        <v>40</v>
      </c>
      <c r="H26" s="66">
        <v>40</v>
      </c>
      <c r="I26" s="67">
        <v>0</v>
      </c>
      <c r="J26" s="67">
        <v>0</v>
      </c>
      <c r="K26" s="67">
        <v>8</v>
      </c>
      <c r="L26" s="67">
        <v>0</v>
      </c>
      <c r="M26" s="67">
        <v>0</v>
      </c>
      <c r="N26" s="68">
        <v>228</v>
      </c>
      <c r="O26" s="69">
        <v>0</v>
      </c>
      <c r="P26" s="69">
        <v>1.8501387604070305E-2</v>
      </c>
      <c r="Q26" s="69">
        <v>5.286110744020087E-3</v>
      </c>
      <c r="R26" s="69">
        <v>5.286110744020087E-3</v>
      </c>
      <c r="S26" s="69">
        <v>0</v>
      </c>
      <c r="T26" s="69">
        <v>0</v>
      </c>
      <c r="U26" s="69">
        <v>1.0572221488040175E-3</v>
      </c>
      <c r="V26" s="69">
        <v>0</v>
      </c>
      <c r="W26" s="69">
        <v>0</v>
      </c>
      <c r="X26" s="70" t="s">
        <v>183</v>
      </c>
      <c r="Y26" s="71">
        <v>0</v>
      </c>
      <c r="Z26" s="71">
        <v>0.61403508771929827</v>
      </c>
      <c r="AA26" s="71">
        <v>0.17543859649122806</v>
      </c>
      <c r="AB26" s="71">
        <v>0.17543859649122806</v>
      </c>
      <c r="AC26" s="72">
        <v>0</v>
      </c>
      <c r="AD26" s="72">
        <v>0</v>
      </c>
      <c r="AE26" s="72">
        <v>3.5087719298245612E-2</v>
      </c>
      <c r="AF26" s="72">
        <v>0</v>
      </c>
      <c r="AG26" s="72">
        <v>0</v>
      </c>
      <c r="AH26" s="73">
        <v>1</v>
      </c>
      <c r="AI26" s="71">
        <v>0.96491228070175439</v>
      </c>
      <c r="AJ26" s="72">
        <v>3.5087719298245612E-2</v>
      </c>
      <c r="AK26" s="74">
        <v>1</v>
      </c>
      <c r="AL26" s="59">
        <v>3.5087719298245612E-2</v>
      </c>
    </row>
    <row r="27" spans="1:38" ht="51" customHeight="1" thickBot="1" x14ac:dyDescent="0.25">
      <c r="A27" s="52">
        <v>2</v>
      </c>
      <c r="B27" s="53" t="s">
        <v>115</v>
      </c>
      <c r="C27" s="54" t="s">
        <v>135</v>
      </c>
      <c r="D27" s="55" t="s">
        <v>7</v>
      </c>
      <c r="E27" s="66">
        <v>217</v>
      </c>
      <c r="F27" s="66">
        <v>0</v>
      </c>
      <c r="G27" s="66">
        <v>0</v>
      </c>
      <c r="H27" s="66">
        <v>0</v>
      </c>
      <c r="I27" s="67">
        <v>9</v>
      </c>
      <c r="J27" s="67">
        <v>2</v>
      </c>
      <c r="K27" s="67">
        <v>0</v>
      </c>
      <c r="L27" s="67">
        <v>0</v>
      </c>
      <c r="M27" s="67">
        <v>0</v>
      </c>
      <c r="N27" s="68">
        <v>228</v>
      </c>
      <c r="O27" s="69">
        <v>2.8677150786308975E-2</v>
      </c>
      <c r="P27" s="69">
        <v>0</v>
      </c>
      <c r="Q27" s="69">
        <v>0</v>
      </c>
      <c r="R27" s="69">
        <v>0</v>
      </c>
      <c r="S27" s="69">
        <v>1.1893749174045195E-3</v>
      </c>
      <c r="T27" s="69">
        <v>2.6430553720100438E-4</v>
      </c>
      <c r="U27" s="69">
        <v>0</v>
      </c>
      <c r="V27" s="69">
        <v>0</v>
      </c>
      <c r="W27" s="69">
        <v>0</v>
      </c>
      <c r="X27" s="70" t="s">
        <v>116</v>
      </c>
      <c r="Y27" s="71">
        <v>0.95175438596491224</v>
      </c>
      <c r="Z27" s="71">
        <v>0</v>
      </c>
      <c r="AA27" s="71">
        <v>0</v>
      </c>
      <c r="AB27" s="71">
        <v>0</v>
      </c>
      <c r="AC27" s="72">
        <v>3.9473684210526314E-2</v>
      </c>
      <c r="AD27" s="72">
        <v>8.771929824561403E-3</v>
      </c>
      <c r="AE27" s="72">
        <v>0</v>
      </c>
      <c r="AF27" s="72">
        <v>0</v>
      </c>
      <c r="AG27" s="72">
        <v>0</v>
      </c>
      <c r="AH27" s="73">
        <v>1</v>
      </c>
      <c r="AI27" s="71">
        <v>0.95175438596491224</v>
      </c>
      <c r="AJ27" s="72">
        <v>4.8245614035087717E-2</v>
      </c>
      <c r="AK27" s="74">
        <v>1</v>
      </c>
      <c r="AL27" s="59">
        <v>4.8245614035087717E-2</v>
      </c>
    </row>
    <row r="28" spans="1:38" ht="65.25" customHeight="1" thickBot="1" x14ac:dyDescent="0.25">
      <c r="A28" s="52">
        <v>21</v>
      </c>
      <c r="B28" s="53" t="s">
        <v>115</v>
      </c>
      <c r="C28" s="57" t="s">
        <v>157</v>
      </c>
      <c r="D28" s="58" t="s">
        <v>41</v>
      </c>
      <c r="E28" s="66">
        <v>0</v>
      </c>
      <c r="F28" s="66">
        <v>129</v>
      </c>
      <c r="G28" s="66">
        <v>50</v>
      </c>
      <c r="H28" s="66">
        <v>38</v>
      </c>
      <c r="I28" s="67">
        <v>0</v>
      </c>
      <c r="J28" s="67">
        <v>0</v>
      </c>
      <c r="K28" s="67">
        <v>11</v>
      </c>
      <c r="L28" s="67">
        <v>0</v>
      </c>
      <c r="M28" s="67">
        <v>0</v>
      </c>
      <c r="N28" s="68">
        <v>228</v>
      </c>
      <c r="O28" s="69">
        <v>0</v>
      </c>
      <c r="P28" s="69">
        <v>1.704770714946478E-2</v>
      </c>
      <c r="Q28" s="69">
        <v>6.6076384300251092E-3</v>
      </c>
      <c r="R28" s="69">
        <v>5.0218052068190825E-3</v>
      </c>
      <c r="S28" s="69">
        <v>0</v>
      </c>
      <c r="T28" s="69">
        <v>0</v>
      </c>
      <c r="U28" s="69">
        <v>1.453680454605524E-3</v>
      </c>
      <c r="V28" s="69">
        <v>0</v>
      </c>
      <c r="W28" s="69">
        <v>0</v>
      </c>
      <c r="X28" s="70" t="s">
        <v>182</v>
      </c>
      <c r="Y28" s="71">
        <v>0</v>
      </c>
      <c r="Z28" s="71">
        <v>0.56578947368421051</v>
      </c>
      <c r="AA28" s="71">
        <v>0.21929824561403508</v>
      </c>
      <c r="AB28" s="71">
        <v>0.16666666666666666</v>
      </c>
      <c r="AC28" s="72">
        <v>0</v>
      </c>
      <c r="AD28" s="72">
        <v>0</v>
      </c>
      <c r="AE28" s="72">
        <v>4.8245614035087717E-2</v>
      </c>
      <c r="AF28" s="72">
        <v>0</v>
      </c>
      <c r="AG28" s="72">
        <v>0</v>
      </c>
      <c r="AH28" s="73">
        <v>1</v>
      </c>
      <c r="AI28" s="71">
        <v>0.95175438596491224</v>
      </c>
      <c r="AJ28" s="72">
        <v>4.8245614035087717E-2</v>
      </c>
      <c r="AK28" s="74">
        <v>1</v>
      </c>
      <c r="AL28" s="59">
        <v>4.8245614035087717E-2</v>
      </c>
    </row>
    <row r="29" spans="1:38" ht="51.6" customHeight="1" thickBot="1" x14ac:dyDescent="0.25">
      <c r="A29" s="52">
        <v>54</v>
      </c>
      <c r="B29" s="53" t="s">
        <v>115</v>
      </c>
      <c r="C29" s="57" t="s">
        <v>158</v>
      </c>
      <c r="D29" s="58" t="s">
        <v>22</v>
      </c>
      <c r="E29" s="66">
        <v>217</v>
      </c>
      <c r="F29" s="66">
        <v>0</v>
      </c>
      <c r="G29" s="66">
        <v>0</v>
      </c>
      <c r="H29" s="66">
        <v>0</v>
      </c>
      <c r="I29" s="67">
        <v>7</v>
      </c>
      <c r="J29" s="67">
        <v>4</v>
      </c>
      <c r="K29" s="67">
        <v>0</v>
      </c>
      <c r="L29" s="67">
        <v>0</v>
      </c>
      <c r="M29" s="67">
        <v>0</v>
      </c>
      <c r="N29" s="68">
        <v>228</v>
      </c>
      <c r="O29" s="69">
        <v>2.8677150786308975E-2</v>
      </c>
      <c r="P29" s="69">
        <v>0</v>
      </c>
      <c r="Q29" s="69">
        <v>0</v>
      </c>
      <c r="R29" s="69">
        <v>0</v>
      </c>
      <c r="S29" s="69">
        <v>9.2506938020351531E-4</v>
      </c>
      <c r="T29" s="69">
        <v>5.2861107440200876E-4</v>
      </c>
      <c r="U29" s="69">
        <v>0</v>
      </c>
      <c r="V29" s="69">
        <v>0</v>
      </c>
      <c r="W29" s="69">
        <v>0</v>
      </c>
      <c r="X29" s="70" t="s">
        <v>214</v>
      </c>
      <c r="Y29" s="71">
        <v>0.95175438596491224</v>
      </c>
      <c r="Z29" s="71">
        <v>0</v>
      </c>
      <c r="AA29" s="71">
        <v>0</v>
      </c>
      <c r="AB29" s="71">
        <v>0</v>
      </c>
      <c r="AC29" s="72">
        <v>3.0701754385964911E-2</v>
      </c>
      <c r="AD29" s="72">
        <v>1.7543859649122806E-2</v>
      </c>
      <c r="AE29" s="72">
        <v>0</v>
      </c>
      <c r="AF29" s="72">
        <v>0</v>
      </c>
      <c r="AG29" s="72">
        <v>0</v>
      </c>
      <c r="AH29" s="73">
        <v>1</v>
      </c>
      <c r="AI29" s="71">
        <v>0.95175438596491224</v>
      </c>
      <c r="AJ29" s="72">
        <v>4.8245614035087717E-2</v>
      </c>
      <c r="AK29" s="74">
        <v>1</v>
      </c>
      <c r="AL29" s="59">
        <v>4.8245614035087717E-2</v>
      </c>
    </row>
    <row r="30" spans="1:38" ht="67.5" customHeight="1" thickBot="1" x14ac:dyDescent="0.25">
      <c r="A30" s="52">
        <v>42</v>
      </c>
      <c r="B30" s="53" t="s">
        <v>116</v>
      </c>
      <c r="C30" s="57" t="s">
        <v>159</v>
      </c>
      <c r="D30" s="58" t="s">
        <v>57</v>
      </c>
      <c r="E30" s="75">
        <v>12</v>
      </c>
      <c r="F30" s="67">
        <v>0</v>
      </c>
      <c r="G30" s="67">
        <v>0</v>
      </c>
      <c r="H30" s="67">
        <v>0</v>
      </c>
      <c r="I30" s="66">
        <v>216</v>
      </c>
      <c r="J30" s="66">
        <v>0</v>
      </c>
      <c r="K30" s="66">
        <v>0</v>
      </c>
      <c r="L30" s="66">
        <v>0</v>
      </c>
      <c r="M30" s="66">
        <v>0</v>
      </c>
      <c r="N30" s="68">
        <v>228</v>
      </c>
      <c r="O30" s="69">
        <v>1.5858332232060262E-3</v>
      </c>
      <c r="P30" s="69">
        <v>0</v>
      </c>
      <c r="Q30" s="69">
        <v>0</v>
      </c>
      <c r="R30" s="69">
        <v>0</v>
      </c>
      <c r="S30" s="69">
        <v>2.8544998017708472E-2</v>
      </c>
      <c r="T30" s="69">
        <v>0</v>
      </c>
      <c r="U30" s="69">
        <v>0</v>
      </c>
      <c r="V30" s="69">
        <v>0</v>
      </c>
      <c r="W30" s="69">
        <v>0</v>
      </c>
      <c r="X30" s="70" t="s">
        <v>202</v>
      </c>
      <c r="Y30" s="76">
        <v>5.2631578947368418E-2</v>
      </c>
      <c r="Z30" s="72">
        <v>0</v>
      </c>
      <c r="AA30" s="72">
        <v>0</v>
      </c>
      <c r="AB30" s="72">
        <v>0</v>
      </c>
      <c r="AC30" s="71">
        <v>0.94736842105263153</v>
      </c>
      <c r="AD30" s="71">
        <v>0</v>
      </c>
      <c r="AE30" s="71">
        <v>0</v>
      </c>
      <c r="AF30" s="71">
        <v>0</v>
      </c>
      <c r="AG30" s="71">
        <v>0</v>
      </c>
      <c r="AH30" s="73">
        <v>1</v>
      </c>
      <c r="AI30" s="77">
        <v>5.2631578947368418E-2</v>
      </c>
      <c r="AJ30" s="71">
        <v>0.94736842105263153</v>
      </c>
      <c r="AK30" s="74">
        <v>1</v>
      </c>
      <c r="AL30" s="59">
        <v>5.2631578947368418E-2</v>
      </c>
    </row>
    <row r="31" spans="1:38" ht="67.5" customHeight="1" thickBot="1" x14ac:dyDescent="0.25">
      <c r="A31" s="52">
        <v>5</v>
      </c>
      <c r="B31" s="53" t="s">
        <v>116</v>
      </c>
      <c r="C31" s="57" t="s">
        <v>154</v>
      </c>
      <c r="D31" s="55" t="s">
        <v>29</v>
      </c>
      <c r="E31" s="75">
        <v>14</v>
      </c>
      <c r="F31" s="67">
        <v>0</v>
      </c>
      <c r="G31" s="67">
        <v>0</v>
      </c>
      <c r="H31" s="67">
        <v>0</v>
      </c>
      <c r="I31" s="66">
        <v>203</v>
      </c>
      <c r="J31" s="66">
        <v>11</v>
      </c>
      <c r="K31" s="66">
        <v>0</v>
      </c>
      <c r="L31" s="66">
        <v>0</v>
      </c>
      <c r="M31" s="66">
        <v>0</v>
      </c>
      <c r="N31" s="68">
        <v>228</v>
      </c>
      <c r="O31" s="69">
        <v>1.8501387604070306E-3</v>
      </c>
      <c r="P31" s="69">
        <v>0</v>
      </c>
      <c r="Q31" s="69">
        <v>0</v>
      </c>
      <c r="R31" s="69">
        <v>0</v>
      </c>
      <c r="S31" s="69">
        <v>2.6827012025901941E-2</v>
      </c>
      <c r="T31" s="69">
        <v>1.453680454605524E-3</v>
      </c>
      <c r="U31" s="69">
        <v>0</v>
      </c>
      <c r="V31" s="69">
        <v>0</v>
      </c>
      <c r="W31" s="69">
        <v>0</v>
      </c>
      <c r="X31" s="70" t="s">
        <v>167</v>
      </c>
      <c r="Y31" s="76">
        <v>6.1403508771929821E-2</v>
      </c>
      <c r="Z31" s="72">
        <v>0</v>
      </c>
      <c r="AA31" s="72">
        <v>0</v>
      </c>
      <c r="AB31" s="72">
        <v>0</v>
      </c>
      <c r="AC31" s="71">
        <v>0.89035087719298245</v>
      </c>
      <c r="AD31" s="71">
        <v>4.8245614035087717E-2</v>
      </c>
      <c r="AE31" s="71">
        <v>0</v>
      </c>
      <c r="AF31" s="71">
        <v>0</v>
      </c>
      <c r="AG31" s="71">
        <v>0</v>
      </c>
      <c r="AH31" s="73">
        <v>1</v>
      </c>
      <c r="AI31" s="77">
        <v>6.1403508771929821E-2</v>
      </c>
      <c r="AJ31" s="71">
        <v>0.93859649122807021</v>
      </c>
      <c r="AK31" s="74">
        <v>1</v>
      </c>
      <c r="AL31" s="59">
        <v>6.1403508771929821E-2</v>
      </c>
    </row>
    <row r="32" spans="1:38" ht="84" customHeight="1" thickBot="1" x14ac:dyDescent="0.25">
      <c r="A32" s="52">
        <v>29</v>
      </c>
      <c r="B32" s="53" t="s">
        <v>115</v>
      </c>
      <c r="C32" s="57" t="s">
        <v>158</v>
      </c>
      <c r="D32" s="58" t="s">
        <v>48</v>
      </c>
      <c r="E32" s="66">
        <v>0</v>
      </c>
      <c r="F32" s="66">
        <v>100</v>
      </c>
      <c r="G32" s="66">
        <v>58</v>
      </c>
      <c r="H32" s="66">
        <v>54</v>
      </c>
      <c r="I32" s="67">
        <v>0</v>
      </c>
      <c r="J32" s="67">
        <v>0</v>
      </c>
      <c r="K32" s="67">
        <v>16</v>
      </c>
      <c r="L32" s="67">
        <v>0</v>
      </c>
      <c r="M32" s="67">
        <v>0</v>
      </c>
      <c r="N32" s="68">
        <v>228</v>
      </c>
      <c r="O32" s="69">
        <v>0</v>
      </c>
      <c r="P32" s="69">
        <v>1.3215276860050218E-2</v>
      </c>
      <c r="Q32" s="69">
        <v>7.6648605788291269E-3</v>
      </c>
      <c r="R32" s="69">
        <v>7.136249504427118E-3</v>
      </c>
      <c r="S32" s="69">
        <v>0</v>
      </c>
      <c r="T32" s="69">
        <v>0</v>
      </c>
      <c r="U32" s="69">
        <v>2.114444297608035E-3</v>
      </c>
      <c r="V32" s="69">
        <v>0</v>
      </c>
      <c r="W32" s="69">
        <v>0</v>
      </c>
      <c r="X32" s="70" t="s">
        <v>190</v>
      </c>
      <c r="Y32" s="71">
        <v>0</v>
      </c>
      <c r="Z32" s="71">
        <v>0.43859649122807015</v>
      </c>
      <c r="AA32" s="71">
        <v>0.25438596491228072</v>
      </c>
      <c r="AB32" s="71">
        <v>0.23684210526315788</v>
      </c>
      <c r="AC32" s="72">
        <v>0</v>
      </c>
      <c r="AD32" s="72">
        <v>0</v>
      </c>
      <c r="AE32" s="72">
        <v>7.0175438596491224E-2</v>
      </c>
      <c r="AF32" s="72">
        <v>0</v>
      </c>
      <c r="AG32" s="72">
        <v>0</v>
      </c>
      <c r="AH32" s="73">
        <v>0.99999999999999989</v>
      </c>
      <c r="AI32" s="71">
        <v>0.92982456140350866</v>
      </c>
      <c r="AJ32" s="72">
        <v>7.0175438596491224E-2</v>
      </c>
      <c r="AK32" s="74">
        <v>0.99999999999999989</v>
      </c>
      <c r="AL32" s="59">
        <v>7.0175438596491224E-2</v>
      </c>
    </row>
    <row r="33" spans="1:38" ht="61.5" customHeight="1" thickBot="1" x14ac:dyDescent="0.25">
      <c r="A33" s="52">
        <v>31</v>
      </c>
      <c r="B33" s="53" t="s">
        <v>115</v>
      </c>
      <c r="C33" s="57" t="s">
        <v>158</v>
      </c>
      <c r="D33" s="58" t="s">
        <v>14</v>
      </c>
      <c r="E33" s="66">
        <v>0</v>
      </c>
      <c r="F33" s="66">
        <v>107</v>
      </c>
      <c r="G33" s="66">
        <v>53</v>
      </c>
      <c r="H33" s="66">
        <v>58</v>
      </c>
      <c r="I33" s="67">
        <v>0</v>
      </c>
      <c r="J33" s="67">
        <v>0</v>
      </c>
      <c r="K33" s="67">
        <v>10</v>
      </c>
      <c r="L33" s="67">
        <v>0</v>
      </c>
      <c r="M33" s="67">
        <v>0</v>
      </c>
      <c r="N33" s="68">
        <v>228</v>
      </c>
      <c r="O33" s="69">
        <v>0</v>
      </c>
      <c r="P33" s="69">
        <v>1.4140346240253733E-2</v>
      </c>
      <c r="Q33" s="69">
        <v>7.0040967358266154E-3</v>
      </c>
      <c r="R33" s="69">
        <v>7.6648605788291269E-3</v>
      </c>
      <c r="S33" s="69">
        <v>0</v>
      </c>
      <c r="T33" s="69">
        <v>0</v>
      </c>
      <c r="U33" s="69">
        <v>1.3215276860050217E-3</v>
      </c>
      <c r="V33" s="69">
        <v>0</v>
      </c>
      <c r="W33" s="69">
        <v>0</v>
      </c>
      <c r="X33" s="70" t="s">
        <v>192</v>
      </c>
      <c r="Y33" s="71">
        <v>0</v>
      </c>
      <c r="Z33" s="71">
        <v>0.43859649122807015</v>
      </c>
      <c r="AA33" s="71">
        <v>0.25438596491228072</v>
      </c>
      <c r="AB33" s="71">
        <v>0.23684210526315788</v>
      </c>
      <c r="AC33" s="72">
        <v>0</v>
      </c>
      <c r="AD33" s="72">
        <v>0</v>
      </c>
      <c r="AE33" s="72">
        <v>7.0175438596491224E-2</v>
      </c>
      <c r="AF33" s="72">
        <v>0</v>
      </c>
      <c r="AG33" s="72">
        <v>0</v>
      </c>
      <c r="AH33" s="73">
        <v>0.99999999999999989</v>
      </c>
      <c r="AI33" s="71">
        <v>0.92982456140350866</v>
      </c>
      <c r="AJ33" s="72">
        <v>7.0175438596491224E-2</v>
      </c>
      <c r="AK33" s="74">
        <v>0.99999999999999989</v>
      </c>
      <c r="AL33" s="59">
        <v>7.0175438596491224E-2</v>
      </c>
    </row>
    <row r="34" spans="1:38" ht="66.75" customHeight="1" thickBot="1" x14ac:dyDescent="0.25">
      <c r="A34" s="52">
        <v>26</v>
      </c>
      <c r="B34" s="53" t="s">
        <v>115</v>
      </c>
      <c r="C34" s="57" t="s">
        <v>157</v>
      </c>
      <c r="D34" s="58" t="s">
        <v>13</v>
      </c>
      <c r="E34" s="66">
        <v>0</v>
      </c>
      <c r="F34" s="66">
        <v>133</v>
      </c>
      <c r="G34" s="66">
        <v>34</v>
      </c>
      <c r="H34" s="66">
        <v>44</v>
      </c>
      <c r="I34" s="67">
        <v>0</v>
      </c>
      <c r="J34" s="67">
        <v>0</v>
      </c>
      <c r="K34" s="67">
        <v>17</v>
      </c>
      <c r="L34" s="67">
        <v>0</v>
      </c>
      <c r="M34" s="67">
        <v>0</v>
      </c>
      <c r="N34" s="68">
        <v>228</v>
      </c>
      <c r="O34" s="69">
        <v>0</v>
      </c>
      <c r="P34" s="69">
        <v>1.757631822386679E-2</v>
      </c>
      <c r="Q34" s="69">
        <v>4.4931941324170745E-3</v>
      </c>
      <c r="R34" s="69">
        <v>5.8147218184220958E-3</v>
      </c>
      <c r="S34" s="69">
        <v>0</v>
      </c>
      <c r="T34" s="69">
        <v>0</v>
      </c>
      <c r="U34" s="69">
        <v>2.2465970662085373E-3</v>
      </c>
      <c r="V34" s="69">
        <v>0</v>
      </c>
      <c r="W34" s="69">
        <v>0</v>
      </c>
      <c r="X34" s="70" t="s">
        <v>188</v>
      </c>
      <c r="Y34" s="71">
        <v>0</v>
      </c>
      <c r="Z34" s="71">
        <v>0.58333333333333337</v>
      </c>
      <c r="AA34" s="71">
        <v>0.14912280701754385</v>
      </c>
      <c r="AB34" s="71">
        <v>0.19298245614035087</v>
      </c>
      <c r="AC34" s="72">
        <v>0</v>
      </c>
      <c r="AD34" s="72">
        <v>0</v>
      </c>
      <c r="AE34" s="72">
        <v>7.4561403508771926E-2</v>
      </c>
      <c r="AF34" s="72">
        <v>0</v>
      </c>
      <c r="AG34" s="72">
        <v>0</v>
      </c>
      <c r="AH34" s="73">
        <v>1</v>
      </c>
      <c r="AI34" s="71">
        <v>0.92543859649122817</v>
      </c>
      <c r="AJ34" s="72">
        <v>7.4561403508771926E-2</v>
      </c>
      <c r="AK34" s="74">
        <v>1</v>
      </c>
      <c r="AL34" s="59">
        <v>7.4561403508771926E-2</v>
      </c>
    </row>
    <row r="35" spans="1:38" ht="85.5" customHeight="1" thickBot="1" x14ac:dyDescent="0.25">
      <c r="A35" s="52">
        <v>41</v>
      </c>
      <c r="B35" s="53" t="s">
        <v>116</v>
      </c>
      <c r="C35" s="57" t="s">
        <v>159</v>
      </c>
      <c r="D35" s="58" t="s">
        <v>56</v>
      </c>
      <c r="E35" s="75">
        <v>20</v>
      </c>
      <c r="F35" s="67">
        <v>0</v>
      </c>
      <c r="G35" s="67">
        <v>0</v>
      </c>
      <c r="H35" s="67">
        <v>0</v>
      </c>
      <c r="I35" s="66">
        <v>208</v>
      </c>
      <c r="J35" s="66">
        <v>0</v>
      </c>
      <c r="K35" s="66">
        <v>0</v>
      </c>
      <c r="L35" s="66">
        <v>0</v>
      </c>
      <c r="M35" s="66">
        <v>0</v>
      </c>
      <c r="N35" s="68">
        <v>228</v>
      </c>
      <c r="O35" s="69">
        <v>2.6430553720100435E-3</v>
      </c>
      <c r="P35" s="69">
        <v>0</v>
      </c>
      <c r="Q35" s="69">
        <v>0</v>
      </c>
      <c r="R35" s="69">
        <v>0</v>
      </c>
      <c r="S35" s="69">
        <v>2.7487775868904454E-2</v>
      </c>
      <c r="T35" s="69">
        <v>0</v>
      </c>
      <c r="U35" s="69">
        <v>0</v>
      </c>
      <c r="V35" s="69">
        <v>0</v>
      </c>
      <c r="W35" s="69">
        <v>0</v>
      </c>
      <c r="X35" s="70" t="s">
        <v>201</v>
      </c>
      <c r="Y35" s="76">
        <v>8.771929824561403E-2</v>
      </c>
      <c r="Z35" s="72">
        <v>0</v>
      </c>
      <c r="AA35" s="72">
        <v>0</v>
      </c>
      <c r="AB35" s="72">
        <v>0</v>
      </c>
      <c r="AC35" s="71">
        <v>0.91228070175438591</v>
      </c>
      <c r="AD35" s="71">
        <v>0</v>
      </c>
      <c r="AE35" s="71">
        <v>0</v>
      </c>
      <c r="AF35" s="71">
        <v>0</v>
      </c>
      <c r="AG35" s="71">
        <v>0</v>
      </c>
      <c r="AH35" s="73">
        <v>1</v>
      </c>
      <c r="AI35" s="77">
        <v>8.771929824561403E-2</v>
      </c>
      <c r="AJ35" s="71">
        <v>0.91228070175438591</v>
      </c>
      <c r="AK35" s="74">
        <v>1</v>
      </c>
      <c r="AL35" s="59">
        <v>8.771929824561403E-2</v>
      </c>
    </row>
    <row r="36" spans="1:38" ht="80.099999999999994" customHeight="1" thickBot="1" x14ac:dyDescent="0.25">
      <c r="A36" s="52">
        <v>7</v>
      </c>
      <c r="B36" s="53" t="s">
        <v>116</v>
      </c>
      <c r="C36" s="57" t="s">
        <v>154</v>
      </c>
      <c r="D36" s="55" t="s">
        <v>31</v>
      </c>
      <c r="E36" s="75">
        <v>22</v>
      </c>
      <c r="F36" s="67">
        <v>0</v>
      </c>
      <c r="G36" s="67">
        <v>0</v>
      </c>
      <c r="H36" s="67">
        <v>0</v>
      </c>
      <c r="I36" s="66">
        <v>195</v>
      </c>
      <c r="J36" s="66">
        <v>11</v>
      </c>
      <c r="K36" s="66">
        <v>0</v>
      </c>
      <c r="L36" s="66">
        <v>0</v>
      </c>
      <c r="M36" s="66">
        <v>0</v>
      </c>
      <c r="N36" s="68">
        <v>228</v>
      </c>
      <c r="O36" s="69">
        <v>2.9073609092110479E-3</v>
      </c>
      <c r="P36" s="69">
        <v>0</v>
      </c>
      <c r="Q36" s="69">
        <v>0</v>
      </c>
      <c r="R36" s="69">
        <v>0</v>
      </c>
      <c r="S36" s="69">
        <v>2.5769789877097927E-2</v>
      </c>
      <c r="T36" s="69">
        <v>1.453680454605524E-3</v>
      </c>
      <c r="U36" s="69">
        <v>0</v>
      </c>
      <c r="V36" s="69">
        <v>0</v>
      </c>
      <c r="W36" s="69">
        <v>0</v>
      </c>
      <c r="X36" s="70" t="s">
        <v>168</v>
      </c>
      <c r="Y36" s="76">
        <v>9.6491228070175433E-2</v>
      </c>
      <c r="Z36" s="72">
        <v>0</v>
      </c>
      <c r="AA36" s="72">
        <v>0</v>
      </c>
      <c r="AB36" s="72">
        <v>0</v>
      </c>
      <c r="AC36" s="71">
        <v>0.85526315789473684</v>
      </c>
      <c r="AD36" s="71">
        <v>4.8245614035087717E-2</v>
      </c>
      <c r="AE36" s="71">
        <v>0</v>
      </c>
      <c r="AF36" s="71">
        <v>0</v>
      </c>
      <c r="AG36" s="71">
        <v>0</v>
      </c>
      <c r="AH36" s="73">
        <v>1</v>
      </c>
      <c r="AI36" s="77">
        <v>9.6491228070175433E-2</v>
      </c>
      <c r="AJ36" s="71">
        <v>0.90350877192982459</v>
      </c>
      <c r="AK36" s="74">
        <v>1</v>
      </c>
      <c r="AL36" s="59">
        <v>9.6491228070175433E-2</v>
      </c>
    </row>
    <row r="37" spans="1:38" ht="64.5" customHeight="1" thickBot="1" x14ac:dyDescent="0.25">
      <c r="A37" s="52">
        <v>6</v>
      </c>
      <c r="B37" s="53" t="s">
        <v>116</v>
      </c>
      <c r="C37" s="57" t="s">
        <v>154</v>
      </c>
      <c r="D37" s="55" t="s">
        <v>30</v>
      </c>
      <c r="E37" s="75">
        <v>31</v>
      </c>
      <c r="F37" s="67">
        <v>0</v>
      </c>
      <c r="G37" s="67">
        <v>0</v>
      </c>
      <c r="H37" s="67">
        <v>0</v>
      </c>
      <c r="I37" s="66">
        <v>186</v>
      </c>
      <c r="J37" s="66">
        <v>11</v>
      </c>
      <c r="K37" s="66">
        <v>0</v>
      </c>
      <c r="L37" s="66">
        <v>0</v>
      </c>
      <c r="M37" s="66">
        <v>0</v>
      </c>
      <c r="N37" s="68">
        <v>228</v>
      </c>
      <c r="O37" s="69">
        <v>4.0967358266155674E-3</v>
      </c>
      <c r="P37" s="69">
        <v>0</v>
      </c>
      <c r="Q37" s="69">
        <v>0</v>
      </c>
      <c r="R37" s="69">
        <v>0</v>
      </c>
      <c r="S37" s="69">
        <v>2.4580414959693406E-2</v>
      </c>
      <c r="T37" s="69">
        <v>1.453680454605524E-3</v>
      </c>
      <c r="U37" s="69">
        <v>0</v>
      </c>
      <c r="V37" s="69">
        <v>0</v>
      </c>
      <c r="W37" s="69">
        <v>0</v>
      </c>
      <c r="X37" s="70" t="s">
        <v>165</v>
      </c>
      <c r="Y37" s="76">
        <v>0.13596491228070176</v>
      </c>
      <c r="Z37" s="72">
        <v>0</v>
      </c>
      <c r="AA37" s="72">
        <v>0</v>
      </c>
      <c r="AB37" s="72">
        <v>0</v>
      </c>
      <c r="AC37" s="71">
        <v>0.81578947368421051</v>
      </c>
      <c r="AD37" s="71">
        <v>4.8245614035087717E-2</v>
      </c>
      <c r="AE37" s="71">
        <v>0</v>
      </c>
      <c r="AF37" s="71">
        <v>0</v>
      </c>
      <c r="AG37" s="71">
        <v>0</v>
      </c>
      <c r="AH37" s="73">
        <v>1</v>
      </c>
      <c r="AI37" s="77">
        <v>0.13596491228070176</v>
      </c>
      <c r="AJ37" s="71">
        <v>0.86403508771929827</v>
      </c>
      <c r="AK37" s="74">
        <v>1</v>
      </c>
      <c r="AL37" s="59">
        <v>0.13596491228070176</v>
      </c>
    </row>
    <row r="38" spans="1:38" ht="72.95" customHeight="1" thickBot="1" x14ac:dyDescent="0.25">
      <c r="A38" s="52">
        <v>53</v>
      </c>
      <c r="B38" s="53" t="s">
        <v>116</v>
      </c>
      <c r="C38" s="57" t="s">
        <v>158</v>
      </c>
      <c r="D38" s="58" t="s">
        <v>64</v>
      </c>
      <c r="E38" s="75">
        <v>31</v>
      </c>
      <c r="F38" s="67">
        <v>0</v>
      </c>
      <c r="G38" s="67">
        <v>0</v>
      </c>
      <c r="H38" s="67">
        <v>0</v>
      </c>
      <c r="I38" s="66">
        <v>197</v>
      </c>
      <c r="J38" s="66">
        <v>0</v>
      </c>
      <c r="K38" s="66">
        <v>0</v>
      </c>
      <c r="L38" s="66">
        <v>0</v>
      </c>
      <c r="M38" s="66">
        <v>0</v>
      </c>
      <c r="N38" s="68">
        <v>228</v>
      </c>
      <c r="O38" s="69">
        <v>4.0967358266155674E-3</v>
      </c>
      <c r="P38" s="69">
        <v>0</v>
      </c>
      <c r="Q38" s="69">
        <v>0</v>
      </c>
      <c r="R38" s="69">
        <v>0</v>
      </c>
      <c r="S38" s="69">
        <v>2.6034095414298929E-2</v>
      </c>
      <c r="T38" s="69">
        <v>0</v>
      </c>
      <c r="U38" s="69">
        <v>0</v>
      </c>
      <c r="V38" s="69">
        <v>0</v>
      </c>
      <c r="W38" s="69">
        <v>0</v>
      </c>
      <c r="X38" s="70" t="s">
        <v>213</v>
      </c>
      <c r="Y38" s="76">
        <v>0.13596491228070176</v>
      </c>
      <c r="Z38" s="72">
        <v>0</v>
      </c>
      <c r="AA38" s="72">
        <v>0</v>
      </c>
      <c r="AB38" s="72">
        <v>0</v>
      </c>
      <c r="AC38" s="71">
        <v>0.86403508771929827</v>
      </c>
      <c r="AD38" s="71">
        <v>0</v>
      </c>
      <c r="AE38" s="71">
        <v>0</v>
      </c>
      <c r="AF38" s="71">
        <v>0</v>
      </c>
      <c r="AG38" s="71">
        <v>0</v>
      </c>
      <c r="AH38" s="73">
        <v>1</v>
      </c>
      <c r="AI38" s="77">
        <v>0.13596491228070176</v>
      </c>
      <c r="AJ38" s="71">
        <v>0.86403508771929827</v>
      </c>
      <c r="AK38" s="74">
        <v>1</v>
      </c>
      <c r="AL38" s="59">
        <v>0.13596491228070176</v>
      </c>
    </row>
    <row r="39" spans="1:38" ht="45.6" customHeight="1" thickBot="1" x14ac:dyDescent="0.25">
      <c r="A39" s="52">
        <v>17</v>
      </c>
      <c r="B39" s="53" t="s">
        <v>115</v>
      </c>
      <c r="C39" s="57" t="s">
        <v>156</v>
      </c>
      <c r="D39" s="55" t="s">
        <v>39</v>
      </c>
      <c r="E39" s="66">
        <v>0</v>
      </c>
      <c r="F39" s="66">
        <v>112</v>
      </c>
      <c r="G39" s="66">
        <v>37</v>
      </c>
      <c r="H39" s="66">
        <v>47</v>
      </c>
      <c r="I39" s="67">
        <v>0</v>
      </c>
      <c r="J39" s="67">
        <v>0</v>
      </c>
      <c r="K39" s="67">
        <v>32</v>
      </c>
      <c r="L39" s="67">
        <v>0</v>
      </c>
      <c r="M39" s="67">
        <v>0</v>
      </c>
      <c r="N39" s="68">
        <v>228</v>
      </c>
      <c r="O39" s="69">
        <v>0</v>
      </c>
      <c r="P39" s="69">
        <v>1.4801110083256245E-2</v>
      </c>
      <c r="Q39" s="69">
        <v>4.8896524382185808E-3</v>
      </c>
      <c r="R39" s="69">
        <v>6.2111801242236021E-3</v>
      </c>
      <c r="S39" s="69">
        <v>0</v>
      </c>
      <c r="T39" s="69">
        <v>0</v>
      </c>
      <c r="U39" s="69">
        <v>4.2288885952160701E-3</v>
      </c>
      <c r="V39" s="69">
        <v>0</v>
      </c>
      <c r="W39" s="69">
        <v>0</v>
      </c>
      <c r="X39" s="70" t="s">
        <v>178</v>
      </c>
      <c r="Y39" s="71">
        <v>0</v>
      </c>
      <c r="Z39" s="71">
        <v>0.49122807017543857</v>
      </c>
      <c r="AA39" s="71">
        <v>0.16228070175438597</v>
      </c>
      <c r="AB39" s="71">
        <v>0.20614035087719298</v>
      </c>
      <c r="AC39" s="72">
        <v>0</v>
      </c>
      <c r="AD39" s="72">
        <v>0</v>
      </c>
      <c r="AE39" s="72">
        <v>0.14035087719298245</v>
      </c>
      <c r="AF39" s="72">
        <v>0</v>
      </c>
      <c r="AG39" s="72">
        <v>0</v>
      </c>
      <c r="AH39" s="73">
        <v>0.99999999999999989</v>
      </c>
      <c r="AI39" s="71">
        <v>0.85964912280701744</v>
      </c>
      <c r="AJ39" s="72">
        <v>0.14035087719298245</v>
      </c>
      <c r="AK39" s="74">
        <v>0.99999999999999989</v>
      </c>
      <c r="AL39" s="59">
        <v>0.14035087719298245</v>
      </c>
    </row>
    <row r="40" spans="1:38" ht="75.599999999999994" customHeight="1" thickBot="1" x14ac:dyDescent="0.25">
      <c r="A40" s="52">
        <v>11</v>
      </c>
      <c r="B40" s="53" t="s">
        <v>115</v>
      </c>
      <c r="C40" s="57" t="s">
        <v>155</v>
      </c>
      <c r="D40" s="55" t="s">
        <v>35</v>
      </c>
      <c r="E40" s="66">
        <v>0</v>
      </c>
      <c r="F40" s="66">
        <v>100</v>
      </c>
      <c r="G40" s="66">
        <v>47</v>
      </c>
      <c r="H40" s="66">
        <v>48</v>
      </c>
      <c r="I40" s="67">
        <v>0</v>
      </c>
      <c r="J40" s="67">
        <v>0</v>
      </c>
      <c r="K40" s="67">
        <v>33</v>
      </c>
      <c r="L40" s="67">
        <v>0</v>
      </c>
      <c r="M40" s="67">
        <v>0</v>
      </c>
      <c r="N40" s="68">
        <v>228</v>
      </c>
      <c r="O40" s="69">
        <v>0</v>
      </c>
      <c r="P40" s="69">
        <v>1.3215276860050218E-2</v>
      </c>
      <c r="Q40" s="69">
        <v>6.2111801242236021E-3</v>
      </c>
      <c r="R40" s="69">
        <v>6.3433328928241047E-3</v>
      </c>
      <c r="S40" s="69">
        <v>0</v>
      </c>
      <c r="T40" s="69">
        <v>0</v>
      </c>
      <c r="U40" s="69">
        <v>4.3610413638165719E-3</v>
      </c>
      <c r="V40" s="69">
        <v>0</v>
      </c>
      <c r="W40" s="69">
        <v>0</v>
      </c>
      <c r="X40" s="70" t="s">
        <v>172</v>
      </c>
      <c r="Y40" s="71">
        <v>0</v>
      </c>
      <c r="Z40" s="71">
        <v>0.43859649122807015</v>
      </c>
      <c r="AA40" s="71">
        <v>0.20614035087719298</v>
      </c>
      <c r="AB40" s="71">
        <v>0.21052631578947367</v>
      </c>
      <c r="AC40" s="72">
        <v>0</v>
      </c>
      <c r="AD40" s="72">
        <v>0</v>
      </c>
      <c r="AE40" s="72">
        <v>0.14473684210526316</v>
      </c>
      <c r="AF40" s="72">
        <v>0</v>
      </c>
      <c r="AG40" s="72">
        <v>0</v>
      </c>
      <c r="AH40" s="73">
        <v>1</v>
      </c>
      <c r="AI40" s="71">
        <v>0.85526315789473684</v>
      </c>
      <c r="AJ40" s="72">
        <v>0.14473684210526316</v>
      </c>
      <c r="AK40" s="74">
        <v>1</v>
      </c>
      <c r="AL40" s="59">
        <v>0.14473684210526316</v>
      </c>
    </row>
    <row r="41" spans="1:38" ht="63.75" customHeight="1" thickBot="1" x14ac:dyDescent="0.25">
      <c r="A41" s="52">
        <v>38</v>
      </c>
      <c r="B41" s="53" t="s">
        <v>116</v>
      </c>
      <c r="C41" s="57" t="s">
        <v>158</v>
      </c>
      <c r="D41" s="58" t="s">
        <v>53</v>
      </c>
      <c r="E41" s="75">
        <v>33</v>
      </c>
      <c r="F41" s="67">
        <v>0</v>
      </c>
      <c r="G41" s="67">
        <v>0</v>
      </c>
      <c r="H41" s="67">
        <v>0</v>
      </c>
      <c r="I41" s="66">
        <v>177</v>
      </c>
      <c r="J41" s="66">
        <v>18</v>
      </c>
      <c r="K41" s="66">
        <v>0</v>
      </c>
      <c r="L41" s="66">
        <v>0</v>
      </c>
      <c r="M41" s="66">
        <v>0</v>
      </c>
      <c r="N41" s="68">
        <v>228</v>
      </c>
      <c r="O41" s="69">
        <v>4.3610413638165719E-3</v>
      </c>
      <c r="P41" s="69">
        <v>0</v>
      </c>
      <c r="Q41" s="69">
        <v>0</v>
      </c>
      <c r="R41" s="69">
        <v>0</v>
      </c>
      <c r="S41" s="69">
        <v>2.3391040042288886E-2</v>
      </c>
      <c r="T41" s="69">
        <v>2.3787498348090391E-3</v>
      </c>
      <c r="U41" s="69">
        <v>0</v>
      </c>
      <c r="V41" s="69">
        <v>0</v>
      </c>
      <c r="W41" s="69">
        <v>0</v>
      </c>
      <c r="X41" s="70" t="s">
        <v>198</v>
      </c>
      <c r="Y41" s="76">
        <v>0.14473684210526316</v>
      </c>
      <c r="Z41" s="72">
        <v>0</v>
      </c>
      <c r="AA41" s="72">
        <v>0</v>
      </c>
      <c r="AB41" s="72">
        <v>0</v>
      </c>
      <c r="AC41" s="71">
        <v>0.77631578947368418</v>
      </c>
      <c r="AD41" s="71">
        <v>7.8947368421052627E-2</v>
      </c>
      <c r="AE41" s="71">
        <v>0</v>
      </c>
      <c r="AF41" s="71">
        <v>0</v>
      </c>
      <c r="AG41" s="71">
        <v>0</v>
      </c>
      <c r="AH41" s="73">
        <v>1</v>
      </c>
      <c r="AI41" s="77">
        <v>0.14473684210526316</v>
      </c>
      <c r="AJ41" s="71">
        <v>0.85526315789473684</v>
      </c>
      <c r="AK41" s="74">
        <v>1</v>
      </c>
      <c r="AL41" s="59">
        <v>0.14473684210526316</v>
      </c>
    </row>
    <row r="42" spans="1:38" ht="67.5" customHeight="1" thickBot="1" x14ac:dyDescent="0.25">
      <c r="A42" s="52">
        <v>52</v>
      </c>
      <c r="B42" s="53" t="s">
        <v>115</v>
      </c>
      <c r="C42" s="57" t="s">
        <v>158</v>
      </c>
      <c r="D42" s="58" t="s">
        <v>63</v>
      </c>
      <c r="E42" s="66">
        <v>192</v>
      </c>
      <c r="F42" s="66">
        <v>0</v>
      </c>
      <c r="G42" s="66">
        <v>0</v>
      </c>
      <c r="H42" s="66">
        <v>0</v>
      </c>
      <c r="I42" s="67">
        <v>22</v>
      </c>
      <c r="J42" s="67">
        <v>14</v>
      </c>
      <c r="K42" s="67">
        <v>0</v>
      </c>
      <c r="L42" s="67">
        <v>0</v>
      </c>
      <c r="M42" s="67">
        <v>0</v>
      </c>
      <c r="N42" s="68">
        <v>228</v>
      </c>
      <c r="O42" s="69">
        <v>2.5373331571296419E-2</v>
      </c>
      <c r="P42" s="69">
        <v>0</v>
      </c>
      <c r="Q42" s="69">
        <v>0</v>
      </c>
      <c r="R42" s="69">
        <v>0</v>
      </c>
      <c r="S42" s="69">
        <v>2.9073609092110479E-3</v>
      </c>
      <c r="T42" s="69">
        <v>1.8501387604070306E-3</v>
      </c>
      <c r="U42" s="69">
        <v>0</v>
      </c>
      <c r="V42" s="69">
        <v>0</v>
      </c>
      <c r="W42" s="69">
        <v>0</v>
      </c>
      <c r="X42" s="70" t="s">
        <v>212</v>
      </c>
      <c r="Y42" s="71">
        <v>0.84210526315789469</v>
      </c>
      <c r="Z42" s="71">
        <v>0</v>
      </c>
      <c r="AA42" s="71">
        <v>0</v>
      </c>
      <c r="AB42" s="71">
        <v>0</v>
      </c>
      <c r="AC42" s="72">
        <v>9.6491228070175433E-2</v>
      </c>
      <c r="AD42" s="72">
        <v>6.1403508771929821E-2</v>
      </c>
      <c r="AE42" s="72">
        <v>0</v>
      </c>
      <c r="AF42" s="72">
        <v>0</v>
      </c>
      <c r="AG42" s="72">
        <v>0</v>
      </c>
      <c r="AH42" s="73">
        <v>0.99999999999999989</v>
      </c>
      <c r="AI42" s="71">
        <v>0.84210526315789469</v>
      </c>
      <c r="AJ42" s="72">
        <v>0.15789473684210525</v>
      </c>
      <c r="AK42" s="74">
        <v>1</v>
      </c>
      <c r="AL42" s="59">
        <v>0.15789473684210525</v>
      </c>
    </row>
    <row r="43" spans="1:38" ht="74.25" customHeight="1" thickBot="1" x14ac:dyDescent="0.25">
      <c r="A43" s="52">
        <v>12</v>
      </c>
      <c r="B43" s="53" t="s">
        <v>115</v>
      </c>
      <c r="C43" s="57" t="s">
        <v>155</v>
      </c>
      <c r="D43" s="55" t="s">
        <v>36</v>
      </c>
      <c r="E43" s="66">
        <v>0</v>
      </c>
      <c r="F43" s="66">
        <v>116</v>
      </c>
      <c r="G43" s="66">
        <v>50</v>
      </c>
      <c r="H43" s="66">
        <v>25</v>
      </c>
      <c r="I43" s="67">
        <v>0</v>
      </c>
      <c r="J43" s="67">
        <v>0</v>
      </c>
      <c r="K43" s="67">
        <v>37</v>
      </c>
      <c r="L43" s="67">
        <v>0</v>
      </c>
      <c r="M43" s="67">
        <v>0</v>
      </c>
      <c r="N43" s="68">
        <v>228</v>
      </c>
      <c r="O43" s="69">
        <v>0</v>
      </c>
      <c r="P43" s="69">
        <v>1.5329721157658254E-2</v>
      </c>
      <c r="Q43" s="69">
        <v>6.6076384300251092E-3</v>
      </c>
      <c r="R43" s="69">
        <v>3.3038192150125546E-3</v>
      </c>
      <c r="S43" s="69">
        <v>0</v>
      </c>
      <c r="T43" s="69">
        <v>0</v>
      </c>
      <c r="U43" s="69">
        <v>4.8896524382185808E-3</v>
      </c>
      <c r="V43" s="69">
        <v>0</v>
      </c>
      <c r="W43" s="69">
        <v>0</v>
      </c>
      <c r="X43" s="70" t="s">
        <v>173</v>
      </c>
      <c r="Y43" s="71">
        <v>0</v>
      </c>
      <c r="Z43" s="71">
        <v>0.50877192982456143</v>
      </c>
      <c r="AA43" s="71">
        <v>0.21929824561403508</v>
      </c>
      <c r="AB43" s="71">
        <v>0.10964912280701754</v>
      </c>
      <c r="AC43" s="72">
        <v>0</v>
      </c>
      <c r="AD43" s="72">
        <v>0</v>
      </c>
      <c r="AE43" s="72">
        <v>0.16228070175438597</v>
      </c>
      <c r="AF43" s="72">
        <v>0</v>
      </c>
      <c r="AG43" s="72">
        <v>0</v>
      </c>
      <c r="AH43" s="73">
        <v>1</v>
      </c>
      <c r="AI43" s="71">
        <v>0.83771929824561409</v>
      </c>
      <c r="AJ43" s="72">
        <v>0.16228070175438597</v>
      </c>
      <c r="AK43" s="74">
        <v>1</v>
      </c>
      <c r="AL43" s="59">
        <v>0.16228070175438597</v>
      </c>
    </row>
    <row r="44" spans="1:38" ht="69.95" customHeight="1" thickBot="1" x14ac:dyDescent="0.25">
      <c r="A44" s="52">
        <v>16</v>
      </c>
      <c r="B44" s="53" t="s">
        <v>115</v>
      </c>
      <c r="C44" s="57" t="s">
        <v>156</v>
      </c>
      <c r="D44" s="55" t="s">
        <v>38</v>
      </c>
      <c r="E44" s="66">
        <v>0</v>
      </c>
      <c r="F44" s="66">
        <v>69</v>
      </c>
      <c r="G44" s="66">
        <v>34</v>
      </c>
      <c r="H44" s="66">
        <v>81</v>
      </c>
      <c r="I44" s="67">
        <v>0</v>
      </c>
      <c r="J44" s="67">
        <v>0</v>
      </c>
      <c r="K44" s="67">
        <v>44</v>
      </c>
      <c r="L44" s="67">
        <v>0</v>
      </c>
      <c r="M44" s="67">
        <v>0</v>
      </c>
      <c r="N44" s="68">
        <v>228</v>
      </c>
      <c r="O44" s="69">
        <v>0</v>
      </c>
      <c r="P44" s="69">
        <v>9.11854103343465E-3</v>
      </c>
      <c r="Q44" s="69">
        <v>4.4931941324170745E-3</v>
      </c>
      <c r="R44" s="69">
        <v>1.0704374256640677E-2</v>
      </c>
      <c r="S44" s="69">
        <v>0</v>
      </c>
      <c r="T44" s="69">
        <v>0</v>
      </c>
      <c r="U44" s="69">
        <v>5.8147218184220958E-3</v>
      </c>
      <c r="V44" s="69">
        <v>0</v>
      </c>
      <c r="W44" s="69">
        <v>0</v>
      </c>
      <c r="X44" s="70" t="s">
        <v>177</v>
      </c>
      <c r="Y44" s="71">
        <v>0</v>
      </c>
      <c r="Z44" s="71">
        <v>0.30263157894736842</v>
      </c>
      <c r="AA44" s="71">
        <v>0.14912280701754385</v>
      </c>
      <c r="AB44" s="71">
        <v>0.35526315789473684</v>
      </c>
      <c r="AC44" s="72">
        <v>0</v>
      </c>
      <c r="AD44" s="72">
        <v>0</v>
      </c>
      <c r="AE44" s="72">
        <v>0.19298245614035087</v>
      </c>
      <c r="AF44" s="72">
        <v>0</v>
      </c>
      <c r="AG44" s="72">
        <v>0</v>
      </c>
      <c r="AH44" s="73">
        <v>1</v>
      </c>
      <c r="AI44" s="71">
        <v>0.80701754385964908</v>
      </c>
      <c r="AJ44" s="72">
        <v>0.19298245614035087</v>
      </c>
      <c r="AK44" s="74">
        <v>1</v>
      </c>
      <c r="AL44" s="59">
        <v>0.19298245614035087</v>
      </c>
    </row>
    <row r="45" spans="1:38" ht="57.6" customHeight="1" thickBot="1" x14ac:dyDescent="0.25">
      <c r="A45" s="52">
        <v>36</v>
      </c>
      <c r="B45" s="53" t="s">
        <v>115</v>
      </c>
      <c r="C45" s="57" t="s">
        <v>158</v>
      </c>
      <c r="D45" s="58" t="s">
        <v>52</v>
      </c>
      <c r="E45" s="66">
        <v>0</v>
      </c>
      <c r="F45" s="66">
        <v>106</v>
      </c>
      <c r="G45" s="66">
        <v>39</v>
      </c>
      <c r="H45" s="66">
        <v>33</v>
      </c>
      <c r="I45" s="67">
        <v>0</v>
      </c>
      <c r="J45" s="67">
        <v>0</v>
      </c>
      <c r="K45" s="67">
        <v>50</v>
      </c>
      <c r="L45" s="67">
        <v>0</v>
      </c>
      <c r="M45" s="67">
        <v>0</v>
      </c>
      <c r="N45" s="68">
        <v>228</v>
      </c>
      <c r="O45" s="69">
        <v>0</v>
      </c>
      <c r="P45" s="69">
        <v>1.4008193471653231E-2</v>
      </c>
      <c r="Q45" s="69">
        <v>5.1539579754195852E-3</v>
      </c>
      <c r="R45" s="69">
        <v>4.3610413638165719E-3</v>
      </c>
      <c r="S45" s="69">
        <v>0</v>
      </c>
      <c r="T45" s="69">
        <v>0</v>
      </c>
      <c r="U45" s="69">
        <v>6.6076384300251092E-3</v>
      </c>
      <c r="V45" s="69">
        <v>0</v>
      </c>
      <c r="W45" s="69">
        <v>0</v>
      </c>
      <c r="X45" s="70" t="s">
        <v>197</v>
      </c>
      <c r="Y45" s="71">
        <v>0</v>
      </c>
      <c r="Z45" s="71">
        <v>0.46491228070175439</v>
      </c>
      <c r="AA45" s="71">
        <v>0.17105263157894737</v>
      </c>
      <c r="AB45" s="71">
        <v>0.14473684210526316</v>
      </c>
      <c r="AC45" s="72">
        <v>0</v>
      </c>
      <c r="AD45" s="72">
        <v>0</v>
      </c>
      <c r="AE45" s="72">
        <v>0.21929824561403508</v>
      </c>
      <c r="AF45" s="72">
        <v>0</v>
      </c>
      <c r="AG45" s="72">
        <v>0</v>
      </c>
      <c r="AH45" s="73">
        <v>1</v>
      </c>
      <c r="AI45" s="71">
        <v>0.7807017543859649</v>
      </c>
      <c r="AJ45" s="72">
        <v>0.21929824561403508</v>
      </c>
      <c r="AK45" s="74">
        <v>1</v>
      </c>
      <c r="AL45" s="59">
        <v>0.21929824561403508</v>
      </c>
    </row>
    <row r="46" spans="1:38" ht="42" customHeight="1" thickBot="1" x14ac:dyDescent="0.25">
      <c r="A46" s="52">
        <v>1</v>
      </c>
      <c r="B46" s="53" t="s">
        <v>115</v>
      </c>
      <c r="C46" s="54" t="s">
        <v>135</v>
      </c>
      <c r="D46" s="55" t="s">
        <v>6</v>
      </c>
      <c r="E46" s="66">
        <v>178</v>
      </c>
      <c r="F46" s="66">
        <v>0</v>
      </c>
      <c r="G46" s="66">
        <v>0</v>
      </c>
      <c r="H46" s="66">
        <v>0</v>
      </c>
      <c r="I46" s="67">
        <v>31</v>
      </c>
      <c r="J46" s="67">
        <v>19</v>
      </c>
      <c r="K46" s="67">
        <v>0</v>
      </c>
      <c r="L46" s="67">
        <v>0</v>
      </c>
      <c r="M46" s="67">
        <v>0</v>
      </c>
      <c r="N46" s="68">
        <v>228</v>
      </c>
      <c r="O46" s="69">
        <v>2.3523192810889389E-2</v>
      </c>
      <c r="P46" s="69">
        <v>0</v>
      </c>
      <c r="Q46" s="69">
        <v>0</v>
      </c>
      <c r="R46" s="69">
        <v>0</v>
      </c>
      <c r="S46" s="69">
        <v>4.0967358266155674E-3</v>
      </c>
      <c r="T46" s="69">
        <v>2.5109026034095413E-3</v>
      </c>
      <c r="U46" s="69">
        <v>0</v>
      </c>
      <c r="V46" s="69">
        <v>0</v>
      </c>
      <c r="W46" s="69">
        <v>0</v>
      </c>
      <c r="X46" s="70" t="s">
        <v>164</v>
      </c>
      <c r="Y46" s="71">
        <v>0.7807017543859649</v>
      </c>
      <c r="Z46" s="71">
        <v>0</v>
      </c>
      <c r="AA46" s="71">
        <v>0</v>
      </c>
      <c r="AB46" s="71">
        <v>0</v>
      </c>
      <c r="AC46" s="72">
        <v>0.13596491228070176</v>
      </c>
      <c r="AD46" s="72">
        <v>8.3333333333333329E-2</v>
      </c>
      <c r="AE46" s="72">
        <v>0</v>
      </c>
      <c r="AF46" s="72">
        <v>0</v>
      </c>
      <c r="AG46" s="72">
        <v>0</v>
      </c>
      <c r="AH46" s="73">
        <v>1</v>
      </c>
      <c r="AI46" s="71">
        <v>0.7807017543859649</v>
      </c>
      <c r="AJ46" s="72">
        <v>0.2192982456140351</v>
      </c>
      <c r="AK46" s="74">
        <v>1</v>
      </c>
      <c r="AL46" s="59">
        <v>0.2192982456140351</v>
      </c>
    </row>
    <row r="47" spans="1:38" ht="47.45" customHeight="1" thickBot="1" x14ac:dyDescent="0.25">
      <c r="A47" s="52">
        <v>55</v>
      </c>
      <c r="B47" s="53" t="s">
        <v>115</v>
      </c>
      <c r="C47" s="57" t="s">
        <v>158</v>
      </c>
      <c r="D47" s="58" t="s">
        <v>23</v>
      </c>
      <c r="E47" s="66">
        <v>176</v>
      </c>
      <c r="F47" s="66">
        <v>0</v>
      </c>
      <c r="G47" s="66">
        <v>0</v>
      </c>
      <c r="H47" s="66">
        <v>0</v>
      </c>
      <c r="I47" s="67">
        <v>27</v>
      </c>
      <c r="J47" s="67">
        <v>25</v>
      </c>
      <c r="K47" s="67">
        <v>0</v>
      </c>
      <c r="L47" s="67">
        <v>0</v>
      </c>
      <c r="M47" s="67">
        <v>0</v>
      </c>
      <c r="N47" s="68">
        <v>228</v>
      </c>
      <c r="O47" s="69">
        <v>2.3258887273688383E-2</v>
      </c>
      <c r="P47" s="69">
        <v>0</v>
      </c>
      <c r="Q47" s="69">
        <v>0</v>
      </c>
      <c r="R47" s="69">
        <v>0</v>
      </c>
      <c r="S47" s="69">
        <v>3.568124752213559E-3</v>
      </c>
      <c r="T47" s="69">
        <v>3.3038192150125546E-3</v>
      </c>
      <c r="U47" s="69">
        <v>0</v>
      </c>
      <c r="V47" s="69">
        <v>0</v>
      </c>
      <c r="W47" s="69">
        <v>0</v>
      </c>
      <c r="X47" s="70" t="s">
        <v>215</v>
      </c>
      <c r="Y47" s="71">
        <v>0.77192982456140347</v>
      </c>
      <c r="Z47" s="71">
        <v>0</v>
      </c>
      <c r="AA47" s="71">
        <v>0</v>
      </c>
      <c r="AB47" s="71">
        <v>0</v>
      </c>
      <c r="AC47" s="72">
        <v>0.11842105263157894</v>
      </c>
      <c r="AD47" s="72">
        <v>0.10964912280701754</v>
      </c>
      <c r="AE47" s="72">
        <v>0</v>
      </c>
      <c r="AF47" s="72">
        <v>0</v>
      </c>
      <c r="AG47" s="72">
        <v>0</v>
      </c>
      <c r="AH47" s="73">
        <v>1</v>
      </c>
      <c r="AI47" s="71">
        <v>0.77192982456140347</v>
      </c>
      <c r="AJ47" s="72">
        <v>0.22807017543859648</v>
      </c>
      <c r="AK47" s="74">
        <v>1</v>
      </c>
      <c r="AL47" s="59">
        <v>0.22807017543859648</v>
      </c>
    </row>
    <row r="48" spans="1:38" ht="103.5" customHeight="1" thickBot="1" x14ac:dyDescent="0.25">
      <c r="A48" s="52">
        <v>37</v>
      </c>
      <c r="B48" s="53" t="s">
        <v>116</v>
      </c>
      <c r="C48" s="57" t="s">
        <v>158</v>
      </c>
      <c r="D48" s="58" t="s">
        <v>17</v>
      </c>
      <c r="E48" s="75">
        <v>54</v>
      </c>
      <c r="F48" s="67">
        <v>0</v>
      </c>
      <c r="G48" s="67">
        <v>0</v>
      </c>
      <c r="H48" s="67">
        <v>0</v>
      </c>
      <c r="I48" s="66">
        <v>150</v>
      </c>
      <c r="J48" s="66">
        <v>24</v>
      </c>
      <c r="K48" s="66">
        <v>0</v>
      </c>
      <c r="L48" s="66">
        <v>0</v>
      </c>
      <c r="M48" s="66">
        <v>0</v>
      </c>
      <c r="N48" s="68">
        <v>228</v>
      </c>
      <c r="O48" s="69">
        <v>7.136249504427118E-3</v>
      </c>
      <c r="P48" s="69">
        <v>0</v>
      </c>
      <c r="Q48" s="69">
        <v>0</v>
      </c>
      <c r="R48" s="69">
        <v>0</v>
      </c>
      <c r="S48" s="69">
        <v>1.9822915290075328E-2</v>
      </c>
      <c r="T48" s="69">
        <v>3.1716664464120524E-3</v>
      </c>
      <c r="U48" s="69">
        <v>0</v>
      </c>
      <c r="V48" s="69">
        <v>0</v>
      </c>
      <c r="W48" s="69">
        <v>0</v>
      </c>
      <c r="X48" s="70" t="s">
        <v>217</v>
      </c>
      <c r="Y48" s="76">
        <v>0.23684210526315788</v>
      </c>
      <c r="Z48" s="72">
        <v>0</v>
      </c>
      <c r="AA48" s="72">
        <v>0</v>
      </c>
      <c r="AB48" s="72">
        <v>0</v>
      </c>
      <c r="AC48" s="71">
        <v>0.65789473684210531</v>
      </c>
      <c r="AD48" s="71">
        <v>0.10526315789473684</v>
      </c>
      <c r="AE48" s="71">
        <v>0</v>
      </c>
      <c r="AF48" s="71">
        <v>0</v>
      </c>
      <c r="AG48" s="71">
        <v>0</v>
      </c>
      <c r="AH48" s="73">
        <v>1</v>
      </c>
      <c r="AI48" s="77">
        <v>0.23684210526315788</v>
      </c>
      <c r="AJ48" s="71">
        <v>0.76315789473684215</v>
      </c>
      <c r="AK48" s="74">
        <v>1</v>
      </c>
      <c r="AL48" s="59">
        <v>0.23684210526315788</v>
      </c>
    </row>
    <row r="49" spans="1:38" ht="52.5" customHeight="1" thickBot="1" x14ac:dyDescent="0.25">
      <c r="A49" s="52">
        <v>24</v>
      </c>
      <c r="B49" s="53" t="s">
        <v>116</v>
      </c>
      <c r="C49" s="57" t="s">
        <v>157</v>
      </c>
      <c r="D49" s="58" t="s">
        <v>44</v>
      </c>
      <c r="E49" s="75">
        <v>0</v>
      </c>
      <c r="F49" s="67">
        <v>21</v>
      </c>
      <c r="G49" s="67">
        <v>13</v>
      </c>
      <c r="H49" s="67">
        <v>32</v>
      </c>
      <c r="I49" s="66">
        <v>0</v>
      </c>
      <c r="J49" s="66">
        <v>0</v>
      </c>
      <c r="K49" s="66">
        <v>162</v>
      </c>
      <c r="L49" s="66">
        <v>0</v>
      </c>
      <c r="M49" s="66">
        <v>0</v>
      </c>
      <c r="N49" s="68">
        <v>228</v>
      </c>
      <c r="O49" s="69">
        <v>0</v>
      </c>
      <c r="P49" s="69">
        <v>2.7752081406105457E-3</v>
      </c>
      <c r="Q49" s="69">
        <v>1.7179859918065284E-3</v>
      </c>
      <c r="R49" s="69">
        <v>4.2288885952160701E-3</v>
      </c>
      <c r="S49" s="69">
        <v>0</v>
      </c>
      <c r="T49" s="69">
        <v>0</v>
      </c>
      <c r="U49" s="69">
        <v>2.1408748513281353E-2</v>
      </c>
      <c r="V49" s="69">
        <v>0</v>
      </c>
      <c r="W49" s="69">
        <v>0</v>
      </c>
      <c r="X49" s="70" t="s">
        <v>185</v>
      </c>
      <c r="Y49" s="76">
        <v>0</v>
      </c>
      <c r="Z49" s="72">
        <v>9.2105263157894732E-2</v>
      </c>
      <c r="AA49" s="72">
        <v>5.701754385964912E-2</v>
      </c>
      <c r="AB49" s="72">
        <v>0.14035087719298245</v>
      </c>
      <c r="AC49" s="71">
        <v>0</v>
      </c>
      <c r="AD49" s="71">
        <v>0</v>
      </c>
      <c r="AE49" s="71">
        <v>0.71052631578947367</v>
      </c>
      <c r="AF49" s="71">
        <v>0</v>
      </c>
      <c r="AG49" s="71">
        <v>0</v>
      </c>
      <c r="AH49" s="73">
        <v>1</v>
      </c>
      <c r="AI49" s="77">
        <v>0.28947368421052633</v>
      </c>
      <c r="AJ49" s="71">
        <v>0.71052631578947367</v>
      </c>
      <c r="AK49" s="74">
        <v>1</v>
      </c>
      <c r="AL49" s="59">
        <v>0.28947368421052633</v>
      </c>
    </row>
    <row r="50" spans="1:38" ht="66.75" customHeight="1" thickBot="1" x14ac:dyDescent="0.25">
      <c r="A50" s="52">
        <v>32</v>
      </c>
      <c r="B50" s="53" t="s">
        <v>116</v>
      </c>
      <c r="C50" s="57" t="s">
        <v>158</v>
      </c>
      <c r="D50" s="58" t="s">
        <v>50</v>
      </c>
      <c r="E50" s="75">
        <v>0</v>
      </c>
      <c r="F50" s="67">
        <v>11</v>
      </c>
      <c r="G50" s="67">
        <v>18</v>
      </c>
      <c r="H50" s="67">
        <v>42</v>
      </c>
      <c r="I50" s="66">
        <v>0</v>
      </c>
      <c r="J50" s="66">
        <v>0</v>
      </c>
      <c r="K50" s="66">
        <v>157</v>
      </c>
      <c r="L50" s="66">
        <v>0</v>
      </c>
      <c r="M50" s="66">
        <v>0</v>
      </c>
      <c r="N50" s="68">
        <v>228</v>
      </c>
      <c r="O50" s="69">
        <v>0</v>
      </c>
      <c r="P50" s="69">
        <v>1.453680454605524E-3</v>
      </c>
      <c r="Q50" s="69">
        <v>2.3787498348090391E-3</v>
      </c>
      <c r="R50" s="69">
        <v>5.5504162812210914E-3</v>
      </c>
      <c r="S50" s="69">
        <v>0</v>
      </c>
      <c r="T50" s="69">
        <v>0</v>
      </c>
      <c r="U50" s="69">
        <v>2.0747984670278843E-2</v>
      </c>
      <c r="V50" s="69">
        <v>0</v>
      </c>
      <c r="W50" s="69">
        <v>0</v>
      </c>
      <c r="X50" s="70" t="s">
        <v>193</v>
      </c>
      <c r="Y50" s="76">
        <v>0</v>
      </c>
      <c r="Z50" s="72">
        <v>4.8245614035087717E-2</v>
      </c>
      <c r="AA50" s="72">
        <v>7.8947368421052627E-2</v>
      </c>
      <c r="AB50" s="72">
        <v>0.18421052631578946</v>
      </c>
      <c r="AC50" s="71">
        <v>0</v>
      </c>
      <c r="AD50" s="71">
        <v>0</v>
      </c>
      <c r="AE50" s="71">
        <v>0.68859649122807021</v>
      </c>
      <c r="AF50" s="71">
        <v>0</v>
      </c>
      <c r="AG50" s="71">
        <v>0</v>
      </c>
      <c r="AH50" s="73">
        <v>1</v>
      </c>
      <c r="AI50" s="77">
        <v>0.31140350877192979</v>
      </c>
      <c r="AJ50" s="71">
        <v>0.68859649122807021</v>
      </c>
      <c r="AK50" s="74">
        <v>1</v>
      </c>
      <c r="AL50" s="59">
        <v>0.31140350877192979</v>
      </c>
    </row>
    <row r="51" spans="1:38" ht="53.45" customHeight="1" thickBot="1" x14ac:dyDescent="0.25">
      <c r="A51" s="52">
        <v>56</v>
      </c>
      <c r="B51" s="53" t="s">
        <v>115</v>
      </c>
      <c r="C51" s="57" t="s">
        <v>158</v>
      </c>
      <c r="D51" s="58" t="s">
        <v>24</v>
      </c>
      <c r="E51" s="66">
        <v>152</v>
      </c>
      <c r="F51" s="66">
        <v>0</v>
      </c>
      <c r="G51" s="66">
        <v>0</v>
      </c>
      <c r="H51" s="66">
        <v>0</v>
      </c>
      <c r="I51" s="67">
        <v>31</v>
      </c>
      <c r="J51" s="67">
        <v>45</v>
      </c>
      <c r="K51" s="67">
        <v>0</v>
      </c>
      <c r="L51" s="67">
        <v>0</v>
      </c>
      <c r="M51" s="67">
        <v>0</v>
      </c>
      <c r="N51" s="68">
        <v>228</v>
      </c>
      <c r="O51" s="69">
        <v>2.008722082727633E-2</v>
      </c>
      <c r="P51" s="69">
        <v>0</v>
      </c>
      <c r="Q51" s="69">
        <v>0</v>
      </c>
      <c r="R51" s="69">
        <v>0</v>
      </c>
      <c r="S51" s="69">
        <v>4.0967358266155674E-3</v>
      </c>
      <c r="T51" s="69">
        <v>5.9468745870225985E-3</v>
      </c>
      <c r="U51" s="69">
        <v>0</v>
      </c>
      <c r="V51" s="69">
        <v>0</v>
      </c>
      <c r="W51" s="69">
        <v>0</v>
      </c>
      <c r="X51" s="70" t="s">
        <v>216</v>
      </c>
      <c r="Y51" s="71">
        <v>0.66666666666666663</v>
      </c>
      <c r="Z51" s="71">
        <v>0</v>
      </c>
      <c r="AA51" s="71">
        <v>0</v>
      </c>
      <c r="AB51" s="71">
        <v>0</v>
      </c>
      <c r="AC51" s="72">
        <v>0.13596491228070176</v>
      </c>
      <c r="AD51" s="72">
        <v>0.19736842105263158</v>
      </c>
      <c r="AE51" s="72">
        <v>0</v>
      </c>
      <c r="AF51" s="72">
        <v>0</v>
      </c>
      <c r="AG51" s="72">
        <v>0</v>
      </c>
      <c r="AH51" s="73">
        <v>1</v>
      </c>
      <c r="AI51" s="71">
        <v>0.66666666666666663</v>
      </c>
      <c r="AJ51" s="72">
        <v>0.33333333333333337</v>
      </c>
      <c r="AK51" s="74">
        <v>1</v>
      </c>
      <c r="AL51" s="59">
        <v>0.33333333333333337</v>
      </c>
    </row>
    <row r="52" spans="1:38" ht="77.25" thickBot="1" x14ac:dyDescent="0.25">
      <c r="A52" s="52">
        <v>25</v>
      </c>
      <c r="B52" s="53" t="s">
        <v>115</v>
      </c>
      <c r="C52" s="57" t="s">
        <v>157</v>
      </c>
      <c r="D52" s="58" t="s">
        <v>45</v>
      </c>
      <c r="E52" s="66">
        <v>149</v>
      </c>
      <c r="F52" s="66">
        <v>0</v>
      </c>
      <c r="G52" s="66">
        <v>0</v>
      </c>
      <c r="H52" s="66">
        <v>0</v>
      </c>
      <c r="I52" s="67">
        <v>23</v>
      </c>
      <c r="J52" s="67">
        <v>56</v>
      </c>
      <c r="K52" s="67">
        <v>0</v>
      </c>
      <c r="L52" s="67">
        <v>0</v>
      </c>
      <c r="M52" s="67">
        <v>0</v>
      </c>
      <c r="N52" s="68">
        <v>228</v>
      </c>
      <c r="O52" s="69">
        <v>1.9690762521474826E-2</v>
      </c>
      <c r="P52" s="69">
        <v>0</v>
      </c>
      <c r="Q52" s="69">
        <v>0</v>
      </c>
      <c r="R52" s="69">
        <v>0</v>
      </c>
      <c r="S52" s="69">
        <v>3.0395136778115501E-3</v>
      </c>
      <c r="T52" s="69">
        <v>7.4005550416281225E-3</v>
      </c>
      <c r="U52" s="69">
        <v>0</v>
      </c>
      <c r="V52" s="69">
        <v>0</v>
      </c>
      <c r="W52" s="69">
        <v>0</v>
      </c>
      <c r="X52" s="70" t="s">
        <v>186</v>
      </c>
      <c r="Y52" s="71">
        <v>0.65350877192982459</v>
      </c>
      <c r="Z52" s="71">
        <v>0</v>
      </c>
      <c r="AA52" s="71">
        <v>0</v>
      </c>
      <c r="AB52" s="71">
        <v>0</v>
      </c>
      <c r="AC52" s="72">
        <v>0.10087719298245613</v>
      </c>
      <c r="AD52" s="72">
        <v>0.24561403508771928</v>
      </c>
      <c r="AE52" s="72">
        <v>0</v>
      </c>
      <c r="AF52" s="72">
        <v>0</v>
      </c>
      <c r="AG52" s="72">
        <v>0</v>
      </c>
      <c r="AH52" s="73">
        <v>1</v>
      </c>
      <c r="AI52" s="71">
        <v>0.65350877192982459</v>
      </c>
      <c r="AJ52" s="72">
        <v>0.34649122807017541</v>
      </c>
      <c r="AK52" s="74">
        <v>1</v>
      </c>
      <c r="AL52" s="59">
        <v>0.34649122807017541</v>
      </c>
    </row>
    <row r="53" spans="1:38" ht="90.75" customHeight="1" thickBot="1" x14ac:dyDescent="0.25">
      <c r="A53" s="52">
        <v>44</v>
      </c>
      <c r="B53" s="53" t="s">
        <v>115</v>
      </c>
      <c r="C53" s="57" t="s">
        <v>159</v>
      </c>
      <c r="D53" s="58" t="s">
        <v>18</v>
      </c>
      <c r="E53" s="66">
        <v>146</v>
      </c>
      <c r="F53" s="66">
        <v>0</v>
      </c>
      <c r="G53" s="66">
        <v>0</v>
      </c>
      <c r="H53" s="66">
        <v>0</v>
      </c>
      <c r="I53" s="67">
        <v>82</v>
      </c>
      <c r="J53" s="67">
        <v>0</v>
      </c>
      <c r="K53" s="67">
        <v>0</v>
      </c>
      <c r="L53" s="67">
        <v>0</v>
      </c>
      <c r="M53" s="67">
        <v>0</v>
      </c>
      <c r="N53" s="68">
        <v>228</v>
      </c>
      <c r="O53" s="69">
        <v>1.9294304215673318E-2</v>
      </c>
      <c r="P53" s="69">
        <v>0</v>
      </c>
      <c r="Q53" s="69">
        <v>0</v>
      </c>
      <c r="R53" s="69">
        <v>0</v>
      </c>
      <c r="S53" s="69">
        <v>1.0836527025241179E-2</v>
      </c>
      <c r="T53" s="69">
        <v>0</v>
      </c>
      <c r="U53" s="69">
        <v>0</v>
      </c>
      <c r="V53" s="69">
        <v>0</v>
      </c>
      <c r="W53" s="69">
        <v>0</v>
      </c>
      <c r="X53" s="70" t="s">
        <v>204</v>
      </c>
      <c r="Y53" s="71">
        <v>0.64035087719298245</v>
      </c>
      <c r="Z53" s="71">
        <v>0</v>
      </c>
      <c r="AA53" s="71">
        <v>0</v>
      </c>
      <c r="AB53" s="71">
        <v>0</v>
      </c>
      <c r="AC53" s="72">
        <v>0.35964912280701755</v>
      </c>
      <c r="AD53" s="72">
        <v>0</v>
      </c>
      <c r="AE53" s="72">
        <v>0</v>
      </c>
      <c r="AF53" s="72">
        <v>0</v>
      </c>
      <c r="AG53" s="72">
        <v>0</v>
      </c>
      <c r="AH53" s="73">
        <v>1</v>
      </c>
      <c r="AI53" s="71">
        <v>0.64035087719298245</v>
      </c>
      <c r="AJ53" s="72">
        <v>0.35964912280701755</v>
      </c>
      <c r="AK53" s="74">
        <v>1</v>
      </c>
      <c r="AL53" s="59">
        <v>0.35964912280701755</v>
      </c>
    </row>
    <row r="54" spans="1:38" ht="90" customHeight="1" thickBot="1" x14ac:dyDescent="0.25">
      <c r="A54" s="52">
        <v>49</v>
      </c>
      <c r="B54" s="53" t="s">
        <v>115</v>
      </c>
      <c r="C54" s="57" t="s">
        <v>160</v>
      </c>
      <c r="D54" s="58" t="s">
        <v>60</v>
      </c>
      <c r="E54" s="66">
        <v>146</v>
      </c>
      <c r="F54" s="66">
        <v>0</v>
      </c>
      <c r="G54" s="66">
        <v>0</v>
      </c>
      <c r="H54" s="66">
        <v>0</v>
      </c>
      <c r="I54" s="67">
        <v>77</v>
      </c>
      <c r="J54" s="67">
        <v>5</v>
      </c>
      <c r="K54" s="67">
        <v>0</v>
      </c>
      <c r="L54" s="67">
        <v>0</v>
      </c>
      <c r="M54" s="67">
        <v>0</v>
      </c>
      <c r="N54" s="68">
        <v>228</v>
      </c>
      <c r="O54" s="69">
        <v>1.9294304215673318E-2</v>
      </c>
      <c r="P54" s="69">
        <v>0</v>
      </c>
      <c r="Q54" s="69">
        <v>0</v>
      </c>
      <c r="R54" s="69">
        <v>0</v>
      </c>
      <c r="S54" s="69">
        <v>1.0175763182238668E-2</v>
      </c>
      <c r="T54" s="69">
        <v>6.6076384300251087E-4</v>
      </c>
      <c r="U54" s="69">
        <v>0</v>
      </c>
      <c r="V54" s="69">
        <v>0</v>
      </c>
      <c r="W54" s="69">
        <v>0</v>
      </c>
      <c r="X54" s="70" t="s">
        <v>209</v>
      </c>
      <c r="Y54" s="71">
        <v>0.64035087719298245</v>
      </c>
      <c r="Z54" s="71">
        <v>0</v>
      </c>
      <c r="AA54" s="71">
        <v>0</v>
      </c>
      <c r="AB54" s="71">
        <v>0</v>
      </c>
      <c r="AC54" s="72">
        <v>0.33771929824561403</v>
      </c>
      <c r="AD54" s="72">
        <v>2.1929824561403508E-2</v>
      </c>
      <c r="AE54" s="72">
        <v>0</v>
      </c>
      <c r="AF54" s="72">
        <v>0</v>
      </c>
      <c r="AG54" s="72">
        <v>0</v>
      </c>
      <c r="AH54" s="73">
        <v>1</v>
      </c>
      <c r="AI54" s="71">
        <v>0.64035087719298245</v>
      </c>
      <c r="AJ54" s="72">
        <v>0.35964912280701755</v>
      </c>
      <c r="AK54" s="74">
        <v>1</v>
      </c>
      <c r="AL54" s="59">
        <v>0.35964912280701755</v>
      </c>
    </row>
    <row r="55" spans="1:38" ht="79.5" customHeight="1" thickBot="1" x14ac:dyDescent="0.25">
      <c r="A55" s="52">
        <v>40</v>
      </c>
      <c r="B55" s="53" t="s">
        <v>115</v>
      </c>
      <c r="C55" s="57" t="s">
        <v>158</v>
      </c>
      <c r="D55" s="58" t="s">
        <v>55</v>
      </c>
      <c r="E55" s="66">
        <v>144</v>
      </c>
      <c r="F55" s="66">
        <v>0</v>
      </c>
      <c r="G55" s="66">
        <v>0</v>
      </c>
      <c r="H55" s="66">
        <v>0</v>
      </c>
      <c r="I55" s="67">
        <v>38</v>
      </c>
      <c r="J55" s="67">
        <v>46</v>
      </c>
      <c r="K55" s="67">
        <v>0</v>
      </c>
      <c r="L55" s="67">
        <v>0</v>
      </c>
      <c r="M55" s="67">
        <v>0</v>
      </c>
      <c r="N55" s="68">
        <v>228</v>
      </c>
      <c r="O55" s="69">
        <v>1.9029998678472312E-2</v>
      </c>
      <c r="P55" s="69">
        <v>0</v>
      </c>
      <c r="Q55" s="69">
        <v>0</v>
      </c>
      <c r="R55" s="69">
        <v>0</v>
      </c>
      <c r="S55" s="69">
        <v>5.0218052068190825E-3</v>
      </c>
      <c r="T55" s="69">
        <v>6.0790273556231003E-3</v>
      </c>
      <c r="U55" s="69">
        <v>0</v>
      </c>
      <c r="V55" s="69">
        <v>0</v>
      </c>
      <c r="W55" s="69">
        <v>0</v>
      </c>
      <c r="X55" s="70" t="s">
        <v>200</v>
      </c>
      <c r="Y55" s="71">
        <v>0.63157894736842102</v>
      </c>
      <c r="Z55" s="71">
        <v>0</v>
      </c>
      <c r="AA55" s="71">
        <v>0</v>
      </c>
      <c r="AB55" s="71">
        <v>0</v>
      </c>
      <c r="AC55" s="72">
        <v>0.16666666666666666</v>
      </c>
      <c r="AD55" s="72">
        <v>0.20175438596491227</v>
      </c>
      <c r="AE55" s="72">
        <v>0</v>
      </c>
      <c r="AF55" s="72">
        <v>0</v>
      </c>
      <c r="AG55" s="72">
        <v>0</v>
      </c>
      <c r="AH55" s="73">
        <v>0.99999999999999989</v>
      </c>
      <c r="AI55" s="71">
        <v>0.63157894736842102</v>
      </c>
      <c r="AJ55" s="72">
        <v>0.36842105263157893</v>
      </c>
      <c r="AK55" s="74">
        <v>1</v>
      </c>
      <c r="AL55" s="59">
        <v>0.36842105263157893</v>
      </c>
    </row>
    <row r="56" spans="1:38" ht="87" customHeight="1" thickBot="1" x14ac:dyDescent="0.25">
      <c r="A56" s="52">
        <v>4</v>
      </c>
      <c r="B56" s="53" t="s">
        <v>115</v>
      </c>
      <c r="C56" s="54" t="s">
        <v>135</v>
      </c>
      <c r="D56" s="55" t="s">
        <v>28</v>
      </c>
      <c r="E56" s="66">
        <v>142</v>
      </c>
      <c r="F56" s="66">
        <v>0</v>
      </c>
      <c r="G56" s="66">
        <v>0</v>
      </c>
      <c r="H56" s="66">
        <v>0</v>
      </c>
      <c r="I56" s="67">
        <v>57</v>
      </c>
      <c r="J56" s="67">
        <v>29</v>
      </c>
      <c r="K56" s="67">
        <v>0</v>
      </c>
      <c r="L56" s="67">
        <v>0</v>
      </c>
      <c r="M56" s="67">
        <v>0</v>
      </c>
      <c r="N56" s="68">
        <v>228</v>
      </c>
      <c r="O56" s="69">
        <v>1.8765693141271311E-2</v>
      </c>
      <c r="P56" s="69">
        <v>0</v>
      </c>
      <c r="Q56" s="69">
        <v>0</v>
      </c>
      <c r="R56" s="69">
        <v>0</v>
      </c>
      <c r="S56" s="69">
        <v>7.5327078102286242E-3</v>
      </c>
      <c r="T56" s="69">
        <v>3.8324302894145634E-3</v>
      </c>
      <c r="U56" s="69">
        <v>0</v>
      </c>
      <c r="V56" s="69">
        <v>0</v>
      </c>
      <c r="W56" s="69">
        <v>0</v>
      </c>
      <c r="X56" s="70" t="s">
        <v>115</v>
      </c>
      <c r="Y56" s="71">
        <v>0.6228070175438597</v>
      </c>
      <c r="Z56" s="71">
        <v>0</v>
      </c>
      <c r="AA56" s="71">
        <v>0</v>
      </c>
      <c r="AB56" s="71">
        <v>0</v>
      </c>
      <c r="AC56" s="72">
        <v>0.25</v>
      </c>
      <c r="AD56" s="72">
        <v>0.12719298245614036</v>
      </c>
      <c r="AE56" s="72">
        <v>0</v>
      </c>
      <c r="AF56" s="72">
        <v>0</v>
      </c>
      <c r="AG56" s="72">
        <v>0</v>
      </c>
      <c r="AH56" s="73">
        <v>1</v>
      </c>
      <c r="AI56" s="71">
        <v>0.6228070175438597</v>
      </c>
      <c r="AJ56" s="72">
        <v>0.37719298245614036</v>
      </c>
      <c r="AK56" s="74">
        <v>1</v>
      </c>
      <c r="AL56" s="59">
        <v>0.37719298245614036</v>
      </c>
    </row>
    <row r="57" spans="1:38" ht="65.45" customHeight="1" thickBot="1" x14ac:dyDescent="0.25">
      <c r="A57" s="52">
        <v>13</v>
      </c>
      <c r="B57" s="53" t="s">
        <v>115</v>
      </c>
      <c r="C57" s="57" t="s">
        <v>155</v>
      </c>
      <c r="D57" s="55" t="s">
        <v>9</v>
      </c>
      <c r="E57" s="66">
        <v>137</v>
      </c>
      <c r="F57" s="66">
        <v>0</v>
      </c>
      <c r="G57" s="66">
        <v>0</v>
      </c>
      <c r="H57" s="66">
        <v>0</v>
      </c>
      <c r="I57" s="67">
        <v>61</v>
      </c>
      <c r="J57" s="67">
        <v>30</v>
      </c>
      <c r="K57" s="67">
        <v>0</v>
      </c>
      <c r="L57" s="67">
        <v>0</v>
      </c>
      <c r="M57" s="67">
        <v>0</v>
      </c>
      <c r="N57" s="68">
        <v>228</v>
      </c>
      <c r="O57" s="69">
        <v>1.8104929298268797E-2</v>
      </c>
      <c r="P57" s="69">
        <v>0</v>
      </c>
      <c r="Q57" s="69">
        <v>0</v>
      </c>
      <c r="R57" s="69">
        <v>0</v>
      </c>
      <c r="S57" s="69">
        <v>8.0613188846306322E-3</v>
      </c>
      <c r="T57" s="69">
        <v>3.9645830580150657E-3</v>
      </c>
      <c r="U57" s="69">
        <v>0</v>
      </c>
      <c r="V57" s="69">
        <v>0</v>
      </c>
      <c r="W57" s="69">
        <v>0</v>
      </c>
      <c r="X57" s="70" t="s">
        <v>174</v>
      </c>
      <c r="Y57" s="71">
        <v>0.60087719298245612</v>
      </c>
      <c r="Z57" s="71">
        <v>0</v>
      </c>
      <c r="AA57" s="71">
        <v>0</v>
      </c>
      <c r="AB57" s="71">
        <v>0</v>
      </c>
      <c r="AC57" s="72">
        <v>0.26754385964912281</v>
      </c>
      <c r="AD57" s="72">
        <v>0.13157894736842105</v>
      </c>
      <c r="AE57" s="72">
        <v>0</v>
      </c>
      <c r="AF57" s="72">
        <v>0</v>
      </c>
      <c r="AG57" s="72">
        <v>0</v>
      </c>
      <c r="AH57" s="73">
        <v>1</v>
      </c>
      <c r="AI57" s="71">
        <v>0.60087719298245612</v>
      </c>
      <c r="AJ57" s="72">
        <v>0.39912280701754388</v>
      </c>
      <c r="AK57" s="74">
        <v>1</v>
      </c>
      <c r="AL57" s="59">
        <v>0.39912280701754388</v>
      </c>
    </row>
    <row r="58" spans="1:38" ht="115.5" customHeight="1" thickBot="1" x14ac:dyDescent="0.25">
      <c r="A58" s="52">
        <v>33</v>
      </c>
      <c r="B58" s="53" t="s">
        <v>116</v>
      </c>
      <c r="C58" s="57" t="s">
        <v>158</v>
      </c>
      <c r="D58" s="58" t="s">
        <v>51</v>
      </c>
      <c r="E58" s="75">
        <v>0</v>
      </c>
      <c r="F58" s="67">
        <v>13</v>
      </c>
      <c r="G58" s="67">
        <v>20</v>
      </c>
      <c r="H58" s="67">
        <v>62</v>
      </c>
      <c r="I58" s="66">
        <v>0</v>
      </c>
      <c r="J58" s="66">
        <v>0</v>
      </c>
      <c r="K58" s="66">
        <v>133</v>
      </c>
      <c r="L58" s="66">
        <v>0</v>
      </c>
      <c r="M58" s="66">
        <v>0</v>
      </c>
      <c r="N58" s="68">
        <v>228</v>
      </c>
      <c r="O58" s="69">
        <v>0</v>
      </c>
      <c r="P58" s="69">
        <v>1.7179859918065284E-3</v>
      </c>
      <c r="Q58" s="69">
        <v>2.6430553720100435E-3</v>
      </c>
      <c r="R58" s="69">
        <v>8.1934716532311349E-3</v>
      </c>
      <c r="S58" s="69">
        <v>0</v>
      </c>
      <c r="T58" s="69">
        <v>0</v>
      </c>
      <c r="U58" s="69">
        <v>1.757631822386679E-2</v>
      </c>
      <c r="V58" s="69">
        <v>0</v>
      </c>
      <c r="W58" s="69">
        <v>0</v>
      </c>
      <c r="X58" s="70" t="s">
        <v>194</v>
      </c>
      <c r="Y58" s="76">
        <v>0</v>
      </c>
      <c r="Z58" s="72">
        <v>5.701754385964912E-2</v>
      </c>
      <c r="AA58" s="72">
        <v>8.771929824561403E-2</v>
      </c>
      <c r="AB58" s="72">
        <v>0.27192982456140352</v>
      </c>
      <c r="AC58" s="71">
        <v>0</v>
      </c>
      <c r="AD58" s="71">
        <v>0</v>
      </c>
      <c r="AE58" s="71">
        <v>0.58333333333333337</v>
      </c>
      <c r="AF58" s="71">
        <v>0</v>
      </c>
      <c r="AG58" s="71">
        <v>0</v>
      </c>
      <c r="AH58" s="73">
        <v>1</v>
      </c>
      <c r="AI58" s="77">
        <v>0.41666666666666669</v>
      </c>
      <c r="AJ58" s="71">
        <v>0.58333333333333337</v>
      </c>
      <c r="AK58" s="74">
        <v>1</v>
      </c>
      <c r="AL58" s="59">
        <v>0.41666666666666669</v>
      </c>
    </row>
    <row r="59" spans="1:38" ht="81.75" customHeight="1" thickBot="1" x14ac:dyDescent="0.25">
      <c r="A59" s="52">
        <v>23</v>
      </c>
      <c r="B59" s="53" t="s">
        <v>116</v>
      </c>
      <c r="C59" s="57" t="s">
        <v>157</v>
      </c>
      <c r="D59" s="58" t="s">
        <v>43</v>
      </c>
      <c r="E59" s="75">
        <v>0</v>
      </c>
      <c r="F59" s="67">
        <v>21</v>
      </c>
      <c r="G59" s="67">
        <v>27</v>
      </c>
      <c r="H59" s="67">
        <v>53</v>
      </c>
      <c r="I59" s="66">
        <v>0</v>
      </c>
      <c r="J59" s="66">
        <v>0</v>
      </c>
      <c r="K59" s="66">
        <v>127</v>
      </c>
      <c r="L59" s="66">
        <v>0</v>
      </c>
      <c r="M59" s="66">
        <v>0</v>
      </c>
      <c r="N59" s="68">
        <v>228</v>
      </c>
      <c r="O59" s="69">
        <v>0</v>
      </c>
      <c r="P59" s="69">
        <v>2.7752081406105457E-3</v>
      </c>
      <c r="Q59" s="69">
        <v>3.568124752213559E-3</v>
      </c>
      <c r="R59" s="69">
        <v>7.0040967358266154E-3</v>
      </c>
      <c r="S59" s="69">
        <v>0</v>
      </c>
      <c r="T59" s="69">
        <v>0</v>
      </c>
      <c r="U59" s="69">
        <v>1.6783401612263778E-2</v>
      </c>
      <c r="V59" s="69">
        <v>0</v>
      </c>
      <c r="W59" s="69">
        <v>0</v>
      </c>
      <c r="X59" s="70" t="s">
        <v>184</v>
      </c>
      <c r="Y59" s="76">
        <v>0</v>
      </c>
      <c r="Z59" s="72">
        <v>9.2105263157894732E-2</v>
      </c>
      <c r="AA59" s="72">
        <v>0.11842105263157894</v>
      </c>
      <c r="AB59" s="72">
        <v>0.23245614035087719</v>
      </c>
      <c r="AC59" s="71">
        <v>0</v>
      </c>
      <c r="AD59" s="71">
        <v>0</v>
      </c>
      <c r="AE59" s="71">
        <v>0.55701754385964908</v>
      </c>
      <c r="AF59" s="71">
        <v>0</v>
      </c>
      <c r="AG59" s="71">
        <v>0</v>
      </c>
      <c r="AH59" s="73">
        <v>1</v>
      </c>
      <c r="AI59" s="77">
        <v>0.44298245614035087</v>
      </c>
      <c r="AJ59" s="71">
        <v>0.55701754385964908</v>
      </c>
      <c r="AK59" s="74">
        <v>1</v>
      </c>
      <c r="AL59" s="59">
        <v>0.44298245614035087</v>
      </c>
    </row>
    <row r="60" spans="1:38" ht="61.5" customHeight="1" thickBot="1" x14ac:dyDescent="0.25">
      <c r="A60" s="52">
        <v>10</v>
      </c>
      <c r="B60" s="53" t="s">
        <v>116</v>
      </c>
      <c r="C60" s="57" t="s">
        <v>155</v>
      </c>
      <c r="D60" s="55" t="s">
        <v>34</v>
      </c>
      <c r="E60" s="75">
        <v>0</v>
      </c>
      <c r="F60" s="67">
        <v>9</v>
      </c>
      <c r="G60" s="67">
        <v>20</v>
      </c>
      <c r="H60" s="67">
        <v>80</v>
      </c>
      <c r="I60" s="66">
        <v>0</v>
      </c>
      <c r="J60" s="66">
        <v>0</v>
      </c>
      <c r="K60" s="66">
        <v>119</v>
      </c>
      <c r="L60" s="66">
        <v>0</v>
      </c>
      <c r="M60" s="66">
        <v>0</v>
      </c>
      <c r="N60" s="68">
        <v>228</v>
      </c>
      <c r="O60" s="69">
        <v>0</v>
      </c>
      <c r="P60" s="69">
        <v>1.1893749174045195E-3</v>
      </c>
      <c r="Q60" s="69">
        <v>2.6430553720100435E-3</v>
      </c>
      <c r="R60" s="69">
        <v>1.0572221488040174E-2</v>
      </c>
      <c r="S60" s="69">
        <v>0</v>
      </c>
      <c r="T60" s="69">
        <v>0</v>
      </c>
      <c r="U60" s="69">
        <v>1.572617946345976E-2</v>
      </c>
      <c r="V60" s="69">
        <v>0</v>
      </c>
      <c r="W60" s="69">
        <v>0</v>
      </c>
      <c r="X60" s="70" t="s">
        <v>171</v>
      </c>
      <c r="Y60" s="76">
        <v>0</v>
      </c>
      <c r="Z60" s="72">
        <v>3.9473684210526314E-2</v>
      </c>
      <c r="AA60" s="72">
        <v>8.771929824561403E-2</v>
      </c>
      <c r="AB60" s="72">
        <v>0.35087719298245612</v>
      </c>
      <c r="AC60" s="71">
        <v>0</v>
      </c>
      <c r="AD60" s="71">
        <v>0</v>
      </c>
      <c r="AE60" s="71">
        <v>0.52192982456140347</v>
      </c>
      <c r="AF60" s="71">
        <v>0</v>
      </c>
      <c r="AG60" s="71">
        <v>0</v>
      </c>
      <c r="AH60" s="73">
        <v>1</v>
      </c>
      <c r="AI60" s="77">
        <v>0.47807017543859648</v>
      </c>
      <c r="AJ60" s="71">
        <v>0.52192982456140347</v>
      </c>
      <c r="AK60" s="74">
        <v>1</v>
      </c>
      <c r="AL60" s="59">
        <v>0.47807017543859648</v>
      </c>
    </row>
    <row r="61" spans="1:38" ht="54.95" customHeight="1" thickBot="1" x14ac:dyDescent="0.25">
      <c r="A61" s="52">
        <v>39</v>
      </c>
      <c r="B61" s="53" t="s">
        <v>115</v>
      </c>
      <c r="C61" s="57" t="s">
        <v>158</v>
      </c>
      <c r="D61" s="58" t="s">
        <v>54</v>
      </c>
      <c r="E61" s="66">
        <v>119</v>
      </c>
      <c r="F61" s="66">
        <v>0</v>
      </c>
      <c r="G61" s="66">
        <v>0</v>
      </c>
      <c r="H61" s="66">
        <v>0</v>
      </c>
      <c r="I61" s="67">
        <v>63</v>
      </c>
      <c r="J61" s="67">
        <v>46</v>
      </c>
      <c r="K61" s="67">
        <v>0</v>
      </c>
      <c r="L61" s="67">
        <v>0</v>
      </c>
      <c r="M61" s="67">
        <v>0</v>
      </c>
      <c r="N61" s="68">
        <v>228</v>
      </c>
      <c r="O61" s="69">
        <v>1.572617946345976E-2</v>
      </c>
      <c r="P61" s="69">
        <v>0</v>
      </c>
      <c r="Q61" s="69">
        <v>0</v>
      </c>
      <c r="R61" s="69">
        <v>0</v>
      </c>
      <c r="S61" s="69">
        <v>8.3256244218316375E-3</v>
      </c>
      <c r="T61" s="69">
        <v>6.0790273556231003E-3</v>
      </c>
      <c r="U61" s="69">
        <v>0</v>
      </c>
      <c r="V61" s="69">
        <v>0</v>
      </c>
      <c r="W61" s="69">
        <v>0</v>
      </c>
      <c r="X61" s="70" t="s">
        <v>199</v>
      </c>
      <c r="Y61" s="71">
        <v>0.52192982456140347</v>
      </c>
      <c r="Z61" s="71">
        <v>0</v>
      </c>
      <c r="AA61" s="71">
        <v>0</v>
      </c>
      <c r="AB61" s="71">
        <v>0</v>
      </c>
      <c r="AC61" s="72">
        <v>0.27631578947368424</v>
      </c>
      <c r="AD61" s="72">
        <v>0.20175438596491227</v>
      </c>
      <c r="AE61" s="72">
        <v>0</v>
      </c>
      <c r="AF61" s="72">
        <v>0</v>
      </c>
      <c r="AG61" s="72">
        <v>0</v>
      </c>
      <c r="AH61" s="73">
        <v>1</v>
      </c>
      <c r="AI61" s="71">
        <v>0.52192982456140347</v>
      </c>
      <c r="AJ61" s="72">
        <v>0.47807017543859653</v>
      </c>
      <c r="AK61" s="74">
        <v>1</v>
      </c>
      <c r="AL61" s="59">
        <v>0.47807017543859653</v>
      </c>
    </row>
    <row r="62" spans="1:38" ht="71.45" customHeight="1" thickBot="1" x14ac:dyDescent="0.25">
      <c r="A62" s="52">
        <v>48</v>
      </c>
      <c r="B62" s="53" t="s">
        <v>115</v>
      </c>
      <c r="C62" s="57" t="s">
        <v>160</v>
      </c>
      <c r="D62" s="58" t="s">
        <v>21</v>
      </c>
      <c r="E62" s="66">
        <v>109</v>
      </c>
      <c r="F62" s="66">
        <v>0</v>
      </c>
      <c r="G62" s="66">
        <v>0</v>
      </c>
      <c r="H62" s="66">
        <v>0</v>
      </c>
      <c r="I62" s="67">
        <v>107</v>
      </c>
      <c r="J62" s="67">
        <v>12</v>
      </c>
      <c r="K62" s="67">
        <v>0</v>
      </c>
      <c r="L62" s="67">
        <v>0</v>
      </c>
      <c r="M62" s="67">
        <v>0</v>
      </c>
      <c r="N62" s="68">
        <v>228</v>
      </c>
      <c r="O62" s="69">
        <v>1.4404651777454737E-2</v>
      </c>
      <c r="P62" s="69">
        <v>0</v>
      </c>
      <c r="Q62" s="69">
        <v>0</v>
      </c>
      <c r="R62" s="69">
        <v>0</v>
      </c>
      <c r="S62" s="69">
        <v>1.4140346240253733E-2</v>
      </c>
      <c r="T62" s="69">
        <v>1.5858332232060262E-3</v>
      </c>
      <c r="U62" s="69">
        <v>0</v>
      </c>
      <c r="V62" s="69">
        <v>0</v>
      </c>
      <c r="W62" s="69">
        <v>0</v>
      </c>
      <c r="X62" s="70" t="s">
        <v>208</v>
      </c>
      <c r="Y62" s="71">
        <v>0.47807017543859648</v>
      </c>
      <c r="Z62" s="71">
        <v>0</v>
      </c>
      <c r="AA62" s="71">
        <v>0</v>
      </c>
      <c r="AB62" s="71">
        <v>0</v>
      </c>
      <c r="AC62" s="72">
        <v>0.4692982456140351</v>
      </c>
      <c r="AD62" s="72">
        <v>5.2631578947368418E-2</v>
      </c>
      <c r="AE62" s="72">
        <v>0</v>
      </c>
      <c r="AF62" s="72">
        <v>0</v>
      </c>
      <c r="AG62" s="72">
        <v>0</v>
      </c>
      <c r="AH62" s="73">
        <v>1</v>
      </c>
      <c r="AI62" s="71">
        <v>0.47807017543859648</v>
      </c>
      <c r="AJ62" s="72">
        <v>0.52192982456140347</v>
      </c>
      <c r="AK62" s="74">
        <v>1</v>
      </c>
      <c r="AL62" s="59">
        <v>0.52192982456140347</v>
      </c>
    </row>
    <row r="63" spans="1:38" ht="50.45" customHeight="1" thickBot="1" x14ac:dyDescent="0.25">
      <c r="A63" s="52">
        <v>15</v>
      </c>
      <c r="B63" s="53" t="s">
        <v>116</v>
      </c>
      <c r="C63" s="57" t="s">
        <v>156</v>
      </c>
      <c r="D63" s="55" t="s">
        <v>37</v>
      </c>
      <c r="E63" s="75">
        <v>0</v>
      </c>
      <c r="F63" s="67">
        <v>24</v>
      </c>
      <c r="G63" s="67">
        <v>25</v>
      </c>
      <c r="H63" s="67">
        <v>71</v>
      </c>
      <c r="I63" s="66">
        <v>0</v>
      </c>
      <c r="J63" s="66">
        <v>0</v>
      </c>
      <c r="K63" s="66">
        <v>108</v>
      </c>
      <c r="L63" s="66">
        <v>0</v>
      </c>
      <c r="M63" s="66">
        <v>0</v>
      </c>
      <c r="N63" s="68">
        <v>228</v>
      </c>
      <c r="O63" s="69">
        <v>0</v>
      </c>
      <c r="P63" s="69">
        <v>3.1716664464120524E-3</v>
      </c>
      <c r="Q63" s="69">
        <v>3.3038192150125546E-3</v>
      </c>
      <c r="R63" s="69">
        <v>9.3828465706356553E-3</v>
      </c>
      <c r="S63" s="69">
        <v>0</v>
      </c>
      <c r="T63" s="69">
        <v>0</v>
      </c>
      <c r="U63" s="69">
        <v>1.4272499008854236E-2</v>
      </c>
      <c r="V63" s="69">
        <v>0</v>
      </c>
      <c r="W63" s="69">
        <v>0</v>
      </c>
      <c r="X63" s="70" t="s">
        <v>176</v>
      </c>
      <c r="Y63" s="76">
        <v>0</v>
      </c>
      <c r="Z63" s="72">
        <v>0.10526315789473684</v>
      </c>
      <c r="AA63" s="72">
        <v>0.10964912280701754</v>
      </c>
      <c r="AB63" s="72">
        <v>0.31140350877192985</v>
      </c>
      <c r="AC63" s="71">
        <v>0</v>
      </c>
      <c r="AD63" s="71">
        <v>0</v>
      </c>
      <c r="AE63" s="71">
        <v>0.47368421052631576</v>
      </c>
      <c r="AF63" s="71">
        <v>0</v>
      </c>
      <c r="AG63" s="71">
        <v>0</v>
      </c>
      <c r="AH63" s="73">
        <v>1</v>
      </c>
      <c r="AI63" s="77">
        <v>0.52631578947368429</v>
      </c>
      <c r="AJ63" s="71">
        <v>0.47368421052631576</v>
      </c>
      <c r="AK63" s="74">
        <v>1</v>
      </c>
      <c r="AL63" s="59">
        <v>0.52631578947368429</v>
      </c>
    </row>
    <row r="64" spans="1:38" ht="84.95" customHeight="1" thickBot="1" x14ac:dyDescent="0.25">
      <c r="A64" s="52">
        <v>19</v>
      </c>
      <c r="B64" s="53" t="s">
        <v>115</v>
      </c>
      <c r="C64" s="57" t="s">
        <v>156</v>
      </c>
      <c r="D64" s="55" t="s">
        <v>40</v>
      </c>
      <c r="E64" s="66">
        <v>105</v>
      </c>
      <c r="F64" s="66">
        <v>0</v>
      </c>
      <c r="G64" s="66">
        <v>0</v>
      </c>
      <c r="H64" s="66">
        <v>0</v>
      </c>
      <c r="I64" s="67">
        <v>74</v>
      </c>
      <c r="J64" s="67">
        <v>49</v>
      </c>
      <c r="K64" s="67">
        <v>0</v>
      </c>
      <c r="L64" s="67">
        <v>0</v>
      </c>
      <c r="M64" s="67">
        <v>0</v>
      </c>
      <c r="N64" s="68">
        <v>228</v>
      </c>
      <c r="O64" s="69">
        <v>1.3876040703052728E-2</v>
      </c>
      <c r="P64" s="69">
        <v>0</v>
      </c>
      <c r="Q64" s="69">
        <v>0</v>
      </c>
      <c r="R64" s="69">
        <v>0</v>
      </c>
      <c r="S64" s="69">
        <v>9.7793048764371615E-3</v>
      </c>
      <c r="T64" s="69">
        <v>6.4754856614246065E-3</v>
      </c>
      <c r="U64" s="69">
        <v>0</v>
      </c>
      <c r="V64" s="69">
        <v>0</v>
      </c>
      <c r="W64" s="69">
        <v>0</v>
      </c>
      <c r="X64" s="70" t="s">
        <v>180</v>
      </c>
      <c r="Y64" s="71">
        <v>0.46052631578947367</v>
      </c>
      <c r="Z64" s="71">
        <v>0</v>
      </c>
      <c r="AA64" s="71">
        <v>0</v>
      </c>
      <c r="AB64" s="71">
        <v>0</v>
      </c>
      <c r="AC64" s="72">
        <v>0.32456140350877194</v>
      </c>
      <c r="AD64" s="72">
        <v>0.21491228070175439</v>
      </c>
      <c r="AE64" s="72">
        <v>0</v>
      </c>
      <c r="AF64" s="72">
        <v>0</v>
      </c>
      <c r="AG64" s="72">
        <v>0</v>
      </c>
      <c r="AH64" s="73">
        <v>1</v>
      </c>
      <c r="AI64" s="71">
        <v>0.46052631578947367</v>
      </c>
      <c r="AJ64" s="72">
        <v>0.53947368421052633</v>
      </c>
      <c r="AK64" s="74">
        <v>1</v>
      </c>
      <c r="AL64" s="59">
        <v>0.53947368421052633</v>
      </c>
    </row>
    <row r="65" spans="1:38" ht="87.6" customHeight="1" thickBot="1" x14ac:dyDescent="0.25">
      <c r="A65" s="52">
        <v>51</v>
      </c>
      <c r="B65" s="53" t="s">
        <v>115</v>
      </c>
      <c r="C65" s="57" t="s">
        <v>160</v>
      </c>
      <c r="D65" s="58" t="s">
        <v>62</v>
      </c>
      <c r="E65" s="66">
        <v>102</v>
      </c>
      <c r="F65" s="66">
        <v>0</v>
      </c>
      <c r="G65" s="66">
        <v>0</v>
      </c>
      <c r="H65" s="66">
        <v>0</v>
      </c>
      <c r="I65" s="67">
        <v>72</v>
      </c>
      <c r="J65" s="67">
        <v>54</v>
      </c>
      <c r="K65" s="67">
        <v>0</v>
      </c>
      <c r="L65" s="67">
        <v>0</v>
      </c>
      <c r="M65" s="67">
        <v>0</v>
      </c>
      <c r="N65" s="68">
        <v>228</v>
      </c>
      <c r="O65" s="69">
        <v>1.3479582397251222E-2</v>
      </c>
      <c r="P65" s="69">
        <v>0</v>
      </c>
      <c r="Q65" s="69">
        <v>0</v>
      </c>
      <c r="R65" s="69">
        <v>0</v>
      </c>
      <c r="S65" s="69">
        <v>9.5149993392361562E-3</v>
      </c>
      <c r="T65" s="69">
        <v>7.136249504427118E-3</v>
      </c>
      <c r="U65" s="69">
        <v>0</v>
      </c>
      <c r="V65" s="69">
        <v>0</v>
      </c>
      <c r="W65" s="69">
        <v>0</v>
      </c>
      <c r="X65" s="70" t="s">
        <v>211</v>
      </c>
      <c r="Y65" s="71">
        <v>0.44736842105263158</v>
      </c>
      <c r="Z65" s="71">
        <v>0</v>
      </c>
      <c r="AA65" s="71">
        <v>0</v>
      </c>
      <c r="AB65" s="71">
        <v>0</v>
      </c>
      <c r="AC65" s="72">
        <v>0.31578947368421051</v>
      </c>
      <c r="AD65" s="72">
        <v>0.23684210526315788</v>
      </c>
      <c r="AE65" s="72">
        <v>0</v>
      </c>
      <c r="AF65" s="72">
        <v>0</v>
      </c>
      <c r="AG65" s="72">
        <v>0</v>
      </c>
      <c r="AH65" s="73">
        <v>0.99999999999999989</v>
      </c>
      <c r="AI65" s="71">
        <v>0.44736842105263158</v>
      </c>
      <c r="AJ65" s="72">
        <v>0.55263157894736836</v>
      </c>
      <c r="AK65" s="74">
        <v>1</v>
      </c>
      <c r="AL65" s="59">
        <v>0.55263157894736836</v>
      </c>
    </row>
    <row r="66" spans="1:38" ht="67.5" customHeight="1" thickBot="1" x14ac:dyDescent="0.25">
      <c r="A66" s="52">
        <v>14</v>
      </c>
      <c r="B66" s="53" t="s">
        <v>115</v>
      </c>
      <c r="C66" s="57" t="s">
        <v>155</v>
      </c>
      <c r="D66" s="55" t="s">
        <v>10</v>
      </c>
      <c r="E66" s="66">
        <v>97</v>
      </c>
      <c r="F66" s="66">
        <v>0</v>
      </c>
      <c r="G66" s="66">
        <v>0</v>
      </c>
      <c r="H66" s="66">
        <v>0</v>
      </c>
      <c r="I66" s="67">
        <v>129</v>
      </c>
      <c r="J66" s="67">
        <v>2</v>
      </c>
      <c r="K66" s="67">
        <v>0</v>
      </c>
      <c r="L66" s="67">
        <v>0</v>
      </c>
      <c r="M66" s="67">
        <v>0</v>
      </c>
      <c r="N66" s="68">
        <v>228</v>
      </c>
      <c r="O66" s="69">
        <v>1.2818818554248712E-2</v>
      </c>
      <c r="P66" s="69">
        <v>0</v>
      </c>
      <c r="Q66" s="69">
        <v>0</v>
      </c>
      <c r="R66" s="69">
        <v>0</v>
      </c>
      <c r="S66" s="69">
        <v>1.704770714946478E-2</v>
      </c>
      <c r="T66" s="69">
        <v>2.6430553720100438E-4</v>
      </c>
      <c r="U66" s="69">
        <v>0</v>
      </c>
      <c r="V66" s="69">
        <v>0</v>
      </c>
      <c r="W66" s="69">
        <v>0</v>
      </c>
      <c r="X66" s="70" t="s">
        <v>175</v>
      </c>
      <c r="Y66" s="71">
        <v>0.42543859649122806</v>
      </c>
      <c r="Z66" s="71">
        <v>0</v>
      </c>
      <c r="AA66" s="71">
        <v>0</v>
      </c>
      <c r="AB66" s="71">
        <v>0</v>
      </c>
      <c r="AC66" s="72">
        <v>0.56578947368421051</v>
      </c>
      <c r="AD66" s="72">
        <v>8.771929824561403E-3</v>
      </c>
      <c r="AE66" s="72">
        <v>0</v>
      </c>
      <c r="AF66" s="72">
        <v>0</v>
      </c>
      <c r="AG66" s="72">
        <v>0</v>
      </c>
      <c r="AH66" s="73">
        <v>1</v>
      </c>
      <c r="AI66" s="71">
        <v>0.42543859649122806</v>
      </c>
      <c r="AJ66" s="72">
        <v>0.57456140350877194</v>
      </c>
      <c r="AK66" s="74">
        <v>1</v>
      </c>
      <c r="AL66" s="59">
        <v>0.57456140350877194</v>
      </c>
    </row>
    <row r="67" spans="1:38" ht="87" customHeight="1" thickBot="1" x14ac:dyDescent="0.25">
      <c r="A67" s="52">
        <v>50</v>
      </c>
      <c r="B67" s="53" t="s">
        <v>115</v>
      </c>
      <c r="C67" s="57" t="s">
        <v>160</v>
      </c>
      <c r="D67" s="58" t="s">
        <v>61</v>
      </c>
      <c r="E67" s="66">
        <v>90</v>
      </c>
      <c r="F67" s="66">
        <v>0</v>
      </c>
      <c r="G67" s="66">
        <v>0</v>
      </c>
      <c r="H67" s="66">
        <v>0</v>
      </c>
      <c r="I67" s="67">
        <v>118</v>
      </c>
      <c r="J67" s="67">
        <v>20</v>
      </c>
      <c r="K67" s="67">
        <v>0</v>
      </c>
      <c r="L67" s="67">
        <v>0</v>
      </c>
      <c r="M67" s="67">
        <v>0</v>
      </c>
      <c r="N67" s="68">
        <v>228</v>
      </c>
      <c r="O67" s="69">
        <v>1.1893749174045197E-2</v>
      </c>
      <c r="P67" s="69">
        <v>0</v>
      </c>
      <c r="Q67" s="69">
        <v>0</v>
      </c>
      <c r="R67" s="69">
        <v>0</v>
      </c>
      <c r="S67" s="69">
        <v>1.5594026694859257E-2</v>
      </c>
      <c r="T67" s="69">
        <v>2.6430553720100435E-3</v>
      </c>
      <c r="U67" s="69">
        <v>0</v>
      </c>
      <c r="V67" s="69">
        <v>0</v>
      </c>
      <c r="W67" s="69">
        <v>0</v>
      </c>
      <c r="X67" s="70" t="s">
        <v>210</v>
      </c>
      <c r="Y67" s="71">
        <v>0.39473684210526316</v>
      </c>
      <c r="Z67" s="71">
        <v>0</v>
      </c>
      <c r="AA67" s="71">
        <v>0</v>
      </c>
      <c r="AB67" s="71">
        <v>0</v>
      </c>
      <c r="AC67" s="72">
        <v>0.51754385964912286</v>
      </c>
      <c r="AD67" s="72">
        <v>8.771929824561403E-2</v>
      </c>
      <c r="AE67" s="72">
        <v>0</v>
      </c>
      <c r="AF67" s="72">
        <v>0</v>
      </c>
      <c r="AG67" s="72">
        <v>0</v>
      </c>
      <c r="AH67" s="73">
        <v>1</v>
      </c>
      <c r="AI67" s="71">
        <v>0.39473684210526316</v>
      </c>
      <c r="AJ67" s="72">
        <v>0.60526315789473695</v>
      </c>
      <c r="AK67" s="74">
        <v>1</v>
      </c>
      <c r="AL67" s="59">
        <v>0.60526315789473695</v>
      </c>
    </row>
    <row r="68" spans="1:38" ht="78" customHeight="1" thickBot="1" x14ac:dyDescent="0.25">
      <c r="A68" s="52">
        <v>3</v>
      </c>
      <c r="B68" s="53" t="s">
        <v>115</v>
      </c>
      <c r="C68" s="54" t="s">
        <v>135</v>
      </c>
      <c r="D68" s="55" t="s">
        <v>8</v>
      </c>
      <c r="E68" s="66">
        <v>87</v>
      </c>
      <c r="F68" s="66">
        <v>0</v>
      </c>
      <c r="G68" s="66">
        <v>0</v>
      </c>
      <c r="H68" s="66">
        <v>0</v>
      </c>
      <c r="I68" s="67">
        <v>95</v>
      </c>
      <c r="J68" s="67">
        <v>46</v>
      </c>
      <c r="K68" s="67">
        <v>0</v>
      </c>
      <c r="L68" s="67">
        <v>0</v>
      </c>
      <c r="M68" s="67">
        <v>0</v>
      </c>
      <c r="N68" s="68">
        <v>228</v>
      </c>
      <c r="O68" s="69">
        <v>1.1497290868243689E-2</v>
      </c>
      <c r="P68" s="69">
        <v>0</v>
      </c>
      <c r="Q68" s="69">
        <v>0</v>
      </c>
      <c r="R68" s="69">
        <v>0</v>
      </c>
      <c r="S68" s="69">
        <v>1.2554513017047707E-2</v>
      </c>
      <c r="T68" s="69">
        <v>6.0790273556231003E-3</v>
      </c>
      <c r="U68" s="69">
        <v>0</v>
      </c>
      <c r="V68" s="69">
        <v>0</v>
      </c>
      <c r="W68" s="69">
        <v>0</v>
      </c>
      <c r="X68" s="70" t="s">
        <v>166</v>
      </c>
      <c r="Y68" s="71">
        <v>0.38157894736842107</v>
      </c>
      <c r="Z68" s="71">
        <v>0</v>
      </c>
      <c r="AA68" s="71">
        <v>0</v>
      </c>
      <c r="AB68" s="71">
        <v>0</v>
      </c>
      <c r="AC68" s="72">
        <v>0.41666666666666669</v>
      </c>
      <c r="AD68" s="72">
        <v>0.20175438596491227</v>
      </c>
      <c r="AE68" s="72">
        <v>0</v>
      </c>
      <c r="AF68" s="72">
        <v>0</v>
      </c>
      <c r="AG68" s="72">
        <v>0</v>
      </c>
      <c r="AH68" s="73">
        <v>1</v>
      </c>
      <c r="AI68" s="71">
        <v>0.38157894736842107</v>
      </c>
      <c r="AJ68" s="72">
        <v>0.61842105263157898</v>
      </c>
      <c r="AK68" s="74">
        <v>1</v>
      </c>
      <c r="AL68" s="59">
        <v>0.61842105263157898</v>
      </c>
    </row>
    <row r="69" spans="1:38" ht="51" customHeight="1" thickBot="1" x14ac:dyDescent="0.25">
      <c r="A69" s="52">
        <v>30</v>
      </c>
      <c r="B69" s="53" t="s">
        <v>116</v>
      </c>
      <c r="C69" s="57" t="s">
        <v>158</v>
      </c>
      <c r="D69" s="58" t="s">
        <v>49</v>
      </c>
      <c r="E69" s="75">
        <v>0</v>
      </c>
      <c r="F69" s="67">
        <v>45</v>
      </c>
      <c r="G69" s="67">
        <v>35</v>
      </c>
      <c r="H69" s="67">
        <v>62</v>
      </c>
      <c r="I69" s="66">
        <v>0</v>
      </c>
      <c r="J69" s="66">
        <v>0</v>
      </c>
      <c r="K69" s="66">
        <v>86</v>
      </c>
      <c r="L69" s="66">
        <v>0</v>
      </c>
      <c r="M69" s="66">
        <v>0</v>
      </c>
      <c r="N69" s="68">
        <v>228</v>
      </c>
      <c r="O69" s="69">
        <v>0</v>
      </c>
      <c r="P69" s="69">
        <v>5.9468745870225985E-3</v>
      </c>
      <c r="Q69" s="69">
        <v>4.6253469010175763E-3</v>
      </c>
      <c r="R69" s="69">
        <v>8.1934716532311349E-3</v>
      </c>
      <c r="S69" s="69">
        <v>0</v>
      </c>
      <c r="T69" s="69">
        <v>0</v>
      </c>
      <c r="U69" s="69">
        <v>1.1365138099643188E-2</v>
      </c>
      <c r="V69" s="69">
        <v>0</v>
      </c>
      <c r="W69" s="69">
        <v>0</v>
      </c>
      <c r="X69" s="70" t="s">
        <v>191</v>
      </c>
      <c r="Y69" s="76">
        <v>0</v>
      </c>
      <c r="Z69" s="72">
        <v>0.19736842105263158</v>
      </c>
      <c r="AA69" s="72">
        <v>0.15350877192982457</v>
      </c>
      <c r="AB69" s="72">
        <v>0.27192982456140352</v>
      </c>
      <c r="AC69" s="71">
        <v>0</v>
      </c>
      <c r="AD69" s="71">
        <v>0</v>
      </c>
      <c r="AE69" s="71">
        <v>0.37719298245614036</v>
      </c>
      <c r="AF69" s="71">
        <v>0</v>
      </c>
      <c r="AG69" s="71">
        <v>0</v>
      </c>
      <c r="AH69" s="73">
        <v>1</v>
      </c>
      <c r="AI69" s="77">
        <v>0.62280701754385959</v>
      </c>
      <c r="AJ69" s="71">
        <v>0.37719298245614036</v>
      </c>
      <c r="AK69" s="74">
        <v>1</v>
      </c>
      <c r="AL69" s="59">
        <v>0.62280701754385959</v>
      </c>
    </row>
    <row r="70" spans="1:38" ht="53.45" customHeight="1" thickBot="1" x14ac:dyDescent="0.25">
      <c r="A70" s="52">
        <v>20</v>
      </c>
      <c r="B70" s="53" t="s">
        <v>115</v>
      </c>
      <c r="C70" s="57" t="s">
        <v>156</v>
      </c>
      <c r="D70" s="58" t="s">
        <v>12</v>
      </c>
      <c r="E70" s="66">
        <v>83</v>
      </c>
      <c r="F70" s="66">
        <v>0</v>
      </c>
      <c r="G70" s="66">
        <v>0</v>
      </c>
      <c r="H70" s="66">
        <v>0</v>
      </c>
      <c r="I70" s="67">
        <v>124</v>
      </c>
      <c r="J70" s="67">
        <v>21</v>
      </c>
      <c r="K70" s="67">
        <v>0</v>
      </c>
      <c r="L70" s="67">
        <v>0</v>
      </c>
      <c r="M70" s="67">
        <v>0</v>
      </c>
      <c r="N70" s="68">
        <v>228</v>
      </c>
      <c r="O70" s="69">
        <v>1.096867979384168E-2</v>
      </c>
      <c r="P70" s="69">
        <v>0</v>
      </c>
      <c r="Q70" s="69">
        <v>0</v>
      </c>
      <c r="R70" s="69">
        <v>0</v>
      </c>
      <c r="S70" s="69">
        <v>1.638694330646227E-2</v>
      </c>
      <c r="T70" s="69">
        <v>2.7752081406105457E-3</v>
      </c>
      <c r="U70" s="69">
        <v>0</v>
      </c>
      <c r="V70" s="69">
        <v>0</v>
      </c>
      <c r="W70" s="69">
        <v>0</v>
      </c>
      <c r="X70" s="70" t="s">
        <v>181</v>
      </c>
      <c r="Y70" s="71">
        <v>0.36403508771929827</v>
      </c>
      <c r="Z70" s="71">
        <v>0</v>
      </c>
      <c r="AA70" s="71">
        <v>0</v>
      </c>
      <c r="AB70" s="71">
        <v>0</v>
      </c>
      <c r="AC70" s="72">
        <v>0.54385964912280704</v>
      </c>
      <c r="AD70" s="72">
        <v>9.2105263157894732E-2</v>
      </c>
      <c r="AE70" s="72">
        <v>0</v>
      </c>
      <c r="AF70" s="72">
        <v>0</v>
      </c>
      <c r="AG70" s="72">
        <v>0</v>
      </c>
      <c r="AH70" s="73">
        <v>1</v>
      </c>
      <c r="AI70" s="71">
        <v>0.36403508771929827</v>
      </c>
      <c r="AJ70" s="72">
        <v>0.63596491228070173</v>
      </c>
      <c r="AK70" s="74">
        <v>1</v>
      </c>
      <c r="AL70" s="59">
        <v>0.63596491228070173</v>
      </c>
    </row>
    <row r="71" spans="1:38" ht="94.5" customHeight="1" thickBot="1" x14ac:dyDescent="0.25">
      <c r="A71" s="52">
        <v>47</v>
      </c>
      <c r="B71" s="53" t="s">
        <v>115</v>
      </c>
      <c r="C71" s="57" t="s">
        <v>159</v>
      </c>
      <c r="D71" s="58" t="s">
        <v>59</v>
      </c>
      <c r="E71" s="66">
        <v>32</v>
      </c>
      <c r="F71" s="66">
        <v>0</v>
      </c>
      <c r="G71" s="66">
        <v>0</v>
      </c>
      <c r="H71" s="66">
        <v>0</v>
      </c>
      <c r="I71" s="67">
        <v>49</v>
      </c>
      <c r="J71" s="67">
        <v>0</v>
      </c>
      <c r="K71" s="67">
        <v>0</v>
      </c>
      <c r="L71" s="67">
        <v>147</v>
      </c>
      <c r="M71" s="67">
        <v>0</v>
      </c>
      <c r="N71" s="68">
        <v>228</v>
      </c>
      <c r="O71" s="69">
        <v>4.2288885952160701E-3</v>
      </c>
      <c r="P71" s="69">
        <v>0</v>
      </c>
      <c r="Q71" s="69">
        <v>0</v>
      </c>
      <c r="R71" s="69">
        <v>0</v>
      </c>
      <c r="S71" s="69">
        <v>6.4754856614246065E-3</v>
      </c>
      <c r="T71" s="69">
        <v>0</v>
      </c>
      <c r="U71" s="69">
        <v>0</v>
      </c>
      <c r="V71" s="69">
        <v>1.942645698427382E-2</v>
      </c>
      <c r="W71" s="69">
        <v>0</v>
      </c>
      <c r="X71" s="70" t="s">
        <v>207</v>
      </c>
      <c r="Y71" s="71">
        <v>0.14035087719298245</v>
      </c>
      <c r="Z71" s="71">
        <v>0</v>
      </c>
      <c r="AA71" s="71">
        <v>0</v>
      </c>
      <c r="AB71" s="71">
        <v>0</v>
      </c>
      <c r="AC71" s="72">
        <v>0.21491228070175439</v>
      </c>
      <c r="AD71" s="72">
        <v>0</v>
      </c>
      <c r="AE71" s="72">
        <v>0</v>
      </c>
      <c r="AF71" s="72">
        <v>0.64473684210526316</v>
      </c>
      <c r="AG71" s="72">
        <v>0</v>
      </c>
      <c r="AH71" s="73">
        <v>1</v>
      </c>
      <c r="AI71" s="71">
        <v>0.14035087719298245</v>
      </c>
      <c r="AJ71" s="72">
        <v>0.85964912280701755</v>
      </c>
      <c r="AK71" s="74">
        <v>1</v>
      </c>
      <c r="AL71" s="78" t="s">
        <v>220</v>
      </c>
    </row>
  </sheetData>
  <sortState xmlns:xlrd2="http://schemas.microsoft.com/office/spreadsheetml/2017/richdata2" ref="A16:AL71">
    <sortCondition ref="AL16:AL71"/>
  </sortState>
  <conditionalFormatting sqref="B16:C24 B25:B29 B30:C71">
    <cfRule type="cellIs" dxfId="40" priority="38" operator="equal">
      <formula>"N"</formula>
    </cfRule>
    <cfRule type="cellIs" dxfId="39" priority="39" operator="equal">
      <formula>"P"</formula>
    </cfRule>
  </conditionalFormatting>
  <conditionalFormatting sqref="C25">
    <cfRule type="cellIs" dxfId="38" priority="36" operator="equal">
      <formula>"N"</formula>
    </cfRule>
    <cfRule type="cellIs" dxfId="37" priority="37" operator="equal">
      <formula>"P"</formula>
    </cfRule>
  </conditionalFormatting>
  <conditionalFormatting sqref="C26:C29">
    <cfRule type="cellIs" dxfId="36" priority="34" operator="equal">
      <formula>"N"</formula>
    </cfRule>
    <cfRule type="cellIs" dxfId="35" priority="35" operator="equal">
      <formula>"P"</formula>
    </cfRule>
  </conditionalFormatting>
  <conditionalFormatting sqref="AL16:AL17">
    <cfRule type="cellIs" dxfId="34" priority="31" operator="between">
      <formula>0%</formula>
      <formula>20%</formula>
    </cfRule>
    <cfRule type="cellIs" dxfId="33" priority="32" operator="between">
      <formula>20.01%</formula>
      <formula>50%</formula>
    </cfRule>
    <cfRule type="cellIs" dxfId="32" priority="33" operator="between">
      <formula>50.01%</formula>
      <formula>100%</formula>
    </cfRule>
  </conditionalFormatting>
  <conditionalFormatting sqref="AL18:AL19">
    <cfRule type="cellIs" dxfId="31" priority="28" operator="between">
      <formula>0%</formula>
      <formula>20%</formula>
    </cfRule>
    <cfRule type="cellIs" dxfId="30" priority="29" operator="between">
      <formula>20.01%</formula>
      <formula>50%</formula>
    </cfRule>
    <cfRule type="cellIs" dxfId="29" priority="30" operator="between">
      <formula>50.01%</formula>
      <formula>100%</formula>
    </cfRule>
  </conditionalFormatting>
  <conditionalFormatting sqref="AL20:AL24">
    <cfRule type="cellIs" dxfId="28" priority="25" operator="between">
      <formula>0%</formula>
      <formula>20%</formula>
    </cfRule>
    <cfRule type="cellIs" dxfId="27" priority="26" operator="between">
      <formula>20.01%</formula>
      <formula>50%</formula>
    </cfRule>
    <cfRule type="cellIs" dxfId="26" priority="27" operator="between">
      <formula>50.01%</formula>
      <formula>100%</formula>
    </cfRule>
  </conditionalFormatting>
  <conditionalFormatting sqref="AL25">
    <cfRule type="cellIs" dxfId="25" priority="22" operator="between">
      <formula>0%</formula>
      <formula>20%</formula>
    </cfRule>
    <cfRule type="cellIs" dxfId="24" priority="23" operator="between">
      <formula>20.01%</formula>
      <formula>50%</formula>
    </cfRule>
    <cfRule type="cellIs" dxfId="23" priority="24" operator="between">
      <formula>50.01%</formula>
      <formula>100%</formula>
    </cfRule>
  </conditionalFormatting>
  <conditionalFormatting sqref="AL26:AL27">
    <cfRule type="cellIs" dxfId="22" priority="19" operator="between">
      <formula>0%</formula>
      <formula>20%</formula>
    </cfRule>
    <cfRule type="cellIs" dxfId="21" priority="20" operator="between">
      <formula>20.01%</formula>
      <formula>50%</formula>
    </cfRule>
    <cfRule type="cellIs" dxfId="20" priority="21" operator="between">
      <formula>50.01%</formula>
      <formula>100%</formula>
    </cfRule>
  </conditionalFormatting>
  <conditionalFormatting sqref="AL28:AL32">
    <cfRule type="cellIs" dxfId="19" priority="16" operator="between">
      <formula>0%</formula>
      <formula>20%</formula>
    </cfRule>
    <cfRule type="cellIs" dxfId="18" priority="17" operator="between">
      <formula>20.01%</formula>
      <formula>50%</formula>
    </cfRule>
    <cfRule type="cellIs" dxfId="17" priority="18" operator="between">
      <formula>50.01%</formula>
      <formula>100%</formula>
    </cfRule>
  </conditionalFormatting>
  <conditionalFormatting sqref="AL33:AL37">
    <cfRule type="cellIs" dxfId="16" priority="13" operator="between">
      <formula>0%</formula>
      <formula>20%</formula>
    </cfRule>
    <cfRule type="cellIs" dxfId="15" priority="14" operator="between">
      <formula>20.01%</formula>
      <formula>50%</formula>
    </cfRule>
    <cfRule type="cellIs" dxfId="14" priority="15" operator="between">
      <formula>50.01%</formula>
      <formula>100%</formula>
    </cfRule>
  </conditionalFormatting>
  <conditionalFormatting sqref="AL38:AL44">
    <cfRule type="cellIs" dxfId="13" priority="10" operator="between">
      <formula>0%</formula>
      <formula>20%</formula>
    </cfRule>
    <cfRule type="cellIs" dxfId="12" priority="11" operator="between">
      <formula>20.01%</formula>
      <formula>50%</formula>
    </cfRule>
    <cfRule type="cellIs" dxfId="11" priority="12" operator="between">
      <formula>50.01%</formula>
      <formula>100%</formula>
    </cfRule>
  </conditionalFormatting>
  <conditionalFormatting sqref="AL45:AL49">
    <cfRule type="cellIs" dxfId="10" priority="7" operator="between">
      <formula>0%</formula>
      <formula>20%</formula>
    </cfRule>
    <cfRule type="cellIs" dxfId="9" priority="8" operator="between">
      <formula>20.01%</formula>
      <formula>50%</formula>
    </cfRule>
    <cfRule type="cellIs" dxfId="8" priority="9" operator="between">
      <formula>50.01%</formula>
      <formula>100%</formula>
    </cfRule>
  </conditionalFormatting>
  <conditionalFormatting sqref="AL50:AL56">
    <cfRule type="cellIs" dxfId="7" priority="4" operator="between">
      <formula>0%</formula>
      <formula>20%</formula>
    </cfRule>
    <cfRule type="cellIs" dxfId="6" priority="5" operator="between">
      <formula>20.01%</formula>
      <formula>50%</formula>
    </cfRule>
    <cfRule type="cellIs" dxfId="5" priority="6" operator="between">
      <formula>50.01%</formula>
      <formula>100%</formula>
    </cfRule>
  </conditionalFormatting>
  <conditionalFormatting sqref="AL57:AL71">
    <cfRule type="cellIs" dxfId="4" priority="1" operator="between">
      <formula>0%</formula>
      <formula>20%</formula>
    </cfRule>
    <cfRule type="cellIs" dxfId="3" priority="2" operator="between">
      <formula>20.01%</formula>
      <formula>50%</formula>
    </cfRule>
    <cfRule type="cellIs" dxfId="2" priority="3" operator="between">
      <formula>50.01%</formula>
      <formula>100%</formula>
    </cfRule>
  </conditionalFormatting>
  <pageMargins left="0.27559055118110237" right="0.27559055118110237" top="0.74803149606299213" bottom="0.39370078740157483" header="0.51181102362204722" footer="0.31496062992125984"/>
  <pageSetup scale="74" fitToWidth="3" fitToHeight="0" orientation="landscape" r:id="rId1"/>
  <headerFooter>
    <oddHeader>&amp;R&amp;"Arial,Negrita"&amp;12Colegio Nacional de Educación Profesional Técnica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9FE21-12D6-486B-975E-33C1E3614E6E}">
  <dimension ref="B1:J22"/>
  <sheetViews>
    <sheetView workbookViewId="0">
      <selection activeCell="C19" sqref="C19"/>
    </sheetView>
  </sheetViews>
  <sheetFormatPr baseColWidth="10" defaultRowHeight="12.75" x14ac:dyDescent="0.2"/>
  <cols>
    <col min="2" max="3" width="8" bestFit="1" customWidth="1"/>
    <col min="4" max="4" width="16" bestFit="1" customWidth="1"/>
    <col min="5" max="5" width="3.42578125" customWidth="1"/>
    <col min="6" max="6" width="7.140625" bestFit="1" customWidth="1"/>
    <col min="7" max="7" width="36.140625" customWidth="1"/>
  </cols>
  <sheetData>
    <row r="1" spans="2:10" x14ac:dyDescent="0.2">
      <c r="G1" s="11" t="s">
        <v>119</v>
      </c>
    </row>
    <row r="2" spans="2:10" ht="13.5" thickBot="1" x14ac:dyDescent="0.25"/>
    <row r="3" spans="2:10" ht="21" thickBot="1" x14ac:dyDescent="0.35">
      <c r="B3" s="35" t="s">
        <v>127</v>
      </c>
      <c r="C3" s="34"/>
      <c r="D3" s="32" t="s">
        <v>133</v>
      </c>
      <c r="F3" s="26" t="s">
        <v>120</v>
      </c>
      <c r="G3" s="11" t="s">
        <v>121</v>
      </c>
      <c r="I3" s="52" t="s">
        <v>115</v>
      </c>
      <c r="J3" t="s">
        <v>218</v>
      </c>
    </row>
    <row r="4" spans="2:10" ht="21" thickBot="1" x14ac:dyDescent="0.35">
      <c r="B4" s="35" t="s">
        <v>127</v>
      </c>
      <c r="C4" s="33"/>
      <c r="D4" s="32" t="s">
        <v>131</v>
      </c>
      <c r="F4" s="27" t="s">
        <v>122</v>
      </c>
      <c r="G4" s="11" t="s">
        <v>123</v>
      </c>
      <c r="I4" s="52" t="s">
        <v>116</v>
      </c>
      <c r="J4" s="11" t="s">
        <v>219</v>
      </c>
    </row>
    <row r="5" spans="2:10" ht="20.25" x14ac:dyDescent="0.3">
      <c r="B5" s="35" t="s">
        <v>127</v>
      </c>
      <c r="C5" s="31"/>
      <c r="D5" s="32" t="s">
        <v>129</v>
      </c>
      <c r="F5" s="28" t="s">
        <v>124</v>
      </c>
      <c r="G5" s="11" t="s">
        <v>125</v>
      </c>
      <c r="J5" s="30"/>
    </row>
    <row r="6" spans="2:10" x14ac:dyDescent="0.2">
      <c r="F6" s="29"/>
    </row>
    <row r="7" spans="2:10" x14ac:dyDescent="0.2">
      <c r="G7" t="s">
        <v>126</v>
      </c>
      <c r="J7" s="11"/>
    </row>
    <row r="8" spans="2:10" x14ac:dyDescent="0.2">
      <c r="J8" s="30"/>
    </row>
    <row r="9" spans="2:10" ht="20.25" x14ac:dyDescent="0.3">
      <c r="B9" s="35" t="s">
        <v>128</v>
      </c>
      <c r="C9" s="31"/>
      <c r="D9" s="32" t="s">
        <v>130</v>
      </c>
      <c r="F9" s="28" t="s">
        <v>124</v>
      </c>
      <c r="G9" s="11" t="s">
        <v>125</v>
      </c>
    </row>
    <row r="10" spans="2:10" ht="20.25" x14ac:dyDescent="0.3">
      <c r="B10" s="35" t="s">
        <v>128</v>
      </c>
      <c r="C10" s="33"/>
      <c r="D10" s="32" t="s">
        <v>132</v>
      </c>
      <c r="F10" s="27" t="s">
        <v>122</v>
      </c>
      <c r="G10" s="11" t="s">
        <v>123</v>
      </c>
    </row>
    <row r="11" spans="2:10" ht="20.25" x14ac:dyDescent="0.3">
      <c r="B11" s="35" t="s">
        <v>128</v>
      </c>
      <c r="C11" s="34"/>
      <c r="D11" s="32" t="s">
        <v>134</v>
      </c>
      <c r="F11" s="26" t="s">
        <v>120</v>
      </c>
      <c r="G11" s="11" t="s">
        <v>121</v>
      </c>
    </row>
    <row r="14" spans="2:10" x14ac:dyDescent="0.2">
      <c r="B14" s="37">
        <v>0.8</v>
      </c>
      <c r="C14" s="37">
        <v>0.2</v>
      </c>
      <c r="D14" s="37">
        <f>+B14+C14</f>
        <v>1</v>
      </c>
    </row>
    <row r="15" spans="2:10" x14ac:dyDescent="0.2">
      <c r="B15" s="37">
        <v>0.5</v>
      </c>
      <c r="C15" s="37">
        <v>0.5</v>
      </c>
      <c r="D15" s="37">
        <f>+B15+C15</f>
        <v>1</v>
      </c>
    </row>
    <row r="16" spans="2:10" x14ac:dyDescent="0.2">
      <c r="B16" s="37">
        <v>0</v>
      </c>
      <c r="C16" s="37">
        <v>1</v>
      </c>
      <c r="D16" s="37">
        <f>+B16+C16</f>
        <v>1</v>
      </c>
    </row>
    <row r="17" spans="2:8" x14ac:dyDescent="0.2">
      <c r="B17" s="12"/>
      <c r="C17" s="12"/>
      <c r="D17" s="12"/>
    </row>
    <row r="18" spans="2:8" x14ac:dyDescent="0.2">
      <c r="B18" s="37">
        <v>1</v>
      </c>
      <c r="C18" s="37">
        <v>0</v>
      </c>
      <c r="D18" s="37">
        <f>+C18+B18</f>
        <v>1</v>
      </c>
    </row>
    <row r="19" spans="2:8" x14ac:dyDescent="0.2">
      <c r="B19" s="37">
        <v>0.79990000000000006</v>
      </c>
      <c r="C19" s="37">
        <v>0.20010000000000003</v>
      </c>
      <c r="D19" s="37">
        <f>+C19+B19</f>
        <v>1</v>
      </c>
    </row>
    <row r="20" spans="2:8" x14ac:dyDescent="0.2">
      <c r="B20" s="37">
        <v>0.49990000000000001</v>
      </c>
      <c r="C20" s="37">
        <v>0.50009999999999999</v>
      </c>
      <c r="D20" s="37">
        <f>+C20+B20</f>
        <v>1</v>
      </c>
      <c r="H20" s="36"/>
    </row>
    <row r="21" spans="2:8" x14ac:dyDescent="0.2">
      <c r="H21" s="36"/>
    </row>
    <row r="22" spans="2:8" x14ac:dyDescent="0.2">
      <c r="H22" s="36"/>
    </row>
  </sheetData>
  <conditionalFormatting sqref="I3:I4">
    <cfRule type="cellIs" dxfId="1" priority="1" operator="equal">
      <formula>"N"</formula>
    </cfRule>
    <cfRule type="cellIs" dxfId="0" priority="2" operator="equal">
      <formula>"P"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Base de Datos</vt:lpstr>
      <vt:lpstr>Semáforo</vt:lpstr>
      <vt:lpstr>Semáforo Sort</vt:lpstr>
      <vt:lpstr>Parámetros</vt:lpstr>
      <vt:lpstr>Semáforo!Área_de_impresión</vt:lpstr>
      <vt:lpstr>'Semáforo Sort'!Área_de_impresión</vt:lpstr>
      <vt:lpstr>Semáforo!Títulos_a_imprimir</vt:lpstr>
      <vt:lpstr>'Semáforo Sort'!Títulos_a_imprimir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ROSENDA</dc:creator>
  <cp:lastModifiedBy>froylan alessi mejia avila</cp:lastModifiedBy>
  <cp:lastPrinted>2020-07-15T16:07:35Z</cp:lastPrinted>
  <dcterms:created xsi:type="dcterms:W3CDTF">2020-07-04T08:17:24Z</dcterms:created>
  <dcterms:modified xsi:type="dcterms:W3CDTF">2020-09-07T19:31:55Z</dcterms:modified>
</cp:coreProperties>
</file>