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Recursos Financieros\Obligaciones de Transparencia\Tercer trimestre\Formatos\"/>
    </mc:Choice>
  </mc:AlternateContent>
  <xr:revisionPtr revIDLastSave="35" documentId="8_{D5812BF5-1EEC-405C-B693-6CAB5468F30D}" xr6:coauthVersionLast="36" xr6:coauthVersionMax="36" xr10:uidLastSave="{9275BDF8-824A-4C38-B7B2-6D9BC8DFA6CC}"/>
  <bookViews>
    <workbookView xWindow="0" yWindow="0" windowWidth="28800" windowHeight="12105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_xlnm._FilterDatabase" localSheetId="0" hidden="1">'Reporte de Formatos'!$A$7:$AJ$220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calcChain.xml><?xml version="1.0" encoding="utf-8"?>
<calcChain xmlns="http://schemas.openxmlformats.org/spreadsheetml/2006/main">
  <c r="D276" i="6" l="1"/>
  <c r="D270" i="6"/>
  <c r="D268" i="6"/>
  <c r="D266" i="6"/>
  <c r="D262" i="6"/>
  <c r="D255" i="6"/>
  <c r="D253" i="6"/>
  <c r="D251" i="6"/>
  <c r="D247" i="6"/>
  <c r="D245" i="6"/>
  <c r="D242" i="6"/>
  <c r="D235" i="6"/>
  <c r="D227" i="6"/>
  <c r="D224" i="6"/>
  <c r="D219" i="6"/>
  <c r="D203" i="6"/>
  <c r="D201" i="6"/>
  <c r="D200" i="6"/>
  <c r="D198" i="6"/>
  <c r="D188" i="6"/>
  <c r="D183" i="6" l="1"/>
  <c r="D181" i="6"/>
  <c r="D180" i="6"/>
  <c r="D177" i="6"/>
  <c r="D175" i="6"/>
  <c r="D174" i="6"/>
  <c r="D173" i="6"/>
  <c r="D171" i="6"/>
  <c r="D170" i="6"/>
  <c r="D168" i="6"/>
  <c r="D167" i="6"/>
  <c r="D165" i="6"/>
  <c r="D164" i="6"/>
  <c r="D162" i="6"/>
  <c r="D161" i="6"/>
  <c r="D160" i="6"/>
  <c r="D159" i="6"/>
  <c r="D158" i="6"/>
  <c r="D157" i="6"/>
  <c r="D155" i="6"/>
  <c r="D153" i="6"/>
  <c r="D152" i="6"/>
  <c r="D150" i="6"/>
  <c r="D149" i="6"/>
  <c r="D147" i="6"/>
  <c r="D146" i="6"/>
  <c r="D145" i="6"/>
  <c r="D144" i="6"/>
  <c r="D142" i="6"/>
  <c r="D141" i="6"/>
  <c r="D138" i="6"/>
  <c r="D137" i="6"/>
  <c r="D136" i="6"/>
  <c r="D134" i="6"/>
  <c r="D132" i="6"/>
  <c r="D130" i="6"/>
  <c r="D128" i="6"/>
  <c r="D127" i="6"/>
  <c r="D125" i="6"/>
  <c r="D124" i="6"/>
  <c r="D123" i="6"/>
  <c r="D122" i="6"/>
  <c r="D121" i="6"/>
  <c r="D119" i="6"/>
  <c r="D117" i="6"/>
  <c r="D91" i="6" l="1"/>
  <c r="D80" i="6"/>
  <c r="D76" i="6"/>
  <c r="D70" i="6"/>
  <c r="D68" i="6"/>
  <c r="D9" i="6" l="1"/>
</calcChain>
</file>

<file path=xl/sharedStrings.xml><?xml version="1.0" encoding="utf-8"?>
<sst xmlns="http://schemas.openxmlformats.org/spreadsheetml/2006/main" count="5627" uniqueCount="700">
  <si>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</si>
  <si>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</si>
  <si>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</si>
  <si>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</si>
  <si>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</si>
  <si>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</si>
  <si>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</si>
  <si>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</si>
  <si>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</si>
  <si>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</si>
  <si>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</si>
  <si>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</si>
  <si>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</si>
  <si>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</si>
  <si>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</si>
  <si>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</si>
  <si>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</si>
  <si>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</si>
  <si>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</si>
  <si>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</si>
  <si>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</si>
  <si>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</si>
  <si>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</si>
  <si>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</si>
  <si>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</si>
  <si>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</si>
  <si>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</si>
  <si>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</si>
  <si>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</si>
  <si>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</si>
  <si>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</si>
  <si>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</si>
  <si>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</si>
  <si>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</si>
  <si>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</si>
  <si>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</si>
  <si>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</si>
  <si>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</si>
  <si>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</si>
  <si>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</si>
  <si>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</si>
  <si>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</si>
  <si>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</si>
  <si>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</si>
  <si>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</si>
  <si>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</si>
  <si>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</si>
  <si>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</si>
  <si>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</si>
  <si>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</si>
  <si>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</si>
  <si>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</si>
  <si>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</si>
  <si>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</si>
  <si>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</si>
  <si>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</si>
  <si>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</si>
  <si>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</si>
  <si>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</si>
  <si>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</si>
  <si>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</si>
  <si>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</si>
  <si>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</si>
  <si>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</si>
  <si>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</si>
  <si>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</si>
  <si>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</si>
  <si>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</si>
  <si>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</si>
  <si>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</si>
  <si>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</si>
  <si>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</si>
  <si>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</si>
  <si>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</si>
  <si>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</si>
  <si>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</si>
  <si>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</si>
  <si>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</si>
  <si>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</si>
  <si>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</si>
  <si>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</si>
  <si>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</si>
  <si>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</si>
  <si>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</si>
  <si>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</si>
  <si>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</si>
  <si>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</si>
  <si>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</si>
  <si>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</si>
  <si>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</si>
  <si>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</si>
  <si>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</si>
  <si>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</si>
  <si>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</si>
  <si>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</si>
  <si>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</si>
  <si>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</si>
  <si>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</si>
  <si>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</si>
  <si>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</si>
  <si>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</si>
  <si>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</si>
  <si>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</si>
  <si>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</si>
  <si>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</si>
  <si>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</si>
  <si>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</si>
  <si>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</si>
  <si>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</si>
  <si>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</si>
  <si>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</si>
  <si>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</si>
  <si>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</si>
  <si>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</si>
  <si>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</si>
  <si>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</si>
  <si>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Eusebia</t>
  </si>
  <si>
    <t>Cortes</t>
  </si>
  <si>
    <t>Perez</t>
  </si>
  <si>
    <t xml:space="preserve">Victor Manuel </t>
  </si>
  <si>
    <t>Velasquez</t>
  </si>
  <si>
    <t>Diaz</t>
  </si>
  <si>
    <t xml:space="preserve">Axel Antonio </t>
  </si>
  <si>
    <t>Chavez</t>
  </si>
  <si>
    <t>Garcia</t>
  </si>
  <si>
    <t>Kevin</t>
  </si>
  <si>
    <t>Hernandez</t>
  </si>
  <si>
    <t>Jose Manuel</t>
  </si>
  <si>
    <t>Ramos</t>
  </si>
  <si>
    <t>Mendoza</t>
  </si>
  <si>
    <t>Julio Cesar</t>
  </si>
  <si>
    <t xml:space="preserve">Santos </t>
  </si>
  <si>
    <t>Jesus Israel</t>
  </si>
  <si>
    <t>Xix</t>
  </si>
  <si>
    <t>Castro</t>
  </si>
  <si>
    <t>Juan Carlos</t>
  </si>
  <si>
    <t>Minero</t>
  </si>
  <si>
    <t>Segura</t>
  </si>
  <si>
    <t>Miguel Angel</t>
  </si>
  <si>
    <t>Robles</t>
  </si>
  <si>
    <t>Guzman</t>
  </si>
  <si>
    <t>Daniel Alberto</t>
  </si>
  <si>
    <t>Dominguez</t>
  </si>
  <si>
    <t xml:space="preserve">Arturo </t>
  </si>
  <si>
    <t>Alarcon</t>
  </si>
  <si>
    <t>Moreno</t>
  </si>
  <si>
    <t xml:space="preserve">Jesus Alan </t>
  </si>
  <si>
    <t>Vega</t>
  </si>
  <si>
    <t>Norma Xochitl</t>
  </si>
  <si>
    <t>Colin</t>
  </si>
  <si>
    <t>Flor Alba</t>
  </si>
  <si>
    <t>De Jesus</t>
  </si>
  <si>
    <t>Santos</t>
  </si>
  <si>
    <t>Vanessa Alejandra</t>
  </si>
  <si>
    <t>Teresa Celina</t>
  </si>
  <si>
    <t>Tecalco</t>
  </si>
  <si>
    <t xml:space="preserve">Armando </t>
  </si>
  <si>
    <t>Xicotencatl</t>
  </si>
  <si>
    <t>Flores</t>
  </si>
  <si>
    <t>Martin</t>
  </si>
  <si>
    <t>Guevara</t>
  </si>
  <si>
    <t>Eladio</t>
  </si>
  <si>
    <t>Cruz</t>
  </si>
  <si>
    <t>Navarro</t>
  </si>
  <si>
    <t>Orlando</t>
  </si>
  <si>
    <t>Castillo</t>
  </si>
  <si>
    <t>Islas</t>
  </si>
  <si>
    <t>Angel De Jesus</t>
  </si>
  <si>
    <t>Zavaleta</t>
  </si>
  <si>
    <t>Rodriguez</t>
  </si>
  <si>
    <t>Elideth</t>
  </si>
  <si>
    <t>Guerrero</t>
  </si>
  <si>
    <t>Sanchez</t>
  </si>
  <si>
    <t>Ramirez</t>
  </si>
  <si>
    <t>Carlos Enrique</t>
  </si>
  <si>
    <t>Martinez</t>
  </si>
  <si>
    <t>Torres</t>
  </si>
  <si>
    <t>Marle Verenice</t>
  </si>
  <si>
    <t>Andrade</t>
  </si>
  <si>
    <t>Armenta</t>
  </si>
  <si>
    <t>Yeretzi</t>
  </si>
  <si>
    <t>Lavoignet</t>
  </si>
  <si>
    <t xml:space="preserve">Maria del Rosario </t>
  </si>
  <si>
    <t>Saldaña</t>
  </si>
  <si>
    <t>Gabriel</t>
  </si>
  <si>
    <t>Rodrigo</t>
  </si>
  <si>
    <t>Razzo</t>
  </si>
  <si>
    <t>Alberto</t>
  </si>
  <si>
    <t>Campos</t>
  </si>
  <si>
    <t>Javier</t>
  </si>
  <si>
    <t>Cabrera</t>
  </si>
  <si>
    <t>Gonzalez</t>
  </si>
  <si>
    <t>Marleth Maricruz</t>
  </si>
  <si>
    <t xml:space="preserve">Arroyo </t>
  </si>
  <si>
    <t>Tapia</t>
  </si>
  <si>
    <t xml:space="preserve">Daniel Arturo </t>
  </si>
  <si>
    <t>Maria Guadalupe</t>
  </si>
  <si>
    <t>Santamaria</t>
  </si>
  <si>
    <t>Delgado</t>
  </si>
  <si>
    <t>Roberto Antonio</t>
  </si>
  <si>
    <t xml:space="preserve">Osorio </t>
  </si>
  <si>
    <t>Tomas</t>
  </si>
  <si>
    <t>Gloria</t>
  </si>
  <si>
    <t>Jose Alberto</t>
  </si>
  <si>
    <t>Mota</t>
  </si>
  <si>
    <t xml:space="preserve">Daniela </t>
  </si>
  <si>
    <t>Serrano</t>
  </si>
  <si>
    <t>Lugo</t>
  </si>
  <si>
    <t>Arits Beatriz</t>
  </si>
  <si>
    <t>Trillo</t>
  </si>
  <si>
    <t>Margarita</t>
  </si>
  <si>
    <t>Santopietro</t>
  </si>
  <si>
    <t>Peralta</t>
  </si>
  <si>
    <t>Gilberto</t>
  </si>
  <si>
    <t>Espinosa</t>
  </si>
  <si>
    <t>Roldan</t>
  </si>
  <si>
    <t>Alejandro Ezequiel</t>
  </si>
  <si>
    <t>Gomez</t>
  </si>
  <si>
    <t>Juan Pablo</t>
  </si>
  <si>
    <t>Segundo</t>
  </si>
  <si>
    <t>Morales</t>
  </si>
  <si>
    <t>Jocsan</t>
  </si>
  <si>
    <t>Suarez</t>
  </si>
  <si>
    <t>Reunion de trabajo con el alcalde de moloacan</t>
  </si>
  <si>
    <t>Reunion de trabajo con el alcalde de chinameca</t>
  </si>
  <si>
    <t>Asistir para apoyo a la operatividad del levantamiento 2025</t>
  </si>
  <si>
    <t>Apoyo a la operatividad del levantamiento 2025</t>
  </si>
  <si>
    <t>Inspeccion a predio para su regularizacion</t>
  </si>
  <si>
    <t>Logistica del evento Apoyo a la Palabra</t>
  </si>
  <si>
    <t xml:space="preserve">Reunion de trabajo en los municipios </t>
  </si>
  <si>
    <t>Verificacion y supervision a la oficina territorial</t>
  </si>
  <si>
    <t>Apoyo en logistica de entrega a befeficiarios del programa Apoyo a la palabra</t>
  </si>
  <si>
    <t>Asistir a la entrega de Apoyo a la Palabra</t>
  </si>
  <si>
    <t>Arranque del programa Apoyo a la Palabra</t>
  </si>
  <si>
    <t>Evento de entrega a beneficiarios del programa Apoyo a la palabra</t>
  </si>
  <si>
    <t>Asistir a la constitucion de los comites de contraloria ciudadana</t>
  </si>
  <si>
    <t>Supervision de logistica del evento</t>
  </si>
  <si>
    <t>Asistir a reunion de trabajo</t>
  </si>
  <si>
    <t>Acompañamiento de la visita fisica para el proceso de fiscalizacion de auditoria a la obra publica</t>
  </si>
  <si>
    <t>Asistir a reunion de trabajo de coordinadores de enlaces de comunicación social</t>
  </si>
  <si>
    <t>Reunion de trabajo con las alcaldesas de agua dulce y moloacan</t>
  </si>
  <si>
    <t>Asistir a la inauguracion del hospital materno infantil</t>
  </si>
  <si>
    <t>Asistir al festival internacional del bolero</t>
  </si>
  <si>
    <t>Supervision del levantamiento territorial en diversas sedes</t>
  </si>
  <si>
    <t>Asistir a la entrega de tarjetas bienestar</t>
  </si>
  <si>
    <t>Asistir al acompañamiento y revision de obra con la auditoria superior de la federacion</t>
  </si>
  <si>
    <t>Asistir a la segunda entrega del programa apoyo a la palabra</t>
  </si>
  <si>
    <t>Seguimiento a orden de auditoria</t>
  </si>
  <si>
    <t>Logistica segunda entrega programa apoyo a la palabra</t>
  </si>
  <si>
    <t>Segunda entrega simbolica del programa apoyo a la palabra</t>
  </si>
  <si>
    <t>Logistica tercera etapa apoyo a la palabra</t>
  </si>
  <si>
    <t>México</t>
  </si>
  <si>
    <t>Veracruz</t>
  </si>
  <si>
    <t>Xalapa</t>
  </si>
  <si>
    <t>Moloacan</t>
  </si>
  <si>
    <t>Chinameca</t>
  </si>
  <si>
    <t>Martinez de la Torre</t>
  </si>
  <si>
    <t>Perote</t>
  </si>
  <si>
    <t>Juchique de Ferrer-Yecuatla</t>
  </si>
  <si>
    <t>Atzalan</t>
  </si>
  <si>
    <t>Acayucan-Texistepec</t>
  </si>
  <si>
    <t xml:space="preserve">Atzalan  </t>
  </si>
  <si>
    <t>Atzalan-Altotonga</t>
  </si>
  <si>
    <t>Veracruz-Boca del Rio</t>
  </si>
  <si>
    <t>Comapa-Tenampa-Yanga-Atoyac-Paso del Macho-Carrillo Puerto-Tierra Blanca</t>
  </si>
  <si>
    <t>Mecayapan-Soteapan-Tatahuicapan-Pajapan-Nanchital-Acayucan</t>
  </si>
  <si>
    <t>Mecayapan-Soteapan-Tatahuicapan-Pajapan-Lerdo de Tejada-Acayucan</t>
  </si>
  <si>
    <t>Alpatlahuac-Calcahualco-Tehuipango-Tlaquilpa-Texhuacan-Zongolica</t>
  </si>
  <si>
    <t>Angel R Cabada-Santiago Tuxtla-San Andres Tuxtla-Catemaco-Mecayapan-Coatzacoalcos</t>
  </si>
  <si>
    <t>Agua Dulce-Moloacan</t>
  </si>
  <si>
    <t>Coatzacoalcos</t>
  </si>
  <si>
    <t>Veracruz-Boca del Rio-Alvarado-Tlacotalpan</t>
  </si>
  <si>
    <t>Huatusco-Cordoba-Orizaba-Boca del Rio</t>
  </si>
  <si>
    <t>Alto Lucero-Papantla</t>
  </si>
  <si>
    <t xml:space="preserve">Angel R Cabada-Santiago Tuxtla  </t>
  </si>
  <si>
    <t>Cordoba-Orizaba-Amatlan</t>
  </si>
  <si>
    <t>Jalacingo-Altotonga-Tlapacoyan</t>
  </si>
  <si>
    <t>Cordoba-Amatlan</t>
  </si>
  <si>
    <t>Amatlan de los reyes-Coatzacoalcos</t>
  </si>
  <si>
    <t>Tlaltetela-Alpatlahuac-Calcahualco</t>
  </si>
  <si>
    <t>Ixhuatlan-Agua Dulce-Nanchital-Coatzacoalcos</t>
  </si>
  <si>
    <t>Unidad Administrativa / Recursos Financieros</t>
  </si>
  <si>
    <t>COEJ315</t>
  </si>
  <si>
    <t>Subsecretaria de Desarrollo Regional</t>
  </si>
  <si>
    <t>Subsecretaría de Desarrollo Regional</t>
  </si>
  <si>
    <t>Analista Administrativo</t>
  </si>
  <si>
    <t>OPADA903</t>
  </si>
  <si>
    <t>Conductor Operativo</t>
  </si>
  <si>
    <t>OPTRX905</t>
  </si>
  <si>
    <t>Supervisor de Logistica</t>
  </si>
  <si>
    <t>COSPH8005</t>
  </si>
  <si>
    <t>Auxiliar Administrativo</t>
  </si>
  <si>
    <t>Dirección General de Mejoramiento de las Condiciones de la Vivienda</t>
  </si>
  <si>
    <t>OPADX902</t>
  </si>
  <si>
    <t>Dirección General de Desarrollo Urbano y Ordenamiento Territorial</t>
  </si>
  <si>
    <t>Subdirector Técnico</t>
  </si>
  <si>
    <t>CODI6155</t>
  </si>
  <si>
    <t>Jefe de Oficina de Uso de Suelo</t>
  </si>
  <si>
    <t>COSP8295</t>
  </si>
  <si>
    <t>Subsecretaría de Desarrollo Social y Humano</t>
  </si>
  <si>
    <t>Subsecretaria de Desarrollo Social y Humano</t>
  </si>
  <si>
    <t>COEJ307</t>
  </si>
  <si>
    <t>Subsecretario de Desarrollo Social y Humano</t>
  </si>
  <si>
    <t>Subsecretario de Desarrollo Regional</t>
  </si>
  <si>
    <t>Dirección de Enlace y Atención a Beneficiarios</t>
  </si>
  <si>
    <t>Analista Administrativa</t>
  </si>
  <si>
    <t>Director General de Operación de Programas Sociales</t>
  </si>
  <si>
    <t>COEJ4097</t>
  </si>
  <si>
    <t>Área del C. Secretario</t>
  </si>
  <si>
    <t>Secretario Particular del Titular de Despacho</t>
  </si>
  <si>
    <t>Secretaria Particular del Titular de Despacho</t>
  </si>
  <si>
    <t>COEJH4007</t>
  </si>
  <si>
    <t>Dirección General de Política Social</t>
  </si>
  <si>
    <t>Dirección General de Operación de Programas Sociales</t>
  </si>
  <si>
    <t>Subdirector de Análisis de Programas Sociales</t>
  </si>
  <si>
    <t>CODI6029</t>
  </si>
  <si>
    <t>Secretario Particular</t>
  </si>
  <si>
    <t>Secretaria Particular</t>
  </si>
  <si>
    <t>CODIH5002</t>
  </si>
  <si>
    <t>Analista Urbanista</t>
  </si>
  <si>
    <t>OPADA917</t>
  </si>
  <si>
    <t>Jefe de Oficina de Enlaces Municipales</t>
  </si>
  <si>
    <t>Jefa de Oficina de Enlaces Municipales</t>
  </si>
  <si>
    <t>COSP8314</t>
  </si>
  <si>
    <t>Jefe de Departamento de Registro Estatal de Información Regional</t>
  </si>
  <si>
    <t>Jefa de Departamento de Registro Estatal de Información Regional</t>
  </si>
  <si>
    <t>COJF7306</t>
  </si>
  <si>
    <t>Directora General de Desarrollo Urbano y Ordenamiento Territorial</t>
  </si>
  <si>
    <t>COEJ4025</t>
  </si>
  <si>
    <t>Secretario de Desarrollo Social</t>
  </si>
  <si>
    <t>Secretaria de Desarrollo Social</t>
  </si>
  <si>
    <t>COEJ208</t>
  </si>
  <si>
    <t>Secretario particular</t>
  </si>
  <si>
    <t>Jefe de Oficina de Procedimientos Operativos de Programas Sociales</t>
  </si>
  <si>
    <t>COSP8252</t>
  </si>
  <si>
    <t>5137 372 001</t>
  </si>
  <si>
    <t>5137 375 001</t>
  </si>
  <si>
    <t>Viaticos Nacionales</t>
  </si>
  <si>
    <t>Pasajes Terrestres</t>
  </si>
  <si>
    <t>5126 261 001</t>
  </si>
  <si>
    <t>Combustible</t>
  </si>
  <si>
    <t>Joseht</t>
  </si>
  <si>
    <t xml:space="preserve">Martin </t>
  </si>
  <si>
    <t>Paula Natalia</t>
  </si>
  <si>
    <t>Gallardo</t>
  </si>
  <si>
    <t>Mendieta</t>
  </si>
  <si>
    <t>Marino Salvador</t>
  </si>
  <si>
    <t>Gamez</t>
  </si>
  <si>
    <t>Victor Alejandro</t>
  </si>
  <si>
    <t>Mendiola</t>
  </si>
  <si>
    <t xml:space="preserve">Alejandro   </t>
  </si>
  <si>
    <t>Riveroll</t>
  </si>
  <si>
    <t>Nancy Yaneth</t>
  </si>
  <si>
    <t>Juan</t>
  </si>
  <si>
    <t>Patricia</t>
  </si>
  <si>
    <t>Jimenez</t>
  </si>
  <si>
    <t>Quiñonez</t>
  </si>
  <si>
    <t>Sergio Ivan</t>
  </si>
  <si>
    <t>Coleaza</t>
  </si>
  <si>
    <t xml:space="preserve">Alejandro </t>
  </si>
  <si>
    <t>Recaudacion de firmas para minuta y asistencia a festival internacional del bolero</t>
  </si>
  <si>
    <t xml:space="preserve">Entrega recepcion de las odicinas territoriales </t>
  </si>
  <si>
    <t>Supervision de levantamiento territorial en diversas sede</t>
  </si>
  <si>
    <t>Asistencia a evento para la entrega de apoyos del programa apoyo a la palabra</t>
  </si>
  <si>
    <t>Entrega de uniformes</t>
  </si>
  <si>
    <t>Logistica de tercera entrega de apoyo a la palabra</t>
  </si>
  <si>
    <t>Apoyo logistico en la entrega del programa apoyo a la palabra</t>
  </si>
  <si>
    <t>Pregira para evento de la tercera entrega del programa apoyo a la palabra</t>
  </si>
  <si>
    <t>Asistir a la supervision de la logistica para el evento del programa apoyo a la palabra</t>
  </si>
  <si>
    <t xml:space="preserve">Asistencia a la fiscalia para interponer denuncia </t>
  </si>
  <si>
    <t>Asistir a evento de la tercera entrega del programa apoyo a la palabra</t>
  </si>
  <si>
    <t>Tercera entrega del programa apoyo a la palabra</t>
  </si>
  <si>
    <t>Gira para evento de la tercera entrega del programa apoyo a la palabra</t>
  </si>
  <si>
    <t>Asistir a la tercer entrega de apoyo a la palabra</t>
  </si>
  <si>
    <t>Asistir a la cuarta entrega del programa apoyo a la palabra</t>
  </si>
  <si>
    <t>Suoervision de logistica evento cuarta entrega programa apoyo a la palabra</t>
  </si>
  <si>
    <t>Apoyo logistico en la cuarta entrega del evento apoyo a la palabra</t>
  </si>
  <si>
    <t xml:space="preserve">Supervision de logistica evento de entrega apoyo a la palabra </t>
  </si>
  <si>
    <t>Apoyar en la cuarta entrega del programa apoyo a la palabra</t>
  </si>
  <si>
    <t>Asistencia a la fiscalia para dar seguimiento a denuncia</t>
  </si>
  <si>
    <t>Asistir a la fiscalia general del estado con residencia en el municipio de coatzacoalcos</t>
  </si>
  <si>
    <t>Pregira para evento de la quinta entrega del programa apoyo a la palabra</t>
  </si>
  <si>
    <t>Asistir a la quinta entrega del programa apoyo a la palabra</t>
  </si>
  <si>
    <t>Asistir al festival del mar 2025</t>
  </si>
  <si>
    <t xml:space="preserve">Jaltipan  </t>
  </si>
  <si>
    <t>Panuco-Tantoyuca-Tuxpan-Papantla</t>
  </si>
  <si>
    <t>Jaltipan-Soteapan-Tatahuicapan-Pajapan</t>
  </si>
  <si>
    <t>Amatlan de los Reyes</t>
  </si>
  <si>
    <t>San Andres-Jaltipan-Minatitlan-Coatzacoalcos</t>
  </si>
  <si>
    <t>San Andres-Cosamaloapan-Boca del Rio-Jaltipan-Coatzacoalcos</t>
  </si>
  <si>
    <t>San Andres Tuxtla-Jaltipan-Minatitlan-Coatzacoalcos</t>
  </si>
  <si>
    <t>San Andres Tuxtla-Cosamaloapan-Boca del rio-Isla-Jaltipan</t>
  </si>
  <si>
    <t>Coatzacoalcos-Agua Dulce</t>
  </si>
  <si>
    <t>Agua Dulce</t>
  </si>
  <si>
    <t>Tantoyuca-Tuxpan</t>
  </si>
  <si>
    <t>Tantoyuca</t>
  </si>
  <si>
    <t>Cardel-Tuxpan-Tantoyuca</t>
  </si>
  <si>
    <t>Zongolica</t>
  </si>
  <si>
    <t>Orizaba-Zongolica</t>
  </si>
  <si>
    <t>Jefe de Departamento de Monitoreo y Control Operativo</t>
  </si>
  <si>
    <t>Jefa de Departamento de Monitoreo y Control Operativo</t>
  </si>
  <si>
    <t>COJF7125</t>
  </si>
  <si>
    <t>Dirección Jurídica</t>
  </si>
  <si>
    <t>Analista Jurídico</t>
  </si>
  <si>
    <t>OPJUA904</t>
  </si>
  <si>
    <t>Unidad Administrativa</t>
  </si>
  <si>
    <t>Jefe de Departamento de Seguimiento a Solicitudes de la Cuidadanía</t>
  </si>
  <si>
    <t>Jefa de Departamento de Seguimiento a Solicitudes de la Cuidadanía</t>
  </si>
  <si>
    <t>COJF7166</t>
  </si>
  <si>
    <t>Jefe de Departamento de lo Contencioso</t>
  </si>
  <si>
    <t>COJF7216</t>
  </si>
  <si>
    <t>Secretaria Particular de la Titular de Despacho</t>
  </si>
  <si>
    <t>https://repositorio.veracruz.gob.mx/desarrollosocial/wp-content/uploads/sites/8/2025/10/IX_RF_JESUS_ALAN_VELASQUEZ_VEGA_0368.pdf</t>
  </si>
  <si>
    <t>https://repositorio.veracruz.gob.mx/desarrollosocial/wp-content/uploads/sites/8/2025/10/IX_RF_NORMA_XOCHILT-HERNANDEZ-COLIN_0369.pdf</t>
  </si>
  <si>
    <t>https://repositorio.veracruz.gob.mx/desarrollosocial/wp-content/uploads/sites/8/2025/10/IX_RF_JOSEHT_SANCHEZ_RAMIREZ_0403.pdf</t>
  </si>
  <si>
    <t>https://repositorio.veracruz.gob.mx/desarrollosocial/wp-content/uploads/sites/8/2025/10/IX_RF_CARLOS_ENRIQUE_MARTINEZ_TORREZ_0406.pdf</t>
  </si>
  <si>
    <t>https://repositorio.veracruz.gob.mx/desarrollosocial/wp-content/uploads/sites/8/2025/10/IX_RF_MARTIN_GUEVARA_RAMOS_0391.pdf</t>
  </si>
  <si>
    <t>https://repositorio.veracruz.gob.mx/desarrollosocial/wp-content/uploads/sites/8/2025/10/IX_RF_CARLOS_ENRIQUE_MARTINEZ_TORRES_0414.pdf</t>
  </si>
  <si>
    <t>https://repositorio.veracruz.gob.mx/desarrollosocial/wp-content/uploads/sites/8/2025/10/IX_RF_JOSEHT_SANCHEZ_RAMIREZ_0415.pdf</t>
  </si>
  <si>
    <t>https://repositorio.veracruz.gob.mx/desarrollosocial/wp-content/uploads/sites/8/2025/10/IX_RF_MARTIN_GUEVARA_RAMOS_0392.pdf</t>
  </si>
  <si>
    <t>https://repositorio.veracruz.gob.mx/desarrollosocial/wp-content/uploads/sites/8/2025/10/IX_RF_ARMANDO_XICOTENCATL_FLORES_0396.pdf</t>
  </si>
  <si>
    <t>https://repositorio.veracruz.gob.mx/desarrollosocial/wp-content/uploads/sites/8/2025/10/IX_RF_CARLOS_ENRIQUE_MARTINEZ_TORRES_0412.pdf</t>
  </si>
  <si>
    <t>https://repositorio.veracruz.gob.mx/desarrollosocial/wp-content/uploads/sites/8/2025/10/IX_RF_KEVIN_GARCIA_HERNANDEZ_0428.pdf</t>
  </si>
  <si>
    <t>https://repositorio.veracruz.gob.mx/desarrollosocial/wp-content/uploads/sites/8/2025/10/IX_RF_PAULA_NATALIA_GALLARDO_MENDIETA_0393.pdf</t>
  </si>
  <si>
    <t>https://repositorio.veracruz.gob.mx/desarrollosocial/wp-content/uploads/sites/8/2025/10/IX_RF_ELADIO_CRUZ_NAVARRO_0395.pdf</t>
  </si>
  <si>
    <t>https://repositorio.veracruz.gob.mx/desarrollosocial/wp-content/uploads/sites/8/2025/10/IX_RF_TERESA_CELINA_TECALCO_HERNANDEZ_0397.pdf</t>
  </si>
  <si>
    <t>https://repositorio.veracruz.gob.mx/desarrollosocial/wp-content/uploads/sites/8/2025/10/IX_RF_JOSEHT_SANCHEZ_RAMIREZ_0407.pdf</t>
  </si>
  <si>
    <t>https://repositorio.veracruz.gob.mx/desarrollosocial/wp-content/uploads/sites/8/2025/10/IX_RF_NORMA_XOCHITL_HERNANDEZ_COLIN_0380.pdf</t>
  </si>
  <si>
    <t>https://repositorio.veracruz.gob.mx/desarrollosocial/wp-content/uploads/sites/8/2025/10/IX_RF_JESUS_ALAN_VELASQUEZ_VEGA_0381.pdf</t>
  </si>
  <si>
    <t>https://repositorio.veracruz.gob.mx/desarrollosocial/wp-content/uploads/sites/8/2025/10/IX_RF_MARTIN_GUEVARA_RAMOS_0394.pdf</t>
  </si>
  <si>
    <t>https://repositorio.veracruz.gob.mx/desarrollosocial/wp-content/uploads/sites/8/2025/10/IX_RF_MARTIN_GUEVARA_RAMOS_0398.pdf</t>
  </si>
  <si>
    <t>https://repositorio.veracruz.gob.mx/desarrollosocial/wp-content/uploads/sites/8/2025/10/IX_RF_ELADIO_CRUZ_NAVARRO_0402.pdf</t>
  </si>
  <si>
    <t>https://repositorio.veracruz.gob.mx/desarrollosocial/wp-content/uploads/sites/8/2025/10/IX_RF_GILBERTO_ESPINOSA_ROLDAN_0408.pdf</t>
  </si>
  <si>
    <t>https://repositorio.veracruz.gob.mx/desarrollosocial/wp-content/uploads/sites/8/2025/10/IX_RF_ARMANDO_XICOTENCATL_FLORES_0409.pdf</t>
  </si>
  <si>
    <t>https://repositorio.veracruz.gob.mx/desarrollosocial/wp-content/uploads/sites/8/2025/10/IX_RF_TERESA_CELINA_TECALCO_HERNANDEZ_0413.pdf</t>
  </si>
  <si>
    <t>https://repositorio.veracruz.gob.mx/desarrollosocial/wp-content/uploads/sites/8/2025/10/IX_RF_JOSEHT_SANCHEZ_RAMIREZ_0423.pdf</t>
  </si>
  <si>
    <t>https://repositorio.veracruz.gob.mx/desarrollosocial/wp-content/uploads/sites/8/2025/10/IX_RF_CARLOS_ENRIQUE_MARTINEZ_TORRES_0424.pdf</t>
  </si>
  <si>
    <t>https://repositorio.veracruz.gob.mx/desarrollosocial/wp-content/uploads/sites/8/2025/10/IX_RF_AXEL_ANTONIO_CHAVEZ_GARCIA_0444.pdf</t>
  </si>
  <si>
    <t>https://repositorio.veracruz.gob.mx/desarrollosocial/wp-content/uploads/sites/8/2025/10/IX_RF_KEVIN_GARCIA_HERNANDEZ_0449.pdf</t>
  </si>
  <si>
    <t>https://repositorio.veracruz.gob.mx/desarrollosocial/wp-content/uploads/sites/8/2025/10/IX_RF_EUSEBIA_CORTES_PEREZ_0399.pdf</t>
  </si>
  <si>
    <t>https://repositorio.veracruz.gob.mx/desarrollosocial/wp-content/uploads/sites/8/2025/10/IX_RF_MARINO_SALVADOR_PEREZ_GAMEZ_0400.pdf</t>
  </si>
  <si>
    <t>https://repositorio.veracruz.gob.mx/desarrollosocial/wp-content/uploads/sites/8/2025/10/IX_RF_VICTOR_ALEJANDRO_GUZMAN_MENDIOLA_0401.pdf</t>
  </si>
  <si>
    <t>https://repositorio.veracruz.gob.mx/desarrollosocial/wp-content/uploads/sites/8/2025/10/IX_RF_ANGEL_DE_JESUS_ZAVALETA_RODRIGUEZ_0445.pdf</t>
  </si>
  <si>
    <t>https://repositorio.veracruz.gob.mx/desarrollosocial/wp-content/uploads/sites/8/2025/10/IX_RF_ALEJANDRO_GARCIA_RIVEROLL_0432.pdf</t>
  </si>
  <si>
    <t>https://repositorio.veracruz.gob.mx/desarrollosocial/wp-content/uploads/sites/8/2025/10/IX_RF_ELIDETH_GUERRERO_HERNANDEZ_0446.pdf</t>
  </si>
  <si>
    <t>https://repositorio.veracruz.gob.mx/desarrollosocial/wp-content/uploads/sites/8/2025/10/IX_RF_MARGARITA_SANTOPIETRO_PERALTA_0450.pdf</t>
  </si>
  <si>
    <t>https://repositorio.veracruz.gob.mx/desarrollosocial/wp-content/uploads/sites/8/2025/10/IX_RF_DANIELA_SERRANO_LUGO_0405.pdf</t>
  </si>
  <si>
    <t>https://repositorio.veracruz.gob.mx/desarrollosocial/wp-content/uploads/sites/8/2025/10/IX_RF_JOSE_ALBERTO_ALARCON_MOTA_0410.pdf</t>
  </si>
  <si>
    <t>https://repositorio.veracruz.gob.mx/desarrollosocial/wp-content/uploads/sites/8/2025/10/IX_RF_VANESSA_ALEJANDRA_RAMOS_HERNANDEZ_0411.pdf</t>
  </si>
  <si>
    <t>https://repositorio.veracruz.gob.mx/desarrollosocial/wp-content/uploads/sites/8/2025/10/IX_RF_FLOR_ALBA_DE_JESUS_SANTOS_0416.pdf</t>
  </si>
  <si>
    <t>https://repositorio.veracruz.gob.mx/desarrollosocial/wp-content/uploads/sites/8/2025/10/IX_RF_NANCY_YANETH_JUAN_MARTINEZ_0417.pdf</t>
  </si>
  <si>
    <t>https://repositorio.veracruz.gob.mx/desarrollosocial/wp-content/uploads/sites/8/2025/10/IX_RF_PATRICIA_JIMENEZ_QUINONEZ_0418.pdf</t>
  </si>
  <si>
    <t>https://repositorio.veracruz.gob.mx/desarrollosocial/wp-content/uploads/sites/8/2025/10/IX_RF_AXEL_ANTONIO_CHAVEZ_GARCIA_0443.pdf</t>
  </si>
  <si>
    <t>https://repositorio.veracruz.gob.mx/desarrollosocial/wp-content/uploads/sites/8/2025/10/IX_RF_KEVIN_GARCIA_HERNANDEZ_0447.pdf</t>
  </si>
  <si>
    <t>https://repositorio.veracruz.gob.mx/desarrollosocial/wp-content/uploads/sites/8/2025/10/IX_RF_TERESA_CELINA_TECALCO_HERNANDEZ_0419.pdf</t>
  </si>
  <si>
    <t>https://repositorio.veracruz.gob.mx/desarrollosocial/wp-content/uploads/sites/8/2025/10/IX_RF_ELADIO_CRUZ_NAVARRO_0420.pdf</t>
  </si>
  <si>
    <t>https://repositorio.veracruz.gob.mx/desarrollosocial/wp-content/uploads/sites/8/2025/10/IX_RF_MARTIN_GUEVARA_RAMOS_0425.pdf</t>
  </si>
  <si>
    <t>https://repositorio.veracruz.gob.mx/desarrollosocial/wp-content/uploads/sites/8/2025/10/IX_RF_ARMANDO_XICOTENCATL_FLORES_0426.pdf</t>
  </si>
  <si>
    <t>https://repositorio.veracruz.gob.mx/desarrollosocial/wp-content/uploads/sites/8/2025/10/IX_RF_JUAN_PABLO_SEGUNDO_MORALES_0429.pdf</t>
  </si>
  <si>
    <t>https://repositorio.veracruz.gob.mx/desarrollosocial/wp-content/uploads/sites/8/2025/10/IX_RF_SERGIO_IVAN_COLEAZA_CORTES_0430.pdf</t>
  </si>
  <si>
    <t>https://repositorio.veracruz.gob.mx/desarrollosocial/wp-content/uploads/sites/8/2025/10/IX_RF_ANGEL_DE_JESUS_ZAVALETA_RODRIGUEZ_0433.pdf</t>
  </si>
  <si>
    <t>https://repositorio.veracruz.gob.mx/desarrollosocial/wp-content/uploads/sites/8/2025/10/IX_RF_ELIDETH_GUERRERO_HERNANDEZ_0440.pdf</t>
  </si>
  <si>
    <t>https://repositorio.veracruz.gob.mx/desarrollosocial/wp-content/uploads/sites/8/2025/10/IX_RF_MARGARITA_SANTOPIETRO_PERALTA_0441.pdf</t>
  </si>
  <si>
    <t>https://repositorio.veracruz.gob.mx/desarrollosocial/wp-content/uploads/sites/8/2025/10/IX_RF_MARINO_SALVADOR_PEREZ_GAMEZ_0421.pdf</t>
  </si>
  <si>
    <t>https://repositorio.veracruz.gob.mx/desarrollosocial/wp-content/uploads/sites/8/2025/10/IX_RF_VICTOR_ALEJANDRO_GUZMAN_MENDIOLA_0422.pdf</t>
  </si>
  <si>
    <t>https://repositorio.veracruz.gob.mx/desarrollosocial/wp-content/uploads/sites/8/2025/10/IX_RF_ALEJANDRO_GARCIA_RIVEROLL_0438.pdf</t>
  </si>
  <si>
    <t>https://repositorio.veracruz.gob.mx/desarrollosocial/wp-content/uploads/sites/8/2025/10/IX_RF_KEVIN_GARCIA_HERNANDEZ_0434.pdf</t>
  </si>
  <si>
    <t>https://repositorio.veracruz.gob.mx/desarrollosocial/wp-content/uploads/sites/8/2025/10/IX_RF_AXEL_ANTONIO_CHAVEZ_GARCIA_0435.pdf</t>
  </si>
  <si>
    <t>https://repositorio.veracruz.gob.mx/desarrollosocial/wp-content/uploads/sites/8/2025/10/IX_RF_ALEJANDRO_GARCIA_RIVEROLL_0436.pdf</t>
  </si>
  <si>
    <t>https://repositorio.veracruz.gob.mx/desarrollosocial/wp-content/uploads/sites/8/2025/10/IX_RF_ELIDETH_GUERRERO_HERNANDEZ_0437.pdf</t>
  </si>
  <si>
    <t>https://repositorio.veracruz.gob.mx/desarrollosocial/wp-content/uploads/sites/8/2025/10/IX_RF_KEVIN_GARCIA_HERNANDEZ_0439.pdf</t>
  </si>
  <si>
    <t>https://repositorio.veracruz.gob.mx/desarrollosocial/wp-content/uploads/sites/8/2025/10/IX_RF_ANGEL_DE_JESUS_ZAVALETA_RODRIGUEZ_0442.pdf</t>
  </si>
  <si>
    <t>https://repositorio.veracruz.gob.mx/desarrollosocial/wp-content/uploads/sites/8/2025/10/IX_RF_MARGARITA_SANTOPIETRO_PERALTA_0448.pdf</t>
  </si>
  <si>
    <t>https://repositorio.veracruz.gob.mx/desarrollosocial/wp-content/uploads/sites/8/2025/10/IX_RF_MARTIN_GUEVARA_RAMOS_0427.pdf</t>
  </si>
  <si>
    <t>https://repositorio.veracruz.gob.mx/desarrollosocial/wp-content/uploads/sites/8/2025/10/IX_RF_MARGARITA_SANTOPIETRO_PERALTA_0451.pdf</t>
  </si>
  <si>
    <t>https://repositorio.veracruz.gob.mx/desarrollosocial/wp-content/uploads/sites/8/2025/10/IX_RF_ELIDETH_GUERRERO_HERNANDEZ_0452.pdf</t>
  </si>
  <si>
    <t>https://repositorio.veracruz.gob.mx/desarrollosocial/wp-content/uploads/sites/8/2025/10/IX_RF_ALEJANDRO_GARCIA_RIVEROLL_0453.pdf</t>
  </si>
  <si>
    <t>https://repositorio.veracruz.gob.mx/desarrollosocial/wp-content/uploads/sites/8/2025/10/IX_RF_EUSEBIA_CORTES_PEREZ_0301.pdf</t>
  </si>
  <si>
    <t>https://repositorio.veracruz.gob.mx/desarrollosocial/wp-content/uploads/sites/8/2025/10/IX_RF_EUSEBIA_CORTES_PEREZ_0310.pdf</t>
  </si>
  <si>
    <t>https://repositorio.veracruz.gob.mx/desarrollosocial/wp-content/uploads/sites/8/2025/10/IX_RF_VICTOR_MANUEL_VELAZQUEZ_DIAZ_0311.pdf</t>
  </si>
  <si>
    <t>https://repositorio.veracruz.gob.mx/desarrollosocial/wp-content/uploads/sites/8/2025/10/IX_RF_AXEL_ANTONIO_CHAVEZ_GARCIA_0363.pdf</t>
  </si>
  <si>
    <t>https://repositorio.veracruz.gob.mx/desarrollosocial/wp-content/uploads/sites/8/2025/10/IX_RF_KEVIN_GARCIA_HERNANDEZ_0364.pdf</t>
  </si>
  <si>
    <t>https://repositorio.veracruz.gob.mx/desarrollosocial/wp-content/uploads/sites/8/2025/10/IX_RF_JOSE_MANUEL_RAMOS_MENDOZA_0315.pdf</t>
  </si>
  <si>
    <t>https://repositorio.veracruz.gob.mx/desarrollosocial/wp-content/uploads/sites/8/2025/10/IX_RF_JULIO_CESAR_SANTOS_RAMOS_0330.pdf</t>
  </si>
  <si>
    <t>https://repositorio.veracruz.gob.mx/desarrollosocial/wp-content/uploads/sites/8/2025/10/IX_RF_JESUS_ISRAEL_XIX_CASTRO_0355.pdf</t>
  </si>
  <si>
    <t>https://repositorio.veracruz.gob.mx/desarrollosocial/wp-content/uploads/sites/8/2025/10/IX_RF_JUAN_CARLOS_MINERO_SEGURA_0321.pdf</t>
  </si>
  <si>
    <t>https://repositorio.veracruz.gob.mx/desarrollosocial/wp-content/uploads/sites/8/2025/10/IX_RF_MIGUEL_ANGEL_ROBLES_GUZMAN_0322.pdf</t>
  </si>
  <si>
    <t>https://repositorio.veracruz.gob.mx/desarrollosocial/wp-content/uploads/sites/8/2025/10/IX_RF_KEVIN_GARCIA_HERNANDEZ_0356.pdf</t>
  </si>
  <si>
    <t>https://repositorio.veracruz.gob.mx/desarrollosocial/wp-content/uploads/sites/8/2025/10/IX_RF_AXEL_ANTONIO_CHAVEZ_GARCIA_0365.pdf</t>
  </si>
  <si>
    <t>https://repositorio.veracruz.gob.mx/desarrollosocial/wp-content/uploads/sites/8/2025/10/IX_RF_EUSEBIA_CORTES_PEREZ_0323.pdf</t>
  </si>
  <si>
    <t>https://repositorio.veracruz.gob.mx/desarrollosocial/wp-content/uploads/sites/8/2025/10/IX_RF_DANIEL_ALBERTO_DOMINGUEZ_GUZMAN_0353.pdf</t>
  </si>
  <si>
    <t>https://repositorio.veracruz.gob.mx/desarrollosocial/wp-content/uploads/sites/8/2025/10/IX_RF_ARTURO_ALARCON_MORENO_0354.pdf</t>
  </si>
  <si>
    <t>https://repositorio.veracruz.gob.mx/desarrollosocial/wp-content/uploads/sites/8/2025/10/IX_RF_JESUS_ALAN_VELASQUEZ_VEGA_0324.pdf</t>
  </si>
  <si>
    <t>https://repositorio.veracruz.gob.mx/desarrollosocial/wp-content/uploads/sites/8/2025/10/IX_RF_NORMA_XOCHITL_HERNANDEZ_COLIN_0325.pdf</t>
  </si>
  <si>
    <t>https://repositorio.veracruz.gob.mx/desarrollosocial/wp-content/uploads/sites/8/2025/10/IX_RF_FLOR_ALBA_DE_JESUS_SANTOS_0338.pdf</t>
  </si>
  <si>
    <t>https://repositorio.veracruz.gob.mx/desarrollosocial/wp-content/uploads/sites/8/2025/10/IX_RF_VANESSA_ALEJANDRA_RAMOS_HERNANDEZ_0339.pdf</t>
  </si>
  <si>
    <t>https://repositorio.veracruz.gob.mx/desarrollosocial/wp-content/uploads/sites/8/2025/10/IX_RF_TERESA_CELINA_TECALCO_HERNANDEZ_0342.pdf</t>
  </si>
  <si>
    <t>https://repositorio.veracruz.gob.mx/desarrollosocial/wp-content/uploads/sites/8/2025/10/IX_RF_ARMANDO_XICOTENCATL_FLORES_0343.pdf</t>
  </si>
  <si>
    <t>https://repositorio.veracruz.gob.mx/desarrollosocial/wp-content/uploads/sites/8/2025/10/IX_RF_MARTIN_GUEVARA_RAMOS_0344.pdf</t>
  </si>
  <si>
    <t>https://repositorio.veracruz.gob.mx/desarrollosocial/wp-content/uploads/sites/8/2025/10/IX_RF_ELADIO_CRUZ_NAVARRO_0345.pdf</t>
  </si>
  <si>
    <t>https://repositorio.veracruz.gob.mx/desarrollosocial/wp-content/uploads/sites/8/2025/10/IX_RF_ORLANDO_CASTILLO_ISLAS_0347.pdf</t>
  </si>
  <si>
    <t>https://repositorio.veracruz.gob.mx/desarrollosocial/wp-content/uploads/sites/8/2025/10/IX_RF_ANGEL_DE_JESUS_ZAVALETA_RODRIGUEZ_0348.pdf</t>
  </si>
  <si>
    <t>https://repositorio.veracruz.gob.mx/desarrollosocial/wp-content/uploads/sites/8/2025/10/IX_RF_ELIDETH_GUERRERO_HERNANDEZ_0349.pdf</t>
  </si>
  <si>
    <t>https://repositorio.veracruz.gob.mx/desarrollosocial/wp-content/uploads/sites/8/2025/10/IX_RF_JOSEHT_SANCHEZ_RAMIREZ_0361.pdf</t>
  </si>
  <si>
    <t>https://repositorio.veracruz.gob.mx/desarrollosocial/wp-content/uploads/sites/8/2025/10/IX_RF_CARLOS_ENRIQUEZ_MARTINEZ_TORRES_0372.pdf</t>
  </si>
  <si>
    <t>https://repositorio.veracruz.gob.mx/desarrollosocial/wp-content/uploads/sites/8/2025/10/IX_RF_MARLE_VERENICE_ANDRADE_ARMENTA_0326.pdf</t>
  </si>
  <si>
    <t>https://repositorio.veracruz.gob.mx/desarrollosocial/wp-content/uploads/sites/8/2025/10/IX_RF_YERITZI_LAVOINET_FLORES_0327.pdf</t>
  </si>
  <si>
    <t>https://repositorio.veracruz.gob.mx/desarrollosocial/wp-content/uploads/sites/8/2025/10/IX_RF_MARIA_DEL_ROSARIO_SALDANA_GABRIEL_0328.pdf</t>
  </si>
  <si>
    <t>https://repositorio.veracruz.gob.mx/desarrollosocial/wp-content/uploads/sites/8/2025/10/IX_RF_RODRIGO_RAZZO_MARTINEZ_0329.pdf</t>
  </si>
  <si>
    <t>https://repositorio.veracruz.gob.mx/desarrollosocial/wp-content/uploads/sites/8/2025/10/IX_RF_ALBERTO_CAMPOS_GARCIA_0331.pdf</t>
  </si>
  <si>
    <t>https://repositorio.veracruz.gob.mx/desarrollosocial/wp-content/uploads/sites/8/2025/10/IX_RF_JAVIER_CABRERA_GONZALEZ_0332.pdf</t>
  </si>
  <si>
    <t>https://repositorio.veracruz.gob.mx/desarrollosocial/wp-content/uploads/sites/8/2025/10/IX_RF_MARLETH_MARICRUZ_ARROYO_TAPIA_0333.pdf</t>
  </si>
  <si>
    <t>https://repositorio.veracruz.gob.mx/desarrollosocial/wp-content/uploads/sites/8/2025/10/IX_RF_DANIEL_ARTURO_GUERRERO_HERNANDEZ_0334.pdf</t>
  </si>
  <si>
    <t>https://repositorio.veracruz.gob.mx/desarrollosocial/wp-content/uploads/sites/8/2025/10/IX_RF_MARIA_GUADALUPE_DELGADO_0335.pdf</t>
  </si>
  <si>
    <t>https://repositorio.veracruz.gob.mx/desarrollosocial/wp-content/uploads/sites/8/2025/10/IX_RF_ROBERTO_ANTONIO_OSORIO_TOMAS_0336.pdf</t>
  </si>
  <si>
    <t>https://repositorio.veracruz.gob.mx/desarrollosocial/wp-content/uploads/sites/8/2025/10/IX_RF_GLORIA_SANCHEZ_HERNANDEZ_0337.pdf</t>
  </si>
  <si>
    <t>https://repositorio.veracruz.gob.mx/desarrollosocial/wp-content/uploads/sites/8/2025/10/IX_RF_JOSE_ALBERTO_ALARCON_MOTA_0340.pdf</t>
  </si>
  <si>
    <t>https://repositorio.veracruz.gob.mx/desarrollosocial/wp-content/uploads/sites/8/2025/10/IX_RF_PAULA_NATALIA_GALLARDO_MENDIETA_0404.pdf</t>
  </si>
  <si>
    <t>https://repositorio.veracruz.gob.mx/desarrollosocial/wp-content/uploads/sites/8/2025/10/IX_RF_DANIELA_SERRANO_LUGO_0341.pdf</t>
  </si>
  <si>
    <t>https://repositorio.veracruz.gob.mx/desarrollosocial/wp-content/uploads/sites/8/2025/10/IX_RF_ARITS_BEATRIZ_RODRIGUEZ_TRILLO_0346.pdf</t>
  </si>
  <si>
    <t>https://repositorio.veracruz.gob.mx/desarrollosocial/wp-content/uploads/sites/8/2025/10/IX_RF_MARGARITA_SANTOPIETRO_PERALTA_0350.pdf</t>
  </si>
  <si>
    <t>https://repositorio.veracruz.gob.mx/desarrollosocial/wp-content/uploads/sites/8/2025/10/IX_RF_MARGARITA_SANTOPIETRO_PERALTA_0351.pdf</t>
  </si>
  <si>
    <t>https://repositorio.veracruz.gob.mx/desarrollosocial/wp-content/uploads/sites/8/2025/10/IX_RF_JESUS_ISRAEL_XIX_CASTRO_0357.pdf</t>
  </si>
  <si>
    <t>https://repositorio.veracruz.gob.mx/desarrollosocial/wp-content/uploads/sites/8/2025/10/IX_RF_ARTURO_ALARCON_MORENO_0358.pdf</t>
  </si>
  <si>
    <t>https://repositorio.veracruz.gob.mx/desarrollosocial/wp-content/uploads/sites/8/2025/10/IX_RF_GILBERTO_ESPINOSA_ROLDAN_0359.pdf</t>
  </si>
  <si>
    <t>https://repositorio.veracruz.gob.mx/desarrollosocial/wp-content/uploads/sites/8/2025/10/IX_RF_DANIEL_ALBERTO_DOMINGUEZ_GUZMAN_0360.pdf</t>
  </si>
  <si>
    <t>https://repositorio.veracruz.gob.mx/desarrollosocial/wp-content/uploads/sites/8/2025/10/IX_RF_JOSE_MANUEL_RAMOS_MENDOZA_0362.pdf</t>
  </si>
  <si>
    <t>https://repositorio.veracruz.gob.mx/desarrollosocial/wp-content/uploads/sites/8/2025/10/IX_RF_ANGEL_DE_JESUS_ZAVALETA_RODRIGUEZ_0352.pdf</t>
  </si>
  <si>
    <t>https://repositorio.veracruz.gob.mx/desarrollosocial/wp-content/uploads/sites/8/2025/10/IX_RF_MARGARITA_SANTOPIETRO_PERALTA_0371.pdf</t>
  </si>
  <si>
    <t>https://repositorio.veracruz.gob.mx/desarrollosocial/wp-content/uploads/sites/8/2025/10/IX_RF_EUSEBIA_CORTES_PEREZ_0367.pdf</t>
  </si>
  <si>
    <t>https://repositorio.veracruz.gob.mx/desarrollosocial/wp-content/uploads/sites/8/2025/10/IX_RF_MARGARITA_SANTOPIETRO_PERALTA_0366.pdf</t>
  </si>
  <si>
    <t>https://repositorio.veracruz.gob.mx/desarrollosocial/wp-content/uploads/sites/8/2025/10/IX_RF_MARGARITA_SANTOPIETRO_PERALTA_0370.pdf</t>
  </si>
  <si>
    <t>https://repositorio.veracruz.gob.mx/desarrollosocial/wp-content/uploads/sites/8/2025/10/IX_RF_MARGARITA_SANTOPIETRO_PERALTA_0373.pdf</t>
  </si>
  <si>
    <t>https://repositorio.veracruz.gob.mx/desarrollosocial/wp-content/uploads/sites/8/2025/10/IX_RF_ARMANDO_XICOTENCATL_FLORES_0382.pdf</t>
  </si>
  <si>
    <t>https://repositorio.veracruz.gob.mx/desarrollosocial/wp-content/uploads/sites/8/2025/10/IX_RF_MARGARITA_SANTOPIETRO_PERALTA_0374.pdf</t>
  </si>
  <si>
    <t>https://repositorio.veracruz.gob.mx/desarrollosocial/wp-content/uploads/sites/8/2025/10/IX_RF_ELIDETH_GUERRERO_HERNANDEZ_0375.pdf</t>
  </si>
  <si>
    <t>https://repositorio.veracruz.gob.mx/desarrollosocial/wp-content/uploads/sites/8/2025/10/IX_RF_JOSE_MANUEL_RAMOS_MENDOZA_0376.pdf</t>
  </si>
  <si>
    <t>https://repositorio.veracruz.gob.mx/desarrollosocial/wp-content/uploads/sites/8/2025/10/IX_RF_AXEL_ANTONIO_CHAVEZ_GARCIA_0379.pdf</t>
  </si>
  <si>
    <t>https://repositorio.veracruz.gob.mx/desarrollosocial/wp-content/uploads/sites/8/2025/10/IX_RF_ALEJANDRO_EZEQUIEL_PEREZ_GOMEZ_0390.pdf</t>
  </si>
  <si>
    <t>https://repositorio.veracruz.gob.mx/desarrollosocial/wp-content/uploads/sites/8/2025/10/IX_RF_ANGEL_DE_JESUS_ZAVALETA_RODRIGUEZ_0378.pdf</t>
  </si>
  <si>
    <t>https://repositorio.veracruz.gob.mx/desarrollosocial/wp-content/uploads/sites/8/2025/10/IX_RF_MARGARITA_SANTOPIETRO_PERALTA_0377.pdf</t>
  </si>
  <si>
    <t>https://repositorio.veracruz.gob.mx/desarrollosocial/wp-content/uploads/sites/8/2025/10/IX_RF_JOSE_ALBERTO_ALARCON_MOTA_0383.pdf</t>
  </si>
  <si>
    <t>https://repositorio.veracruz.gob.mx/desarrollosocial/wp-content/uploads/sites/8/2025/10/IX_RF_DANIELA_SERRANO_LUGO_0388.pdf</t>
  </si>
  <si>
    <t>https://repositorio.veracruz.gob.mx/desarrollosocial/wp-content/uploads/sites/8/2025/10/IX_RF_EUSEBIA_CORTES_PEREZ_0384.pdf</t>
  </si>
  <si>
    <t>https://repositorio.veracruz.gob.mx/desarrollosocial/wp-content/uploads/sites/8/2025/10/IX_RF_JUAN_PABLO_SEGUNDO_MORALES_0385.pdf</t>
  </si>
  <si>
    <t>https://repositorio.veracruz.gob.mx/desarrollosocial/wp-content/uploads/sites/8/2025/10/IX_RF_VICTOR_MANUEL_VELAZQUEZ_DIAZ_0386.pdf</t>
  </si>
  <si>
    <t>https://repositorio.veracruz.gob.mx/desarrollosocial/wp-content/uploads/sites/8/2025/10/IX_RF_ALEJANDRO_EZEQUIEL_PEREZ_GOMEZ_0389.pdf</t>
  </si>
  <si>
    <t>https://repositorio.veracruz.gob.mx/desarrollosocial/wp-content/uploads/sites/8/2025/10/IX_RF_JOCSAN_SUAREZ_CAMPOS_0387.pdf</t>
  </si>
  <si>
    <t xml:space="preserve">Rodrigo de Jesus </t>
  </si>
  <si>
    <t xml:space="preserve">Javier </t>
  </si>
  <si>
    <t xml:space="preserve">Norma Guadalupe </t>
  </si>
  <si>
    <t>De la Paz</t>
  </si>
  <si>
    <t>Urquijo</t>
  </si>
  <si>
    <t>Genaro Antonio</t>
  </si>
  <si>
    <t>Alafita</t>
  </si>
  <si>
    <t>Domiguez</t>
  </si>
  <si>
    <t xml:space="preserve">Nelson Rockefeller </t>
  </si>
  <si>
    <t>Lopez</t>
  </si>
  <si>
    <t>Victor</t>
  </si>
  <si>
    <t>Cuevas</t>
  </si>
  <si>
    <t>Rivera</t>
  </si>
  <si>
    <t>Alejandro</t>
  </si>
  <si>
    <t>Marino salvador</t>
  </si>
  <si>
    <t xml:space="preserve">Virginia </t>
  </si>
  <si>
    <t xml:space="preserve">Rivas </t>
  </si>
  <si>
    <t>Castan</t>
  </si>
  <si>
    <t>Arle Abril</t>
  </si>
  <si>
    <t>Hacer la cuarta entrega del programa apoyo a la palabra</t>
  </si>
  <si>
    <t>Supervision a los territoriales de la zona sur</t>
  </si>
  <si>
    <t>Apoyar en la quinta entrega del programa social apoyo a la palabra</t>
  </si>
  <si>
    <t>Recorrido y supervision a oficina territorial</t>
  </si>
  <si>
    <t>Apoyar en supervision a los territoriales</t>
  </si>
  <si>
    <t>Evento sexta entrega del programa Apoyo a la Palabra</t>
  </si>
  <si>
    <t>Entrega del programa apoyo a la palabra</t>
  </si>
  <si>
    <t>Asistir a la entrega de los programas municipales de desarrollo urbano</t>
  </si>
  <si>
    <t>Asistir a la firma del convenio de desarrollo economico para el bienestar</t>
  </si>
  <si>
    <t>Supervision de coordinacion territorial</t>
  </si>
  <si>
    <t>Entrega recepcion de coordinacion territorial</t>
  </si>
  <si>
    <t>Seguimiento de orden de auditoria</t>
  </si>
  <si>
    <t>Asistir a la septima entrega del programa apoyo a la palabra</t>
  </si>
  <si>
    <t>Evento septima entrega del programa ¨"Apoyo a la palabra-Plan mexico"</t>
  </si>
  <si>
    <t>Apoyar en la septima entrega del programa Apoyo a la palabra</t>
  </si>
  <si>
    <t>Llevar a cabo notificacion de oficios</t>
  </si>
  <si>
    <t>Evento entrega del Programa Apoyo a la Palabra-Plan Mexico</t>
  </si>
  <si>
    <t>Scouting de pregira para la octava y novena entrega del Programa Apoyo a la Palabra-Plan Mexico</t>
  </si>
  <si>
    <t>Entrega de apoyos</t>
  </si>
  <si>
    <t>Entrega del programa "Apoyo a la Palabra-Plan Mexico"</t>
  </si>
  <si>
    <t xml:space="preserve">Llevar acabo el desahogo de audiencia intermedia del proceso penal 48/2018 </t>
  </si>
  <si>
    <t>Desahogo de audiencia intermedia del proceso penal 48/2018</t>
  </si>
  <si>
    <t>Asistir a firma del Programa Municipal de Desarrollo Urbano</t>
  </si>
  <si>
    <t xml:space="preserve">Asistir a la entrega del Programa Municipal  de Desarrollo Urbano </t>
  </si>
  <si>
    <t>Llevar a cabo notificacion del procedimiento administrativo 001/2025</t>
  </si>
  <si>
    <t>Coatzacoalcos-Zongolica</t>
  </si>
  <si>
    <t>Huatusco-Orizaba</t>
  </si>
  <si>
    <t>Tierra Blanca</t>
  </si>
  <si>
    <t>Catemaco-Hueyapan-Juan Rodriguez Clara</t>
  </si>
  <si>
    <t>Tampico-Tuxpan-Panuco-Tantoyuca</t>
  </si>
  <si>
    <t>Tuxpan-Panuco-Tantoyuca-Poza Rica</t>
  </si>
  <si>
    <t>Nanchital-Tres Valles-Veracruz-Tierra Blanca-Acayucan</t>
  </si>
  <si>
    <t>Platon Sanchez-Cazones-Coahuitlan-Tecolutla-Cardel-Vega de Alatorre</t>
  </si>
  <si>
    <t>Coatzacoalcos-Tatahuicapan-Veracruz-Boca del Rio</t>
  </si>
  <si>
    <t>Tatahuicapan-Soteapan-Mecayapan-Jaltipan-Cosoleacaque</t>
  </si>
  <si>
    <t>Minatitlan-Cosoleacaque-Chinameca-Acayucan-Coatzacoalcos</t>
  </si>
  <si>
    <t>Tatahuicapan-Minatitlan-Coatzacoalcos</t>
  </si>
  <si>
    <t>Mexico</t>
  </si>
  <si>
    <t>Coatzacoalcos-Minatitlan-Hidalgotitlan-Uxpanapa-Las Choapas-Cosamaloapan-Jaltipan</t>
  </si>
  <si>
    <t>Uxpanapa-Hidalgotitlan-Minatitlan-Coatzacoalcos-Oaxaca</t>
  </si>
  <si>
    <t>Acayucan-Veracruz-Coatzacoalcos-Uxpanapan</t>
  </si>
  <si>
    <t>Huatusco</t>
  </si>
  <si>
    <t>Isla</t>
  </si>
  <si>
    <t>Subdirector de Ejecución y Operación de Programas Sociales</t>
  </si>
  <si>
    <t>CODI6163</t>
  </si>
  <si>
    <t>CODI6098</t>
  </si>
  <si>
    <t>Subdirector de Programación e implementación de Programas Sociales</t>
  </si>
  <si>
    <t>CODI6148</t>
  </si>
  <si>
    <t>Subdirectora Normativa</t>
  </si>
  <si>
    <t>Subdirector Normativo</t>
  </si>
  <si>
    <t>COJF7279</t>
  </si>
  <si>
    <t>Jefe de Departamento de Programación de Obra de Mejoramiento a la Vivienda y Servicios Básicos</t>
  </si>
  <si>
    <t>Estrategia "Sembremos Bienestar Común"</t>
  </si>
  <si>
    <t>Jefe de Departamento de Contratos y Convenios</t>
  </si>
  <si>
    <t>COJF7090</t>
  </si>
  <si>
    <t>Analista Jurídica</t>
  </si>
  <si>
    <t>https://repositorio.veracruz.gob.mx/desarrollosocial/wp-content/uploads/sites/8/2025/10/IX_RF_EUSEBIA_CORTES_PEREZ_0431.pdf</t>
  </si>
  <si>
    <t>https://repositorio.veracruz.gob.mx/desarrollosocial/wp-content/uploads/sites/8/2025/10/IX_RF_EUSEBIA_CORTES_PEREZ_0463.pdf</t>
  </si>
  <si>
    <t>https://repositorio.veracruz.gob.mx/desarrollosocial/wp-content/uploads/sites/8/2025/10/IX_RF_SERGIO_IVAN_COLEAZA_CORTES_0454.pdf</t>
  </si>
  <si>
    <t>https://repositorio.veracruz.gob.mx/desarrollosocial/wp-content/uploads/sites/8/2025/10/IX_RF_MARGARITA_SANTOPIETRO_PERALTA_0467.pdf</t>
  </si>
  <si>
    <t>https://repositorio.veracruz.gob.mx/desarrollosocial/wp-content/uploads/sites/8/2025/10/IX_RF_VICTOR_MANUEL_VELAZQUEZ_DIAZ_0455.pdf</t>
  </si>
  <si>
    <t>https://repositorio.veracruz.gob.mx/desarrollosocial/wp-content/uploads/sites/8/2025/10/IX_RF_SERGIO_IVAN_COLEAZA_CORTES_0456.pdf</t>
  </si>
  <si>
    <t>https://repositorio.veracruz.gob.mx/desarrollosocial/wp-content/uploads/sites/8/2025/10/IX_RF_EUSEBIA_CORTES_PEREZ_0457.pdf</t>
  </si>
  <si>
    <t>https://repositorio.veracruz.gob.mx/desarrollosocial/wp-content/uploads/sites/8/2025/10/IX_RF_MARGARITA_SANTOPIETRO_PERALTA_0468.pdf</t>
  </si>
  <si>
    <t>https://repositorio.veracruz.gob.mx/desarrollosocial/wp-content/uploads/sites/8/2025/10/IX_RF_CARLOS_ENRIQUE_MARTINEZ_TORRES_0464.pdf</t>
  </si>
  <si>
    <t>https://repositorio.veracruz.gob.mx/desarrollosocial/wp-content/uploads/sites/8/2025/10/IX_RF_MARGARITA_SANTOPIETRO_PERALTA_0469.pdf</t>
  </si>
  <si>
    <t>https://repositorio.veracruz.gob.mx/desarrollosocial/wp-content/uploads/sites/8/2025/10/IX_RF_KEVIN_GARCIA_HERNANDEZ_0470.pdf</t>
  </si>
  <si>
    <t>https://repositorio.veracruz.gob.mx/desarrollosocial/wp-content/uploads/sites/8/2025/10/IX_RF_ELIDETH_GUERRERO_HERNANDEZ_0472.pdf</t>
  </si>
  <si>
    <t>https://repositorio.veracruz.gob.mx/desarrollosocial/wp-content/uploads/sites/8/2025/10/IX_RF_ALEJANDRO_GARCIA_RIVEROLL_0474.pdf</t>
  </si>
  <si>
    <t>https://repositorio.veracruz.gob.mx/desarrollosocial/wp-content/uploads/sites/8/2025/10/IX_RF_AXEL_ANTONIO_CHAVEZ_GARCIA_0475.pdf</t>
  </si>
  <si>
    <t>https://repositorio.veracruz.gob.mx/desarrollosocial/wp-content/uploads/sites/8/2025/10/IX_RF_ANGEL_DE_JESUS_ZAVALETA_RODRIGUEZ_0482.pdf</t>
  </si>
  <si>
    <t>https://repositorio.veracruz.gob.mx/desarrollosocial/wp-content/uploads/sites/8/2025/10/IX_RF_RODRIGO_DE_JESUS_GARCIA_RODRIGUEZ_0490.pdf</t>
  </si>
  <si>
    <t>https://repositorio.veracruz.gob.mx/desarrollosocial/wp-content/uploads/sites/8/2025/10/IX_RF_TERESA_CELINA_TECALCO_HERNANDEZ_0458.pdf</t>
  </si>
  <si>
    <t>https://repositorio.veracruz.gob.mx/desarrollosocial/wp-content/uploads/sites/8/2025/10/IX_RF_ARMANDO_XICOTENCATL_FLORES_0459.pdf</t>
  </si>
  <si>
    <t>https://repositorio.veracruz.gob.mx/desarrollosocial/wp-content/uploads/sites/8/2025/10/IX_RF_PAULA_NATALIA_GALLARDO_MENDIETA_0460.pdf</t>
  </si>
  <si>
    <t>https://repositorio.veracruz.gob.mx/desarrollosocial/wp-content/uploads/sites/8/2025/10/IX_RF_ELADIO_CRUZ_NAVARRO_0461.pdf</t>
  </si>
  <si>
    <t>https://repositorio.veracruz.gob.mx/desarrollosocial/wp-content/uploads/sites/8/2025/10/IX_RF_MARTIN_GUEVARA_RAMOS_0462.pdf</t>
  </si>
  <si>
    <t>https://repositorio.veracruz.gob.mx/desarrollosocial/wp-content/uploads/sites/8/2025/10/IX_RF_EUSEBIA_CORTES_PEREZ_0466.pdf</t>
  </si>
  <si>
    <t>https://repositorio.veracruz.gob.mx/desarrollosocial/wp-content/uploads/sites/8/2025/10/IX_RF_SERGIO_IVAN_COLEAZA_CORTES_0471.pdf</t>
  </si>
  <si>
    <t>https://repositorio.veracruz.gob.mx/desarrollosocial/wp-content/uploads/sites/8/2025/10/IX_RF_JUAN_PABLO_SEGUNDO_MORALES_0473.pdf</t>
  </si>
  <si>
    <t>https://repositorio.veracruz.gob.mx/desarrollosocial/wp-content/uploads/sites/8/2025/10/IX_RF_ARITS_BEATRIZ_RODRIGUEZ_TRILLO_0477.pdf</t>
  </si>
  <si>
    <t>https://repositorio.veracruz.gob.mx/desarrollosocial/wp-content/uploads/sites/8/2025/10/IX_RF_GLORIA_SANCHEZ_HERNANDEZ_0478.pdf</t>
  </si>
  <si>
    <t>https://repositorio.veracruz.gob.mx/desarrollosocial/wp-content/uploads/sites/8/2025/10/IX_RF_JAVIER_CABRERA_GONZALEZ_0479.pdf</t>
  </si>
  <si>
    <t>https://repositorio.veracruz.gob.mx/desarrollosocial/wp-content/uploads/sites/8/2025/10/IX_RF_MARGARITA_SANTOPIETRO_PERALTA_0483.pdf</t>
  </si>
  <si>
    <t>https://repositorio.veracruz.gob.mx/desarrollosocial/wp-content/uploads/sites/8/2025/10/IX_RF_ALEJANDRO_GARC-IA_RIVEROLL_0484.pdf</t>
  </si>
  <si>
    <t>https://repositorio.veracruz.gob.mx/desarrollosocial/wp-content/uploads/sites/8/2025/10/IX_RF_ELIDETH_GUERRERO_HERNANDEZ_0485.pdf</t>
  </si>
  <si>
    <t>https://repositorio.veracruz.gob.mx/desarrollosocial/wp-content/uploads/sites/8/2025/10/IX_RF_RODRIGO_DE_JESUS_GARCIA_RODRIGUEZ_0493.pdf</t>
  </si>
  <si>
    <t>https://repositorio.veracruz.gob.mx/desarrollosocial/wp-content/uploads/sites/8/2025/10/IX_RF_NORMA_GUADALUPE_DE_LA_PAZ_URQUIJO_0476.pdf</t>
  </si>
  <si>
    <t>https://repositorio.veracruz.gob.mx/desarrollosocial/wp-content/uploads/sites/8/2025/10/IX_RF_GENARO_ANTONIO_ALAFITA_HERNANDEZ_0492.pdf</t>
  </si>
  <si>
    <t>https://repositorio.veracruz.gob.mx/desarrollosocial/wp-content/uploads/sites/8/2025/10/IX_RF_DANIEL_ALBERTO_DOMINGUEZ_GUZMAN_0495.pdf</t>
  </si>
  <si>
    <t>https://repositorio.veracruz.gob.mx/desarrollosocial/wp-content/uploads/sites/8/2025/10/IX_RF_ARTURO_ALARCON_MORENO_0496.pdf</t>
  </si>
  <si>
    <t>https://repositorio.veracruz.gob.mx/desarrollosocial/wp-content/uploads/sites/8/2025/10/IX_RF_JOSE_MANUEL_RAMOS_MENDOZA_0497.pdf</t>
  </si>
  <si>
    <t>https://repositorio.veracruz.gob.mx/desarrollosocial/wp-content/uploads/sites/8/2025/10/IX_RF_AXEL_ANTONIO_CHAVEZ_GARCIA_0491.pdf</t>
  </si>
  <si>
    <t>https://repositorio.veracruz.gob.mx/desarrollosocial/wp-content/uploads/sites/8/2025/10/IX_RF_ANGEL_DE_JESUS_ZAVALETA_RODRIGUEZ_0500.pdf</t>
  </si>
  <si>
    <t>https://repositorio.veracruz.gob.mx/desarrollosocial/wp-content/uploads/sites/8/2025/10/IX_RF_ELADIO_CRUZ_NAVARRO_0503.pdf</t>
  </si>
  <si>
    <t>https://repositorio.veracruz.gob.mx/desarrollosocial/wp-content/uploads/sites/8/2025/10/IX_RF_TERESA_CELINA_TECALCO_HERNANDEZ_0504.pdf</t>
  </si>
  <si>
    <t>https://repositorio.veracruz.gob.mx/desarrollosocial/wp-content/uploads/sites/8/2025/10/IX_RF_ARMANDO_XICOTENCATL_FLORES_0505.pdf</t>
  </si>
  <si>
    <t>https://repositorio.veracruz.gob.mx/desarrollosocial/wp-content/uploads/sites/8/2025/10/IX_RF_JOSEHT_SANCHEZ_RAMIREZ_0506.pdf</t>
  </si>
  <si>
    <t>https://repositorio.veracruz.gob.mx/desarrollosocial/wp-content/uploads/sites/8/2025/10/IX_RF_MARTIN_GUEVARA_RAMOS_0507.pdf</t>
  </si>
  <si>
    <t>https://repositorio.veracruz.gob.mx/desarrollosocial/wp-content/uploads/sites/8/2025/10/IX_RF_CARLOS_MARTINEZ_TORRES_0508.pdf</t>
  </si>
  <si>
    <t>https://repositorio.veracruz.gob.mx/desarrollosocial/wp-content/uploads/sites/8/2025/10/IX_RF_PAULA_NATALIA_GALLARDO_MENDIETA_0509.pdf</t>
  </si>
  <si>
    <t>https://repositorio.veracruz.gob.mx/desarrollosocial/wp-content/uploads/sites/8/2025/10/IX_RF_GILBERTO_ESPINOSA_ROLDAN_0511.pdf</t>
  </si>
  <si>
    <t>https://repositorio.veracruz.gob.mx/desarrollosocial/wp-content/uploads/sites/8/2025/10/IX_RF_KEVIN_GARCIA_HERNANDEZ_0528.pdf</t>
  </si>
  <si>
    <t>https://repositorio.veracruz.gob.mx/desarrollosocial/wp-content/uploads/sites/8/2025/10/IX_RF_ALEJANDRO_GARCIA_RIVEROLL_0501.pdf</t>
  </si>
  <si>
    <t>https://repositorio.veracruz.gob.mx/desarrollosocial/wp-content/uploads/sites/8/2025/10/IX_RF_ELIDETH_GUERRERO_HERNANDEZ_0502.pdf</t>
  </si>
  <si>
    <t>https://repositorio.veracruz.gob.mx/desarrollosocial/wp-content/uploads/sites/8/2025/10/IX_RF_RODRIGO_DE_JESUS_GARCIA_RODRIGUEZ_0510.pdf</t>
  </si>
  <si>
    <t>https://repositorio.veracruz.gob.mx/desarrollosocial/wp-content/uploads/sites/8/2025/10/IX_RF_MARGARITA_SANTOPIETRO_PERALTA_0520.pdf</t>
  </si>
  <si>
    <t>https://repositorio.veracruz.gob.mx/desarrollosocial/wp-content/uploads/sites/8/2025/10/IX_RF_NELSON_ROCKEFELLER_LOPEZ_CORTES_0494.pdf</t>
  </si>
  <si>
    <t>https://repositorio.veracruz.gob.mx/desarrollosocial/wp-content/uploads/sites/8/2025/10/IX_RF_SERGIO_IVAN_COLEAZA_CORTES_0515.pdf</t>
  </si>
  <si>
    <t>https://repositorio.veracruz.gob.mx/desarrollosocial/wp-content/uploads/sites/8/2025/10/IX_RF_MARINO_SALVADOR_PEREZ_GAMEZ_0498.pdf</t>
  </si>
  <si>
    <t>https://repositorio.veracruz.gob.mx/desarrollosocial/wp-content/uploads/sites/8/2025/10/IX_RF_VICTOR_CUEVAS_RIVERA_0499.pdf</t>
  </si>
  <si>
    <t>https://repositorio.veracruz.gob.mx/desarrollosocial/wp-content/uploads/sites/8/2025/10/IX_RF_ELADIO_CRUZ_NAVARRO_0522.pdf</t>
  </si>
  <si>
    <t>https://repositorio.veracruz.gob.mx/desarrollosocial/wp-content/uploads/sites/8/2025/10/IX_RF_JOSEHT_SANCHEZ_RAMIREZ_0524.pdf</t>
  </si>
  <si>
    <t>https://repositorio.veracruz.gob.mx/desarrollosocial/wp-content/uploads/sites/8/2025/10/IX_RF_ARMANDO_XICOTENCATL_FLORES_0525.pdf</t>
  </si>
  <si>
    <t>https://repositorio.veracruz.gob.mx/desarrollosocial/wp-content/uploads/sites/8/2025/10/IX_RF_CARLOS_ENRIQUE_MARTINEZ_TORRES_0526.pdf</t>
  </si>
  <si>
    <t>https://repositorio.veracruz.gob.mx/desarrollosocial/wp-content/uploads/sites/8/2025/10/IX_RF_KEVIN_GARCIA_HERNANDEZ_0529.pdf</t>
  </si>
  <si>
    <t>https://repositorio.veracruz.gob.mx/desarrollosocial/wp-content/uploads/sites/8/2025/10/IX_RF_AXEL_ANTONIO_CHAVEZ_GARCIA_0530.pdf</t>
  </si>
  <si>
    <t>https://repositorio.veracruz.gob.mx/desarrollosocial/wp-content/uploads/sites/8/2025/10/IX_RF_ANGEL_DE_JESUS_ZAVALETA_RODRIGUEZ_0532.pdf</t>
  </si>
  <si>
    <t>https://repositorio.veracruz.gob.mx/desarrollosocial/wp-content/uploads/sites/8/2025/10/IX_RF_RODRIGO_DE_JESUS_GARCIA_RODRIGUEZ_0518.pdf</t>
  </si>
  <si>
    <t>https://repositorio.veracruz.gob.mx/desarrollosocial/wp-content/uploads/sites/8/2025/10/IX_RF_GILBERTO_ESPINOSA_ROLDAN_0521.pdf</t>
  </si>
  <si>
    <t>https://repositorio.veracruz.gob.mx/desarrollosocial/wp-content/uploads/sites/8/2025/10/IX_RF_MARTIN_GUEVARA_RAMOS_0523.pdf</t>
  </si>
  <si>
    <t>https://repositorio.veracruz.gob.mx/desarrollosocial/wp-content/uploads/sites/8/2025/10/IX_RF_PAULA_NATALIA_GALLARDO_MENDIETA_0527.pdf</t>
  </si>
  <si>
    <t>https://repositorio.veracruz.gob.mx/desarrollosocial/wp-content/uploads/sites/8/2025/10/IX_RF_ELIDEHT_GUERRERO_HERNANDEZ_0533.pdf</t>
  </si>
  <si>
    <t>https://repositorio.veracruz.gob.mx/desarrollosocial/wp-content/uploads/sites/8/2025/10/IX_RF_MARGARITA_SANTOPIETRO_PERALTA_0534.pdf</t>
  </si>
  <si>
    <t>https://repositorio.veracruz.gob.mx/desarrollosocial/wp-content/uploads/sites/8/2025/10/IX_RF_ALEJANDRO_GARCIA_RIVEROLL_0539.pdf</t>
  </si>
  <si>
    <t>https://repositorio.veracruz.gob.mx/desarrollosocial/wp-content/uploads/sites/8/2025/10/IX_RF_MARINO_SALVADOR_PEREZ_GAMEZ_0513.pdf</t>
  </si>
  <si>
    <t>https://repositorio.veracruz.gob.mx/desarrollosocial/wp-content/uploads/sites/8/2025/10/IX_RF_VIRGINIA_RIVAS_CASTAN_0519.pdf</t>
  </si>
  <si>
    <t>https://repositorio.veracruz.gob.mx/desarrollosocial/wp-content/uploads/sites/8/2025/10/IX_RF_MARGARITA_SANTOPIETRO_PERALTA_0531.pdf</t>
  </si>
  <si>
    <t>https://repositorio.veracruz.gob.mx/desarrollosocial/wp-content/uploads/sites/8/2025/10/IX_RF_JAVIER_CABRERA_GONZALEZ_0535.pdf</t>
  </si>
  <si>
    <t>https://repositorio.veracruz.gob.mx/desarrollosocial/wp-content/uploads/sites/8/2025/10/IX_RF_ARLE_ABRIL_SANTOS_MARTINEZ_0536.pdf</t>
  </si>
  <si>
    <t>https://repositorio.veracruz.gob.mx/desarrollosocial/wp-content/uploads/sites/8/2025/10/IX_RF_ARITS_BEATRIZ_RODRIGUEZ_TRILLO_0537.pdf</t>
  </si>
  <si>
    <t>https://repositorio.veracruz.gob.mx/desarrollosocial/wp-content/uploads/sites/8/2025/10/IX_RF_VICTOR_ALEJANDRO_GUZMAN_MENDIOLA_0538.pdf</t>
  </si>
  <si>
    <t>https://repositorio.veracruz.gob.mx/desarrollosocial/wp-content/uploads/sites/8/2025/10/IX_RF_MARGARITA_SANTOPIETRO_PERALTA_0465.pdf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</si>
</sst>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  <scheme val="minor"/>
    </font>
    <font>
      <u/>
      <sz val="11"/>
      <color theme="10"/>
      <name val="Calibri"/>
      <family val="2"/>
      <scheme val="minor"/>
    </font>
    <font>
      <sz val="10"/>
      <color rgb="FF2121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2"/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AC31D771-10D5-452F-887E-5EDB3C202F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positorio.veracruz.gob.mx/desarrollosocial/wp-content/uploads/sites/8/2025/10/IX_RF_MARGARITA_SANTOPIETRO_PERALTA_0371.pdf" TargetMode="External"/><Relationship Id="rId299" Type="http://schemas.openxmlformats.org/officeDocument/2006/relationships/hyperlink" Target="https://repositorio.veracruz.gob.mx/desarrollosocial/wp-content/uploads/sites/8/2025/10/IX_RF_JAVIER_CABRERA_GONZALEZ_0479.pdf" TargetMode="External"/><Relationship Id="rId21" Type="http://schemas.openxmlformats.org/officeDocument/2006/relationships/hyperlink" Target="https://repositorio.veracruz.gob.mx/desarrollosocial/wp-content/uploads/sites/8/2025/10/IX_RF_GILBERTO_ESPINOSA_ROLDAN_0408.pdf" TargetMode="External"/><Relationship Id="rId63" Type="http://schemas.openxmlformats.org/officeDocument/2006/relationships/hyperlink" Target="https://repositorio.veracruz.gob.mx/desarrollosocial/wp-content/uploads/sites/8/2025/10/IX_RF_MARGARITA_SANTOPIETRO_PERALTA_0451.pdf" TargetMode="External"/><Relationship Id="rId159" Type="http://schemas.openxmlformats.org/officeDocument/2006/relationships/hyperlink" Target="https://repositorio.veracruz.gob.mx/desarrollosocial/wp-content/uploads/sites/8/2025/10/IX_RF_TERESA_CELINA_TECALCO_HERNANDEZ_0413.pdf" TargetMode="External"/><Relationship Id="rId324" Type="http://schemas.openxmlformats.org/officeDocument/2006/relationships/hyperlink" Target="https://repositorio.veracruz.gob.mx/desarrollosocial/wp-content/uploads/sites/8/2025/10/IX_RF_NELSON_ROCKEFELLER_LOPEZ_CORTES_0494.pdf" TargetMode="External"/><Relationship Id="rId366" Type="http://schemas.openxmlformats.org/officeDocument/2006/relationships/hyperlink" Target="https://repositorio.veracruz.gob.mx/desarrollosocial/wp-content/uploads/sites/8/2025/10/IX_RF_TERESA_CELINA_TECALCO_HERNANDEZ_0458.pdf" TargetMode="External"/><Relationship Id="rId170" Type="http://schemas.openxmlformats.org/officeDocument/2006/relationships/hyperlink" Target="https://repositorio.veracruz.gob.mx/desarrollosocial/wp-content/uploads/sites/8/2025/10/IX_RF_MARGARITA_SANTOPIETRO_PERALTA_0450.pdf" TargetMode="External"/><Relationship Id="rId226" Type="http://schemas.openxmlformats.org/officeDocument/2006/relationships/hyperlink" Target="https://repositorio.veracruz.gob.mx/desarrollosocial/wp-content/uploads/sites/8/2025/10/IX_RF_ANGEL_DE_JESUS_ZAVALETA_RODRIGUEZ_0348.pdf" TargetMode="External"/><Relationship Id="rId268" Type="http://schemas.openxmlformats.org/officeDocument/2006/relationships/hyperlink" Target="https://repositorio.veracruz.gob.mx/desarrollosocial/wp-content/uploads/sites/8/2025/10/IX_RF_EUSEBIA_CORTES_PEREZ_0384.pdf" TargetMode="External"/><Relationship Id="rId32" Type="http://schemas.openxmlformats.org/officeDocument/2006/relationships/hyperlink" Target="https://repositorio.veracruz.gob.mx/desarrollosocial/wp-content/uploads/sites/8/2025/10/IX_RF_ALEJANDRO_GARCIA_RIVEROLL_0432.pdf" TargetMode="External"/><Relationship Id="rId74" Type="http://schemas.openxmlformats.org/officeDocument/2006/relationships/hyperlink" Target="https://repositorio.veracruz.gob.mx/desarrollosocial/wp-content/uploads/sites/8/2025/10/IX_RF_JUAN_CARLOS_MINERO_SEGURA_0321.pdf" TargetMode="External"/><Relationship Id="rId128" Type="http://schemas.openxmlformats.org/officeDocument/2006/relationships/hyperlink" Target="https://repositorio.veracruz.gob.mx/desarrollosocial/wp-content/uploads/sites/8/2025/10/IX_RF_ANGEL_DE_JESUS_ZAVALETA_RODRIGUEZ_0378.pdf" TargetMode="External"/><Relationship Id="rId335" Type="http://schemas.openxmlformats.org/officeDocument/2006/relationships/hyperlink" Target="https://repositorio.veracruz.gob.mx/desarrollosocial/wp-content/uploads/sites/8/2025/10/IX_RF_RODRIGO_DE_JESUS_GARCIA_RODRIGUEZ_0518.pdf" TargetMode="External"/><Relationship Id="rId377" Type="http://schemas.openxmlformats.org/officeDocument/2006/relationships/hyperlink" Target="https://repositorio.veracruz.gob.mx/desarrollosocial/wp-content/uploads/sites/8/2025/10/IX_RF_MARGARITA_SANTOPIETRO_PERALTA_0483.pdf" TargetMode="External"/><Relationship Id="rId5" Type="http://schemas.openxmlformats.org/officeDocument/2006/relationships/hyperlink" Target="https://repositorio.veracruz.gob.mx/desarrollosocial/wp-content/uploads/sites/8/2025/10/IX_RF_MARTIN_GUEVARA_RAMOS_0391.pdf" TargetMode="External"/><Relationship Id="rId181" Type="http://schemas.openxmlformats.org/officeDocument/2006/relationships/hyperlink" Target="https://repositorio.veracruz.gob.mx/desarrollosocial/wp-content/uploads/sites/8/2025/10/IX_RF_MARTIN_GUEVARA_RAMOS_0425.pdf" TargetMode="External"/><Relationship Id="rId237" Type="http://schemas.openxmlformats.org/officeDocument/2006/relationships/hyperlink" Target="https://repositorio.veracruz.gob.mx/desarrollosocial/wp-content/uploads/sites/8/2025/10/IX_RF_DANIEL_ARTURO_GUERRERO_HERNANDEZ_0334.pdf" TargetMode="External"/><Relationship Id="rId402" Type="http://schemas.openxmlformats.org/officeDocument/2006/relationships/hyperlink" Target="https://repositorio.veracruz.gob.mx/desarrollosocial/wp-content/uploads/sites/8/2025/10/IX_RF_SERGIO_IVAN_COLEAZA_CORTES_0515.pdf" TargetMode="External"/><Relationship Id="rId279" Type="http://schemas.openxmlformats.org/officeDocument/2006/relationships/hyperlink" Target="https://repositorio.veracruz.gob.mx/desarrollosocial/wp-content/uploads/sites/8/2025/10/IX_RF_EUSEBIA_CORTES_PEREZ_0457.pdf" TargetMode="External"/><Relationship Id="rId43" Type="http://schemas.openxmlformats.org/officeDocument/2006/relationships/hyperlink" Target="https://repositorio.veracruz.gob.mx/desarrollosocial/wp-content/uploads/sites/8/2025/10/IX_RF_TERESA_CELINA_TECALCO_HERNANDEZ_0419.pdf" TargetMode="External"/><Relationship Id="rId139" Type="http://schemas.openxmlformats.org/officeDocument/2006/relationships/hyperlink" Target="https://repositorio.veracruz.gob.mx/desarrollosocial/wp-content/uploads/sites/8/2025/10/IX_RF_JOSEHT_SANCHEZ_RAMIREZ_0403.pdf" TargetMode="External"/><Relationship Id="rId290" Type="http://schemas.openxmlformats.org/officeDocument/2006/relationships/hyperlink" Target="https://repositorio.veracruz.gob.mx/desarrollosocial/wp-content/uploads/sites/8/2025/10/IX_RF_ARMANDO_XICOTENCATL_FLORES_0459.pdf" TargetMode="External"/><Relationship Id="rId304" Type="http://schemas.openxmlformats.org/officeDocument/2006/relationships/hyperlink" Target="https://repositorio.veracruz.gob.mx/desarrollosocial/wp-content/uploads/sites/8/2025/10/IX_RF_NORMA_GUADALUPE_DE_LA_PAZ_URQUIJO_0476.pdf" TargetMode="External"/><Relationship Id="rId346" Type="http://schemas.openxmlformats.org/officeDocument/2006/relationships/hyperlink" Target="https://repositorio.veracruz.gob.mx/desarrollosocial/wp-content/uploads/sites/8/2025/10/IX_RF_ARLE_ABRIL_SANTOS_MARTINEZ_0536.pdf" TargetMode="External"/><Relationship Id="rId388" Type="http://schemas.openxmlformats.org/officeDocument/2006/relationships/hyperlink" Target="https://repositorio.veracruz.gob.mx/desarrollosocial/wp-content/uploads/sites/8/2025/10/IX_RF_ELADIO_CRUZ_NAVARRO_0503.pdf" TargetMode="External"/><Relationship Id="rId85" Type="http://schemas.openxmlformats.org/officeDocument/2006/relationships/hyperlink" Target="https://repositorio.veracruz.gob.mx/desarrollosocial/wp-content/uploads/sites/8/2025/10/IX_RF_TERESA_CELINA_TECALCO_HERNANDEZ_0342.pdf" TargetMode="External"/><Relationship Id="rId150" Type="http://schemas.openxmlformats.org/officeDocument/2006/relationships/hyperlink" Target="https://repositorio.veracruz.gob.mx/desarrollosocial/wp-content/uploads/sites/8/2025/10/IX_RF_TERESA_CELINA_TECALCO_HERNANDEZ_0397.pdf" TargetMode="External"/><Relationship Id="rId192" Type="http://schemas.openxmlformats.org/officeDocument/2006/relationships/hyperlink" Target="https://repositorio.veracruz.gob.mx/desarrollosocial/wp-content/uploads/sites/8/2025/10/IX_RF_AXEL_ANTONIO_CHAVEZ_GARCIA_0435.pdf" TargetMode="External"/><Relationship Id="rId206" Type="http://schemas.openxmlformats.org/officeDocument/2006/relationships/hyperlink" Target="https://repositorio.veracruz.gob.mx/desarrollosocial/wp-content/uploads/sites/8/2025/10/IX_RF_KEVIN_GARCIA_HERNANDEZ_0364.pdf" TargetMode="External"/><Relationship Id="rId413" Type="http://schemas.openxmlformats.org/officeDocument/2006/relationships/hyperlink" Target="https://repositorio.veracruz.gob.mx/desarrollosocial/wp-content/uploads/sites/8/2025/10/IX_RF_GILBERTO_ESPINOSA_ROLDAN_0521.pdf" TargetMode="External"/><Relationship Id="rId248" Type="http://schemas.openxmlformats.org/officeDocument/2006/relationships/hyperlink" Target="https://repositorio.veracruz.gob.mx/desarrollosocial/wp-content/uploads/sites/8/2025/10/IX_RF_ARTURO_ALARCON_MORENO_0358.pdf" TargetMode="External"/><Relationship Id="rId12" Type="http://schemas.openxmlformats.org/officeDocument/2006/relationships/hyperlink" Target="https://repositorio.veracruz.gob.mx/desarrollosocial/wp-content/uploads/sites/8/2025/10/IX_RF_PAULA_NATALIA_GALLARDO_MENDIETA_0393.pdf" TargetMode="External"/><Relationship Id="rId108" Type="http://schemas.openxmlformats.org/officeDocument/2006/relationships/hyperlink" Target="https://repositorio.veracruz.gob.mx/desarrollosocial/wp-content/uploads/sites/8/2025/10/IX_RF_ARITS_BEATRIZ_RODRIGUEZ_TRILLO_0346.pdf" TargetMode="External"/><Relationship Id="rId315" Type="http://schemas.openxmlformats.org/officeDocument/2006/relationships/hyperlink" Target="https://repositorio.veracruz.gob.mx/desarrollosocial/wp-content/uploads/sites/8/2025/10/IX_RF_MARTIN_GUEVARA_RAMOS_0507.pdf" TargetMode="External"/><Relationship Id="rId357" Type="http://schemas.openxmlformats.org/officeDocument/2006/relationships/hyperlink" Target="https://repositorio.veracruz.gob.mx/desarrollosocial/wp-content/uploads/sites/8/2025/10/IX_RF_MARGARITA_SANTOPIETRO_PERALTA_0468.pdf" TargetMode="External"/><Relationship Id="rId54" Type="http://schemas.openxmlformats.org/officeDocument/2006/relationships/hyperlink" Target="https://repositorio.veracruz.gob.mx/desarrollosocial/wp-content/uploads/sites/8/2025/10/IX_RF_ALEJANDRO_GARCIA_RIVEROLL_0438.pdf" TargetMode="External"/><Relationship Id="rId96" Type="http://schemas.openxmlformats.org/officeDocument/2006/relationships/hyperlink" Target="https://repositorio.veracruz.gob.mx/desarrollosocial/wp-content/uploads/sites/8/2025/10/IX_RF_MARIA_DEL_ROSARIO_SALDANA_GABRIEL_0328.pdf" TargetMode="External"/><Relationship Id="rId161" Type="http://schemas.openxmlformats.org/officeDocument/2006/relationships/hyperlink" Target="https://repositorio.veracruz.gob.mx/desarrollosocial/wp-content/uploads/sites/8/2025/10/IX_RF_CARLOS_ENRIQUE_MARTINEZ_TORRES_0424.pdf" TargetMode="External"/><Relationship Id="rId217" Type="http://schemas.openxmlformats.org/officeDocument/2006/relationships/hyperlink" Target="https://repositorio.veracruz.gob.mx/desarrollosocial/wp-content/uploads/sites/8/2025/10/IX_RF_JESUS_ALAN_VELASQUEZ_VEGA_0324.pdf" TargetMode="External"/><Relationship Id="rId399" Type="http://schemas.openxmlformats.org/officeDocument/2006/relationships/hyperlink" Target="https://repositorio.veracruz.gob.mx/desarrollosocial/wp-content/uploads/sites/8/2025/10/IX_RF_RODRIGO_DE_JESUS_GARCIA_RODRIGUEZ_0510.pdf" TargetMode="External"/><Relationship Id="rId259" Type="http://schemas.openxmlformats.org/officeDocument/2006/relationships/hyperlink" Target="https://repositorio.veracruz.gob.mx/desarrollosocial/wp-content/uploads/sites/8/2025/10/IX_RF_MARGARITA_SANTOPIETRO_PERALTA_0374.pdf" TargetMode="External"/><Relationship Id="rId424" Type="http://schemas.openxmlformats.org/officeDocument/2006/relationships/hyperlink" Target="https://repositorio.veracruz.gob.mx/desarrollosocial/wp-content/uploads/sites/8/2025/10/IX_RF_ARITS_BEATRIZ_RODRIGUEZ_TRILLO_0537.pdf" TargetMode="External"/><Relationship Id="rId23" Type="http://schemas.openxmlformats.org/officeDocument/2006/relationships/hyperlink" Target="https://repositorio.veracruz.gob.mx/desarrollosocial/wp-content/uploads/sites/8/2025/10/IX_RF_TERESA_CELINA_TECALCO_HERNANDEZ_0413.pdf" TargetMode="External"/><Relationship Id="rId119" Type="http://schemas.openxmlformats.org/officeDocument/2006/relationships/hyperlink" Target="https://repositorio.veracruz.gob.mx/desarrollosocial/wp-content/uploads/sites/8/2025/10/IX_RF_MARGARITA_SANTOPIETRO_PERALTA_0366.pdf" TargetMode="External"/><Relationship Id="rId270" Type="http://schemas.openxmlformats.org/officeDocument/2006/relationships/hyperlink" Target="https://repositorio.veracruz.gob.mx/desarrollosocial/wp-content/uploads/sites/8/2025/10/IX_RF_VICTOR_MANUEL_VELAZQUEZ_DIAZ_0386.pdf" TargetMode="External"/><Relationship Id="rId326" Type="http://schemas.openxmlformats.org/officeDocument/2006/relationships/hyperlink" Target="https://repositorio.veracruz.gob.mx/desarrollosocial/wp-content/uploads/sites/8/2025/10/IX_RF_MARINO_SALVADOR_PEREZ_GAMEZ_0498.pdf" TargetMode="External"/><Relationship Id="rId65" Type="http://schemas.openxmlformats.org/officeDocument/2006/relationships/hyperlink" Target="https://repositorio.veracruz.gob.mx/desarrollosocial/wp-content/uploads/sites/8/2025/10/IX_RF_ALEJANDRO_GARCIA_RIVEROLL_0453.pdf" TargetMode="External"/><Relationship Id="rId130" Type="http://schemas.openxmlformats.org/officeDocument/2006/relationships/hyperlink" Target="https://repositorio.veracruz.gob.mx/desarrollosocial/wp-content/uploads/sites/8/2025/10/IX_RF_JOSE_ALBERTO_ALARCON_MOTA_0383.pdf" TargetMode="External"/><Relationship Id="rId368" Type="http://schemas.openxmlformats.org/officeDocument/2006/relationships/hyperlink" Target="https://repositorio.veracruz.gob.mx/desarrollosocial/wp-content/uploads/sites/8/2025/10/IX_RF_PAULA_NATALIA_GALLARDO_MENDIETA_0460.pdf" TargetMode="External"/><Relationship Id="rId172" Type="http://schemas.openxmlformats.org/officeDocument/2006/relationships/hyperlink" Target="https://repositorio.veracruz.gob.mx/desarrollosocial/wp-content/uploads/sites/8/2025/10/IX_RF_JOSE_ALBERTO_ALARCON_MOTA_0410.pdf" TargetMode="External"/><Relationship Id="rId228" Type="http://schemas.openxmlformats.org/officeDocument/2006/relationships/hyperlink" Target="https://repositorio.veracruz.gob.mx/desarrollosocial/wp-content/uploads/sites/8/2025/10/IX_RF_JOSEHT_SANCHEZ_RAMIREZ_0361.pdf" TargetMode="External"/><Relationship Id="rId281" Type="http://schemas.openxmlformats.org/officeDocument/2006/relationships/hyperlink" Target="https://repositorio.veracruz.gob.mx/desarrollosocial/wp-content/uploads/sites/8/2025/10/IX_RF_CARLOS_ENRIQUE_MARTINEZ_TORRES_0464.pdf" TargetMode="External"/><Relationship Id="rId337" Type="http://schemas.openxmlformats.org/officeDocument/2006/relationships/hyperlink" Target="https://repositorio.veracruz.gob.mx/desarrollosocial/wp-content/uploads/sites/8/2025/10/IX_RF_MARTIN_GUEVARA_RAMOS_0523.pdf" TargetMode="External"/><Relationship Id="rId34" Type="http://schemas.openxmlformats.org/officeDocument/2006/relationships/hyperlink" Target="https://repositorio.veracruz.gob.mx/desarrollosocial/wp-content/uploads/sites/8/2025/10/IX_RF_MARGARITA_SANTOPIETRO_PERALTA_0450.pdf" TargetMode="External"/><Relationship Id="rId76" Type="http://schemas.openxmlformats.org/officeDocument/2006/relationships/hyperlink" Target="https://repositorio.veracruz.gob.mx/desarrollosocial/wp-content/uploads/sites/8/2025/10/IX_RF_KEVIN_GARCIA_HERNANDEZ_0356.pdf" TargetMode="External"/><Relationship Id="rId141" Type="http://schemas.openxmlformats.org/officeDocument/2006/relationships/hyperlink" Target="https://repositorio.veracruz.gob.mx/desarrollosocial/wp-content/uploads/sites/8/2025/10/IX_RF_MARTIN_GUEVARA_RAMOS_0391.pdf" TargetMode="External"/><Relationship Id="rId379" Type="http://schemas.openxmlformats.org/officeDocument/2006/relationships/hyperlink" Target="https://repositorio.veracruz.gob.mx/desarrollosocial/wp-content/uploads/sites/8/2025/10/IX_RF_ELIDETH_GUERRERO_HERNANDEZ_0485.pdf" TargetMode="External"/><Relationship Id="rId7" Type="http://schemas.openxmlformats.org/officeDocument/2006/relationships/hyperlink" Target="https://repositorio.veracruz.gob.mx/desarrollosocial/wp-content/uploads/sites/8/2025/10/IX_RF_JOSEHT_SANCHEZ_RAMIREZ_0415.pdf" TargetMode="External"/><Relationship Id="rId183" Type="http://schemas.openxmlformats.org/officeDocument/2006/relationships/hyperlink" Target="https://repositorio.veracruz.gob.mx/desarrollosocial/wp-content/uploads/sites/8/2025/10/IX_RF_JUAN_PABLO_SEGUNDO_MORALES_0429.pdf" TargetMode="External"/><Relationship Id="rId239" Type="http://schemas.openxmlformats.org/officeDocument/2006/relationships/hyperlink" Target="https://repositorio.veracruz.gob.mx/desarrollosocial/wp-content/uploads/sites/8/2025/10/IX_RF_ROBERTO_ANTONIO_OSORIO_TOMAS_0336.pdf" TargetMode="External"/><Relationship Id="rId390" Type="http://schemas.openxmlformats.org/officeDocument/2006/relationships/hyperlink" Target="https://repositorio.veracruz.gob.mx/desarrollosocial/wp-content/uploads/sites/8/2025/10/IX_RF_ARMANDO_XICOTENCATL_FLORES_0505.pdf" TargetMode="External"/><Relationship Id="rId404" Type="http://schemas.openxmlformats.org/officeDocument/2006/relationships/hyperlink" Target="https://repositorio.veracruz.gob.mx/desarrollosocial/wp-content/uploads/sites/8/2025/10/IX_RF_VICTOR_CUEVAS_RIVERA_0499.pdf" TargetMode="External"/><Relationship Id="rId250" Type="http://schemas.openxmlformats.org/officeDocument/2006/relationships/hyperlink" Target="https://repositorio.veracruz.gob.mx/desarrollosocial/wp-content/uploads/sites/8/2025/10/IX_RF_DANIEL_ALBERTO_DOMINGUEZ_GUZMAN_0360.pdf" TargetMode="External"/><Relationship Id="rId292" Type="http://schemas.openxmlformats.org/officeDocument/2006/relationships/hyperlink" Target="https://repositorio.veracruz.gob.mx/desarrollosocial/wp-content/uploads/sites/8/2025/10/IX_RF_ELADIO_CRUZ_NAVARRO_0461.pdf" TargetMode="External"/><Relationship Id="rId306" Type="http://schemas.openxmlformats.org/officeDocument/2006/relationships/hyperlink" Target="https://repositorio.veracruz.gob.mx/desarrollosocial/wp-content/uploads/sites/8/2025/10/IX_RF_DANIEL_ALBERTO_DOMINGUEZ_GUZMAN_0495.pdf" TargetMode="External"/><Relationship Id="rId45" Type="http://schemas.openxmlformats.org/officeDocument/2006/relationships/hyperlink" Target="https://repositorio.veracruz.gob.mx/desarrollosocial/wp-content/uploads/sites/8/2025/10/IX_RF_MARTIN_GUEVARA_RAMOS_0425.pdf" TargetMode="External"/><Relationship Id="rId87" Type="http://schemas.openxmlformats.org/officeDocument/2006/relationships/hyperlink" Target="https://repositorio.veracruz.gob.mx/desarrollosocial/wp-content/uploads/sites/8/2025/10/IX_RF_MARTIN_GUEVARA_RAMOS_0344.pdf" TargetMode="External"/><Relationship Id="rId110" Type="http://schemas.openxmlformats.org/officeDocument/2006/relationships/hyperlink" Target="https://repositorio.veracruz.gob.mx/desarrollosocial/wp-content/uploads/sites/8/2025/10/IX_RF_MARGARITA_SANTOPIETRO_PERALTA_0351.pdf" TargetMode="External"/><Relationship Id="rId348" Type="http://schemas.openxmlformats.org/officeDocument/2006/relationships/hyperlink" Target="https://repositorio.veracruz.gob.mx/desarrollosocial/wp-content/uploads/sites/8/2025/10/IX_RF_VICTOR_ALEJANDRO_GUZMAN_MENDIOLA_0538.pdf" TargetMode="External"/><Relationship Id="rId152" Type="http://schemas.openxmlformats.org/officeDocument/2006/relationships/hyperlink" Target="https://repositorio.veracruz.gob.mx/desarrollosocial/wp-content/uploads/sites/8/2025/10/IX_RF_NORMA_XOCHITL_HERNANDEZ_COLIN_0380.pdf" TargetMode="External"/><Relationship Id="rId194" Type="http://schemas.openxmlformats.org/officeDocument/2006/relationships/hyperlink" Target="https://repositorio.veracruz.gob.mx/desarrollosocial/wp-content/uploads/sites/8/2025/10/IX_RF_ELIDETH_GUERRERO_HERNANDEZ_0437.pdf" TargetMode="External"/><Relationship Id="rId208" Type="http://schemas.openxmlformats.org/officeDocument/2006/relationships/hyperlink" Target="https://repositorio.veracruz.gob.mx/desarrollosocial/wp-content/uploads/sites/8/2025/10/IX_RF_JULIO_CESAR_SANTOS_RAMOS_0330.pdf" TargetMode="External"/><Relationship Id="rId415" Type="http://schemas.openxmlformats.org/officeDocument/2006/relationships/hyperlink" Target="https://repositorio.veracruz.gob.mx/desarrollosocial/wp-content/uploads/sites/8/2025/10/IX_RF_PAULA_NATALIA_GALLARDO_MENDIETA_0527.pdf" TargetMode="External"/><Relationship Id="rId261" Type="http://schemas.openxmlformats.org/officeDocument/2006/relationships/hyperlink" Target="https://repositorio.veracruz.gob.mx/desarrollosocial/wp-content/uploads/sites/8/2025/10/IX_RF_JOSE_MANUEL_RAMOS_MENDOZA_0376.pdf" TargetMode="External"/><Relationship Id="rId14" Type="http://schemas.openxmlformats.org/officeDocument/2006/relationships/hyperlink" Target="https://repositorio.veracruz.gob.mx/desarrollosocial/wp-content/uploads/sites/8/2025/10/IX_RF_TERESA_CELINA_TECALCO_HERNANDEZ_0397.pdf" TargetMode="External"/><Relationship Id="rId56" Type="http://schemas.openxmlformats.org/officeDocument/2006/relationships/hyperlink" Target="https://repositorio.veracruz.gob.mx/desarrollosocial/wp-content/uploads/sites/8/2025/10/IX_RF_AXEL_ANTONIO_CHAVEZ_GARCIA_0435.pdf" TargetMode="External"/><Relationship Id="rId317" Type="http://schemas.openxmlformats.org/officeDocument/2006/relationships/hyperlink" Target="https://repositorio.veracruz.gob.mx/desarrollosocial/wp-content/uploads/sites/8/2025/10/IX_RF_PAULA_NATALIA_GALLARDO_MENDIETA_0509.pdf" TargetMode="External"/><Relationship Id="rId359" Type="http://schemas.openxmlformats.org/officeDocument/2006/relationships/hyperlink" Target="https://repositorio.veracruz.gob.mx/desarrollosocial/wp-content/uploads/sites/8/2025/10/IX_RF_MARGARITA_SANTOPIETRO_PERALTA_0469.pdf" TargetMode="External"/><Relationship Id="rId98" Type="http://schemas.openxmlformats.org/officeDocument/2006/relationships/hyperlink" Target="https://repositorio.veracruz.gob.mx/desarrollosocial/wp-content/uploads/sites/8/2025/10/IX_RF_ALBERTO_CAMPOS_GARCIA_0331.pdf" TargetMode="External"/><Relationship Id="rId121" Type="http://schemas.openxmlformats.org/officeDocument/2006/relationships/hyperlink" Target="https://repositorio.veracruz.gob.mx/desarrollosocial/wp-content/uploads/sites/8/2025/10/IX_RF_MARGARITA_SANTOPIETRO_PERALTA_0373.pdf" TargetMode="External"/><Relationship Id="rId163" Type="http://schemas.openxmlformats.org/officeDocument/2006/relationships/hyperlink" Target="https://repositorio.veracruz.gob.mx/desarrollosocial/wp-content/uploads/sites/8/2025/10/IX_RF_KEVIN_GARCIA_HERNANDEZ_0449.pdf" TargetMode="External"/><Relationship Id="rId219" Type="http://schemas.openxmlformats.org/officeDocument/2006/relationships/hyperlink" Target="https://repositorio.veracruz.gob.mx/desarrollosocial/wp-content/uploads/sites/8/2025/10/IX_RF_FLOR_ALBA_DE_JESUS_SANTOS_0338.pdf" TargetMode="External"/><Relationship Id="rId370" Type="http://schemas.openxmlformats.org/officeDocument/2006/relationships/hyperlink" Target="https://repositorio.veracruz.gob.mx/desarrollosocial/wp-content/uploads/sites/8/2025/10/IX_RF_MARTIN_GUEVARA_RAMOS_0462.pdf" TargetMode="External"/><Relationship Id="rId426" Type="http://schemas.openxmlformats.org/officeDocument/2006/relationships/hyperlink" Target="https://repositorio.veracruz.gob.mx/desarrollosocial/wp-content/uploads/sites/8/2025/10/IX_RF_MARGARITA_SANTOPIETRO_PERALTA_0465.pdf" TargetMode="External"/><Relationship Id="rId230" Type="http://schemas.openxmlformats.org/officeDocument/2006/relationships/hyperlink" Target="https://repositorio.veracruz.gob.mx/desarrollosocial/wp-content/uploads/sites/8/2025/10/IX_RF_MARLE_VERENICE_ANDRADE_ARMENTA_0326.pdf" TargetMode="External"/><Relationship Id="rId25" Type="http://schemas.openxmlformats.org/officeDocument/2006/relationships/hyperlink" Target="https://repositorio.veracruz.gob.mx/desarrollosocial/wp-content/uploads/sites/8/2025/10/IX_RF_CARLOS_ENRIQUE_MARTINEZ_TORRES_0424.pdf" TargetMode="External"/><Relationship Id="rId67" Type="http://schemas.openxmlformats.org/officeDocument/2006/relationships/hyperlink" Target="https://repositorio.veracruz.gob.mx/desarrollosocial/wp-content/uploads/sites/8/2025/10/IX_RF_EUSEBIA_CORTES_PEREZ_0310.pdf" TargetMode="External"/><Relationship Id="rId272" Type="http://schemas.openxmlformats.org/officeDocument/2006/relationships/hyperlink" Target="https://repositorio.veracruz.gob.mx/desarrollosocial/wp-content/uploads/sites/8/2025/10/IX_RF_JOCSAN_SUAREZ_CAMPOS_0387.pdf" TargetMode="External"/><Relationship Id="rId328" Type="http://schemas.openxmlformats.org/officeDocument/2006/relationships/hyperlink" Target="https://repositorio.veracruz.gob.mx/desarrollosocial/wp-content/uploads/sites/8/2025/10/IX_RF_ELADIO_CRUZ_NAVARRO_0522.pdf" TargetMode="External"/><Relationship Id="rId132" Type="http://schemas.openxmlformats.org/officeDocument/2006/relationships/hyperlink" Target="https://repositorio.veracruz.gob.mx/desarrollosocial/wp-content/uploads/sites/8/2025/10/IX_RF_EUSEBIA_CORTES_PEREZ_0384.pdf" TargetMode="External"/><Relationship Id="rId174" Type="http://schemas.openxmlformats.org/officeDocument/2006/relationships/hyperlink" Target="https://repositorio.veracruz.gob.mx/desarrollosocial/wp-content/uploads/sites/8/2025/10/IX_RF_FLOR_ALBA_DE_JESUS_SANTOS_0416.pdf" TargetMode="External"/><Relationship Id="rId381" Type="http://schemas.openxmlformats.org/officeDocument/2006/relationships/hyperlink" Target="https://repositorio.veracruz.gob.mx/desarrollosocial/wp-content/uploads/sites/8/2025/10/IX_RF_NORMA_GUADALUPE_DE_LA_PAZ_URQUIJO_0476.pdf" TargetMode="External"/><Relationship Id="rId241" Type="http://schemas.openxmlformats.org/officeDocument/2006/relationships/hyperlink" Target="https://repositorio.veracruz.gob.mx/desarrollosocial/wp-content/uploads/sites/8/2025/10/IX_RF_JOSE_ALBERTO_ALARCON_MOTA_0340.pdf" TargetMode="External"/><Relationship Id="rId36" Type="http://schemas.openxmlformats.org/officeDocument/2006/relationships/hyperlink" Target="https://repositorio.veracruz.gob.mx/desarrollosocial/wp-content/uploads/sites/8/2025/10/IX_RF_JOSE_ALBERTO_ALARCON_MOTA_0410.pdf" TargetMode="External"/><Relationship Id="rId283" Type="http://schemas.openxmlformats.org/officeDocument/2006/relationships/hyperlink" Target="https://repositorio.veracruz.gob.mx/desarrollosocial/wp-content/uploads/sites/8/2025/10/IX_RF_KEVIN_GARCIA_HERNANDEZ_0470.pdf" TargetMode="External"/><Relationship Id="rId339" Type="http://schemas.openxmlformats.org/officeDocument/2006/relationships/hyperlink" Target="https://repositorio.veracruz.gob.mx/desarrollosocial/wp-content/uploads/sites/8/2025/10/IX_RF_ELIDEHT_GUERRERO_HERNANDEZ_0533.pdf" TargetMode="External"/><Relationship Id="rId78" Type="http://schemas.openxmlformats.org/officeDocument/2006/relationships/hyperlink" Target="https://repositorio.veracruz.gob.mx/desarrollosocial/wp-content/uploads/sites/8/2025/10/IX_RF_EUSEBIA_CORTES_PEREZ_0323.pdf" TargetMode="External"/><Relationship Id="rId101" Type="http://schemas.openxmlformats.org/officeDocument/2006/relationships/hyperlink" Target="https://repositorio.veracruz.gob.mx/desarrollosocial/wp-content/uploads/sites/8/2025/10/IX_RF_DANIEL_ARTURO_GUERRERO_HERNANDEZ_0334.pdf" TargetMode="External"/><Relationship Id="rId143" Type="http://schemas.openxmlformats.org/officeDocument/2006/relationships/hyperlink" Target="https://repositorio.veracruz.gob.mx/desarrollosocial/wp-content/uploads/sites/8/2025/10/IX_RF_JOSEHT_SANCHEZ_RAMIREZ_0415.pdf" TargetMode="External"/><Relationship Id="rId185" Type="http://schemas.openxmlformats.org/officeDocument/2006/relationships/hyperlink" Target="https://repositorio.veracruz.gob.mx/desarrollosocial/wp-content/uploads/sites/8/2025/10/IX_RF_ANGEL_DE_JESUS_ZAVALETA_RODRIGUEZ_0433.pdf" TargetMode="External"/><Relationship Id="rId350" Type="http://schemas.openxmlformats.org/officeDocument/2006/relationships/hyperlink" Target="https://repositorio.veracruz.gob.mx/desarrollosocial/wp-content/uploads/sites/8/2025/10/IX_RF_EUSEBIA_CORTES_PEREZ_0431.pdf" TargetMode="External"/><Relationship Id="rId406" Type="http://schemas.openxmlformats.org/officeDocument/2006/relationships/hyperlink" Target="https://repositorio.veracruz.gob.mx/desarrollosocial/wp-content/uploads/sites/8/2025/10/IX_RF_JOSEHT_SANCHEZ_RAMIREZ_0524.pdf" TargetMode="External"/><Relationship Id="rId9" Type="http://schemas.openxmlformats.org/officeDocument/2006/relationships/hyperlink" Target="https://repositorio.veracruz.gob.mx/desarrollosocial/wp-content/uploads/sites/8/2025/10/IX_RF_ARMANDO_XICOTENCATL_FLORES_0396.pdf" TargetMode="External"/><Relationship Id="rId210" Type="http://schemas.openxmlformats.org/officeDocument/2006/relationships/hyperlink" Target="https://repositorio.veracruz.gob.mx/desarrollosocial/wp-content/uploads/sites/8/2025/10/IX_RF_JUAN_CARLOS_MINERO_SEGURA_0321.pdf" TargetMode="External"/><Relationship Id="rId392" Type="http://schemas.openxmlformats.org/officeDocument/2006/relationships/hyperlink" Target="https://repositorio.veracruz.gob.mx/desarrollosocial/wp-content/uploads/sites/8/2025/10/IX_RF_MARTIN_GUEVARA_RAMOS_0507.pdf" TargetMode="External"/><Relationship Id="rId252" Type="http://schemas.openxmlformats.org/officeDocument/2006/relationships/hyperlink" Target="https://repositorio.veracruz.gob.mx/desarrollosocial/wp-content/uploads/sites/8/2025/10/IX_RF_ANGEL_DE_JESUS_ZAVALETA_RODRIGUEZ_0352.pdf" TargetMode="External"/><Relationship Id="rId294" Type="http://schemas.openxmlformats.org/officeDocument/2006/relationships/hyperlink" Target="https://repositorio.veracruz.gob.mx/desarrollosocial/wp-content/uploads/sites/8/2025/10/IX_RF_EUSEBIA_CORTES_PEREZ_0466.pdf" TargetMode="External"/><Relationship Id="rId308" Type="http://schemas.openxmlformats.org/officeDocument/2006/relationships/hyperlink" Target="https://repositorio.veracruz.gob.mx/desarrollosocial/wp-content/uploads/sites/8/2025/10/IX_RF_JOSE_MANUEL_RAMOS_MENDOZA_0497.pdf" TargetMode="External"/><Relationship Id="rId47" Type="http://schemas.openxmlformats.org/officeDocument/2006/relationships/hyperlink" Target="https://repositorio.veracruz.gob.mx/desarrollosocial/wp-content/uploads/sites/8/2025/10/IX_RF_JUAN_PABLO_SEGUNDO_MORALES_0429.pdf" TargetMode="External"/><Relationship Id="rId89" Type="http://schemas.openxmlformats.org/officeDocument/2006/relationships/hyperlink" Target="https://repositorio.veracruz.gob.mx/desarrollosocial/wp-content/uploads/sites/8/2025/10/IX_RF_ORLANDO_CASTILLO_ISLAS_0347.pdf" TargetMode="External"/><Relationship Id="rId112" Type="http://schemas.openxmlformats.org/officeDocument/2006/relationships/hyperlink" Target="https://repositorio.veracruz.gob.mx/desarrollosocial/wp-content/uploads/sites/8/2025/10/IX_RF_ARTURO_ALARCON_MORENO_0358.pdf" TargetMode="External"/><Relationship Id="rId154" Type="http://schemas.openxmlformats.org/officeDocument/2006/relationships/hyperlink" Target="https://repositorio.veracruz.gob.mx/desarrollosocial/wp-content/uploads/sites/8/2025/10/IX_RF_MARTIN_GUEVARA_RAMOS_0394.pdf" TargetMode="External"/><Relationship Id="rId361" Type="http://schemas.openxmlformats.org/officeDocument/2006/relationships/hyperlink" Target="https://repositorio.veracruz.gob.mx/desarrollosocial/wp-content/uploads/sites/8/2025/10/IX_RF_ELIDETH_GUERRERO_HERNANDEZ_0472.pdf" TargetMode="External"/><Relationship Id="rId196" Type="http://schemas.openxmlformats.org/officeDocument/2006/relationships/hyperlink" Target="https://repositorio.veracruz.gob.mx/desarrollosocial/wp-content/uploads/sites/8/2025/10/IX_RF_ANGEL_DE_JESUS_ZAVALETA_RODRIGUEZ_0442.pdf" TargetMode="External"/><Relationship Id="rId417" Type="http://schemas.openxmlformats.org/officeDocument/2006/relationships/hyperlink" Target="https://repositorio.veracruz.gob.mx/desarrollosocial/wp-content/uploads/sites/8/2025/10/IX_RF_MARGARITA_SANTOPIETRO_PERALTA_0534.pdf" TargetMode="External"/><Relationship Id="rId16" Type="http://schemas.openxmlformats.org/officeDocument/2006/relationships/hyperlink" Target="https://repositorio.veracruz.gob.mx/desarrollosocial/wp-content/uploads/sites/8/2025/10/IX_RF_NORMA_XOCHITL_HERNANDEZ_COLIN_0380.pdf" TargetMode="External"/><Relationship Id="rId221" Type="http://schemas.openxmlformats.org/officeDocument/2006/relationships/hyperlink" Target="https://repositorio.veracruz.gob.mx/desarrollosocial/wp-content/uploads/sites/8/2025/10/IX_RF_TERESA_CELINA_TECALCO_HERNANDEZ_0342.pdf" TargetMode="External"/><Relationship Id="rId263" Type="http://schemas.openxmlformats.org/officeDocument/2006/relationships/hyperlink" Target="https://repositorio.veracruz.gob.mx/desarrollosocial/wp-content/uploads/sites/8/2025/10/IX_RF_ALEJANDRO_EZEQUIEL_PEREZ_GOMEZ_0390.pdf" TargetMode="External"/><Relationship Id="rId319" Type="http://schemas.openxmlformats.org/officeDocument/2006/relationships/hyperlink" Target="https://repositorio.veracruz.gob.mx/desarrollosocial/wp-content/uploads/sites/8/2025/10/IX_RF_KEVIN_GARCIA_HERNANDEZ_0528.pdf" TargetMode="External"/><Relationship Id="rId58" Type="http://schemas.openxmlformats.org/officeDocument/2006/relationships/hyperlink" Target="https://repositorio.veracruz.gob.mx/desarrollosocial/wp-content/uploads/sites/8/2025/10/IX_RF_ELIDETH_GUERRERO_HERNANDEZ_0437.pdf" TargetMode="External"/><Relationship Id="rId123" Type="http://schemas.openxmlformats.org/officeDocument/2006/relationships/hyperlink" Target="https://repositorio.veracruz.gob.mx/desarrollosocial/wp-content/uploads/sites/8/2025/10/IX_RF_MARGARITA_SANTOPIETRO_PERALTA_0374.pdf" TargetMode="External"/><Relationship Id="rId330" Type="http://schemas.openxmlformats.org/officeDocument/2006/relationships/hyperlink" Target="https://repositorio.veracruz.gob.mx/desarrollosocial/wp-content/uploads/sites/8/2025/10/IX_RF_ARMANDO_XICOTENCATL_FLORES_0525.pdf" TargetMode="External"/><Relationship Id="rId165" Type="http://schemas.openxmlformats.org/officeDocument/2006/relationships/hyperlink" Target="https://repositorio.veracruz.gob.mx/desarrollosocial/wp-content/uploads/sites/8/2025/10/IX_RF_MARINO_SALVADOR_PEREZ_GAMEZ_0400.pdf" TargetMode="External"/><Relationship Id="rId372" Type="http://schemas.openxmlformats.org/officeDocument/2006/relationships/hyperlink" Target="https://repositorio.veracruz.gob.mx/desarrollosocial/wp-content/uploads/sites/8/2025/10/IX_RF_SERGIO_IVAN_COLEAZA_CORTES_0471.pdf" TargetMode="External"/><Relationship Id="rId232" Type="http://schemas.openxmlformats.org/officeDocument/2006/relationships/hyperlink" Target="https://repositorio.veracruz.gob.mx/desarrollosocial/wp-content/uploads/sites/8/2025/10/IX_RF_MARIA_DEL_ROSARIO_SALDANA_GABRIEL_0328.pdf" TargetMode="External"/><Relationship Id="rId274" Type="http://schemas.openxmlformats.org/officeDocument/2006/relationships/hyperlink" Target="https://repositorio.veracruz.gob.mx/desarrollosocial/wp-content/uploads/sites/8/2025/10/IX_RF_EUSEBIA_CORTES_PEREZ_0463.pdf" TargetMode="External"/><Relationship Id="rId27" Type="http://schemas.openxmlformats.org/officeDocument/2006/relationships/hyperlink" Target="https://repositorio.veracruz.gob.mx/desarrollosocial/wp-content/uploads/sites/8/2025/10/IX_RF_KEVIN_GARCIA_HERNANDEZ_0449.pdf" TargetMode="External"/><Relationship Id="rId69" Type="http://schemas.openxmlformats.org/officeDocument/2006/relationships/hyperlink" Target="https://repositorio.veracruz.gob.mx/desarrollosocial/wp-content/uploads/sites/8/2025/10/IX_RF_AXEL_ANTONIO_CHAVEZ_GARCIA_0363.pdf" TargetMode="External"/><Relationship Id="rId134" Type="http://schemas.openxmlformats.org/officeDocument/2006/relationships/hyperlink" Target="https://repositorio.veracruz.gob.mx/desarrollosocial/wp-content/uploads/sites/8/2025/10/IX_RF_VICTOR_MANUEL_VELAZQUEZ_DIAZ_0386.pdf" TargetMode="External"/><Relationship Id="rId80" Type="http://schemas.openxmlformats.org/officeDocument/2006/relationships/hyperlink" Target="https://repositorio.veracruz.gob.mx/desarrollosocial/wp-content/uploads/sites/8/2025/10/IX_RF_ARTURO_ALARCON_MORENO_0354.pdf" TargetMode="External"/><Relationship Id="rId176" Type="http://schemas.openxmlformats.org/officeDocument/2006/relationships/hyperlink" Target="https://repositorio.veracruz.gob.mx/desarrollosocial/wp-content/uploads/sites/8/2025/10/IX_RF_PATRICIA_JIMENEZ_QUINONEZ_0418.pdf" TargetMode="External"/><Relationship Id="rId341" Type="http://schemas.openxmlformats.org/officeDocument/2006/relationships/hyperlink" Target="https://repositorio.veracruz.gob.mx/desarrollosocial/wp-content/uploads/sites/8/2025/10/IX_RF_ALEJANDRO_GARCIA_RIVEROLL_0539.pdf" TargetMode="External"/><Relationship Id="rId383" Type="http://schemas.openxmlformats.org/officeDocument/2006/relationships/hyperlink" Target="https://repositorio.veracruz.gob.mx/desarrollosocial/wp-content/uploads/sites/8/2025/10/IX_RF_DANIEL_ALBERTO_DOMINGUEZ_GUZMAN_0495.pdf" TargetMode="External"/><Relationship Id="rId201" Type="http://schemas.openxmlformats.org/officeDocument/2006/relationships/hyperlink" Target="https://repositorio.veracruz.gob.mx/desarrollosocial/wp-content/uploads/sites/8/2025/10/IX_RF_ALEJANDRO_GARCIA_RIVEROLL_0453.pdf" TargetMode="External"/><Relationship Id="rId243" Type="http://schemas.openxmlformats.org/officeDocument/2006/relationships/hyperlink" Target="https://repositorio.veracruz.gob.mx/desarrollosocial/wp-content/uploads/sites/8/2025/10/IX_RF_DANIELA_SERRANO_LUGO_0341.pdf" TargetMode="External"/><Relationship Id="rId285" Type="http://schemas.openxmlformats.org/officeDocument/2006/relationships/hyperlink" Target="https://repositorio.veracruz.gob.mx/desarrollosocial/wp-content/uploads/sites/8/2025/10/IX_RF_ALEJANDRO_GARCIA_RIVEROLL_0474.pdf" TargetMode="External"/><Relationship Id="rId38" Type="http://schemas.openxmlformats.org/officeDocument/2006/relationships/hyperlink" Target="https://repositorio.veracruz.gob.mx/desarrollosocial/wp-content/uploads/sites/8/2025/10/IX_RF_FLOR_ALBA_DE_JESUS_SANTOS_0416.pdf" TargetMode="External"/><Relationship Id="rId103" Type="http://schemas.openxmlformats.org/officeDocument/2006/relationships/hyperlink" Target="https://repositorio.veracruz.gob.mx/desarrollosocial/wp-content/uploads/sites/8/2025/10/IX_RF_ROBERTO_ANTONIO_OSORIO_TOMAS_0336.pdf" TargetMode="External"/><Relationship Id="rId310" Type="http://schemas.openxmlformats.org/officeDocument/2006/relationships/hyperlink" Target="https://repositorio.veracruz.gob.mx/desarrollosocial/wp-content/uploads/sites/8/2025/10/IX_RF_ANGEL_DE_JESUS_ZAVALETA_RODRIGUEZ_0500.pdf" TargetMode="External"/><Relationship Id="rId70" Type="http://schemas.openxmlformats.org/officeDocument/2006/relationships/hyperlink" Target="https://repositorio.veracruz.gob.mx/desarrollosocial/wp-content/uploads/sites/8/2025/10/IX_RF_KEVIN_GARCIA_HERNANDEZ_0364.pdf" TargetMode="External"/><Relationship Id="rId91" Type="http://schemas.openxmlformats.org/officeDocument/2006/relationships/hyperlink" Target="https://repositorio.veracruz.gob.mx/desarrollosocial/wp-content/uploads/sites/8/2025/10/IX_RF_ELIDETH_GUERRERO_HERNANDEZ_0349.pdf" TargetMode="External"/><Relationship Id="rId145" Type="http://schemas.openxmlformats.org/officeDocument/2006/relationships/hyperlink" Target="https://repositorio.veracruz.gob.mx/desarrollosocial/wp-content/uploads/sites/8/2025/10/IX_RF_ARMANDO_XICOTENCATL_FLORES_0396.pdf" TargetMode="External"/><Relationship Id="rId166" Type="http://schemas.openxmlformats.org/officeDocument/2006/relationships/hyperlink" Target="https://repositorio.veracruz.gob.mx/desarrollosocial/wp-content/uploads/sites/8/2025/10/IX_RF_VICTOR_ALEJANDRO_GUZMAN_MENDIOLA_0401.pdf" TargetMode="External"/><Relationship Id="rId187" Type="http://schemas.openxmlformats.org/officeDocument/2006/relationships/hyperlink" Target="https://repositorio.veracruz.gob.mx/desarrollosocial/wp-content/uploads/sites/8/2025/10/IX_RF_MARGARITA_SANTOPIETRO_PERALTA_0441.pdf" TargetMode="External"/><Relationship Id="rId331" Type="http://schemas.openxmlformats.org/officeDocument/2006/relationships/hyperlink" Target="https://repositorio.veracruz.gob.mx/desarrollosocial/wp-content/uploads/sites/8/2025/10/IX_RF_CARLOS_ENRIQUE_MARTINEZ_TORRES_0526.pdf" TargetMode="External"/><Relationship Id="rId352" Type="http://schemas.openxmlformats.org/officeDocument/2006/relationships/hyperlink" Target="https://repositorio.veracruz.gob.mx/desarrollosocial/wp-content/uploads/sites/8/2025/10/IX_RF_SERGIO_IVAN_COLEAZA_CORTES_0454.pdf" TargetMode="External"/><Relationship Id="rId373" Type="http://schemas.openxmlformats.org/officeDocument/2006/relationships/hyperlink" Target="https://repositorio.veracruz.gob.mx/desarrollosocial/wp-content/uploads/sites/8/2025/10/IX_RF_JUAN_PABLO_SEGUNDO_MORALES_0473.pdf" TargetMode="External"/><Relationship Id="rId394" Type="http://schemas.openxmlformats.org/officeDocument/2006/relationships/hyperlink" Target="https://repositorio.veracruz.gob.mx/desarrollosocial/wp-content/uploads/sites/8/2025/10/IX_RF_PAULA_NATALIA_GALLARDO_MENDIETA_0509.pdf" TargetMode="External"/><Relationship Id="rId408" Type="http://schemas.openxmlformats.org/officeDocument/2006/relationships/hyperlink" Target="https://repositorio.veracruz.gob.mx/desarrollosocial/wp-content/uploads/sites/8/2025/10/IX_RF_CARLOS_ENRIQUE_MARTINEZ_TORRES_0526.pdf" TargetMode="External"/><Relationship Id="rId1" Type="http://schemas.openxmlformats.org/officeDocument/2006/relationships/hyperlink" Target="https://repositorio.veracruz.gob.mx/desarrollosocial/wp-content/uploads/sites/8/2025/10/IX_RF_JESUS_ALAN_VELASQUEZ_VEGA_0368.pdf" TargetMode="External"/><Relationship Id="rId212" Type="http://schemas.openxmlformats.org/officeDocument/2006/relationships/hyperlink" Target="https://repositorio.veracruz.gob.mx/desarrollosocial/wp-content/uploads/sites/8/2025/10/IX_RF_KEVIN_GARCIA_HERNANDEZ_0356.pdf" TargetMode="External"/><Relationship Id="rId233" Type="http://schemas.openxmlformats.org/officeDocument/2006/relationships/hyperlink" Target="https://repositorio.veracruz.gob.mx/desarrollosocial/wp-content/uploads/sites/8/2025/10/IX_RF_RODRIGO_RAZZO_MARTINEZ_0329.pdf" TargetMode="External"/><Relationship Id="rId254" Type="http://schemas.openxmlformats.org/officeDocument/2006/relationships/hyperlink" Target="https://repositorio.veracruz.gob.mx/desarrollosocial/wp-content/uploads/sites/8/2025/10/IX_RF_EUSEBIA_CORTES_PEREZ_0367.pdf" TargetMode="External"/><Relationship Id="rId28" Type="http://schemas.openxmlformats.org/officeDocument/2006/relationships/hyperlink" Target="https://repositorio.veracruz.gob.mx/desarrollosocial/wp-content/uploads/sites/8/2025/10/IX_RF_EUSEBIA_CORTES_PEREZ_0399.pdf" TargetMode="External"/><Relationship Id="rId49" Type="http://schemas.openxmlformats.org/officeDocument/2006/relationships/hyperlink" Target="https://repositorio.veracruz.gob.mx/desarrollosocial/wp-content/uploads/sites/8/2025/10/IX_RF_ANGEL_DE_JESUS_ZAVALETA_RODRIGUEZ_0433.pdf" TargetMode="External"/><Relationship Id="rId114" Type="http://schemas.openxmlformats.org/officeDocument/2006/relationships/hyperlink" Target="https://repositorio.veracruz.gob.mx/desarrollosocial/wp-content/uploads/sites/8/2025/10/IX_RF_DANIEL_ALBERTO_DOMINGUEZ_GUZMAN_0360.pdf" TargetMode="External"/><Relationship Id="rId275" Type="http://schemas.openxmlformats.org/officeDocument/2006/relationships/hyperlink" Target="https://repositorio.veracruz.gob.mx/desarrollosocial/wp-content/uploads/sites/8/2025/10/IX_RF_SERGIO_IVAN_COLEAZA_CORTES_0454.pdf" TargetMode="External"/><Relationship Id="rId296" Type="http://schemas.openxmlformats.org/officeDocument/2006/relationships/hyperlink" Target="https://repositorio.veracruz.gob.mx/desarrollosocial/wp-content/uploads/sites/8/2025/10/IX_RF_JUAN_PABLO_SEGUNDO_MORALES_0473.pdf" TargetMode="External"/><Relationship Id="rId300" Type="http://schemas.openxmlformats.org/officeDocument/2006/relationships/hyperlink" Target="https://repositorio.veracruz.gob.mx/desarrollosocial/wp-content/uploads/sites/8/2025/10/IX_RF_MARGARITA_SANTOPIETRO_PERALTA_0483.pdf" TargetMode="External"/><Relationship Id="rId60" Type="http://schemas.openxmlformats.org/officeDocument/2006/relationships/hyperlink" Target="https://repositorio.veracruz.gob.mx/desarrollosocial/wp-content/uploads/sites/8/2025/10/IX_RF_ANGEL_DE_JESUS_ZAVALETA_RODRIGUEZ_0442.pdf" TargetMode="External"/><Relationship Id="rId81" Type="http://schemas.openxmlformats.org/officeDocument/2006/relationships/hyperlink" Target="https://repositorio.veracruz.gob.mx/desarrollosocial/wp-content/uploads/sites/8/2025/10/IX_RF_JESUS_ALAN_VELASQUEZ_VEGA_0324.pdf" TargetMode="External"/><Relationship Id="rId135" Type="http://schemas.openxmlformats.org/officeDocument/2006/relationships/hyperlink" Target="https://repositorio.veracruz.gob.mx/desarrollosocial/wp-content/uploads/sites/8/2025/10/IX_RF_ALEJANDRO_EZEQUIEL_PEREZ_GOMEZ_0389.pdf" TargetMode="External"/><Relationship Id="rId156" Type="http://schemas.openxmlformats.org/officeDocument/2006/relationships/hyperlink" Target="https://repositorio.veracruz.gob.mx/desarrollosocial/wp-content/uploads/sites/8/2025/10/IX_RF_ELADIO_CRUZ_NAVARRO_0402.pdf" TargetMode="External"/><Relationship Id="rId177" Type="http://schemas.openxmlformats.org/officeDocument/2006/relationships/hyperlink" Target="https://repositorio.veracruz.gob.mx/desarrollosocial/wp-content/uploads/sites/8/2025/10/IX_RF_AXEL_ANTONIO_CHAVEZ_GARCIA_0443.pdf" TargetMode="External"/><Relationship Id="rId198" Type="http://schemas.openxmlformats.org/officeDocument/2006/relationships/hyperlink" Target="https://repositorio.veracruz.gob.mx/desarrollosocial/wp-content/uploads/sites/8/2025/10/IX_RF_MARTIN_GUEVARA_RAMOS_0427.pdf" TargetMode="External"/><Relationship Id="rId321" Type="http://schemas.openxmlformats.org/officeDocument/2006/relationships/hyperlink" Target="https://repositorio.veracruz.gob.mx/desarrollosocial/wp-content/uploads/sites/8/2025/10/IX_RF_ELIDETH_GUERRERO_HERNANDEZ_0502.pdf" TargetMode="External"/><Relationship Id="rId342" Type="http://schemas.openxmlformats.org/officeDocument/2006/relationships/hyperlink" Target="https://repositorio.veracruz.gob.mx/desarrollosocial/wp-content/uploads/sites/8/2025/10/IX_RF_MARINO_SALVADOR_PEREZ_GAMEZ_0513.pdf" TargetMode="External"/><Relationship Id="rId363" Type="http://schemas.openxmlformats.org/officeDocument/2006/relationships/hyperlink" Target="https://repositorio.veracruz.gob.mx/desarrollosocial/wp-content/uploads/sites/8/2025/10/IX_RF_AXEL_ANTONIO_CHAVEZ_GARCIA_0475.pdf" TargetMode="External"/><Relationship Id="rId384" Type="http://schemas.openxmlformats.org/officeDocument/2006/relationships/hyperlink" Target="https://repositorio.veracruz.gob.mx/desarrollosocial/wp-content/uploads/sites/8/2025/10/IX_RF_ARTURO_ALARCON_MORENO_0496.pdf" TargetMode="External"/><Relationship Id="rId419" Type="http://schemas.openxmlformats.org/officeDocument/2006/relationships/hyperlink" Target="https://repositorio.veracruz.gob.mx/desarrollosocial/wp-content/uploads/sites/8/2025/10/IX_RF_MARINO_SALVADOR_PEREZ_GAMEZ_0513.pdf" TargetMode="External"/><Relationship Id="rId202" Type="http://schemas.openxmlformats.org/officeDocument/2006/relationships/hyperlink" Target="https://repositorio.veracruz.gob.mx/desarrollosocial/wp-content/uploads/sites/8/2025/10/IX_RF_EUSEBIA_CORTES_PEREZ_0301.pdf" TargetMode="External"/><Relationship Id="rId223" Type="http://schemas.openxmlformats.org/officeDocument/2006/relationships/hyperlink" Target="https://repositorio.veracruz.gob.mx/desarrollosocial/wp-content/uploads/sites/8/2025/10/IX_RF_MARTIN_GUEVARA_RAMOS_0344.pdf" TargetMode="External"/><Relationship Id="rId244" Type="http://schemas.openxmlformats.org/officeDocument/2006/relationships/hyperlink" Target="https://repositorio.veracruz.gob.mx/desarrollosocial/wp-content/uploads/sites/8/2025/10/IX_RF_ARITS_BEATRIZ_RODRIGUEZ_TRILLO_0346.pdf" TargetMode="External"/><Relationship Id="rId18" Type="http://schemas.openxmlformats.org/officeDocument/2006/relationships/hyperlink" Target="https://repositorio.veracruz.gob.mx/desarrollosocial/wp-content/uploads/sites/8/2025/10/IX_RF_MARTIN_GUEVARA_RAMOS_0394.pdf" TargetMode="External"/><Relationship Id="rId39" Type="http://schemas.openxmlformats.org/officeDocument/2006/relationships/hyperlink" Target="https://repositorio.veracruz.gob.mx/desarrollosocial/wp-content/uploads/sites/8/2025/10/IX_RF_NANCY_YANETH_JUAN_MARTINEZ_0417.pdf" TargetMode="External"/><Relationship Id="rId265" Type="http://schemas.openxmlformats.org/officeDocument/2006/relationships/hyperlink" Target="https://repositorio.veracruz.gob.mx/desarrollosocial/wp-content/uploads/sites/8/2025/10/IX_RF_MARGARITA_SANTOPIETRO_PERALTA_0377.pdf" TargetMode="External"/><Relationship Id="rId286" Type="http://schemas.openxmlformats.org/officeDocument/2006/relationships/hyperlink" Target="https://repositorio.veracruz.gob.mx/desarrollosocial/wp-content/uploads/sites/8/2025/10/IX_RF_AXEL_ANTONIO_CHAVEZ_GARCIA_0475.pdf" TargetMode="External"/><Relationship Id="rId50" Type="http://schemas.openxmlformats.org/officeDocument/2006/relationships/hyperlink" Target="https://repositorio.veracruz.gob.mx/desarrollosocial/wp-content/uploads/sites/8/2025/10/IX_RF_ELIDETH_GUERRERO_HERNANDEZ_0440.pdf" TargetMode="External"/><Relationship Id="rId104" Type="http://schemas.openxmlformats.org/officeDocument/2006/relationships/hyperlink" Target="https://repositorio.veracruz.gob.mx/desarrollosocial/wp-content/uploads/sites/8/2025/10/IX_RF_GLORIA_SANCHEZ_HERNANDEZ_0337.pdf" TargetMode="External"/><Relationship Id="rId125" Type="http://schemas.openxmlformats.org/officeDocument/2006/relationships/hyperlink" Target="https://repositorio.veracruz.gob.mx/desarrollosocial/wp-content/uploads/sites/8/2025/10/IX_RF_JOSE_MANUEL_RAMOS_MENDOZA_0376.pdf" TargetMode="External"/><Relationship Id="rId146" Type="http://schemas.openxmlformats.org/officeDocument/2006/relationships/hyperlink" Target="https://repositorio.veracruz.gob.mx/desarrollosocial/wp-content/uploads/sites/8/2025/10/IX_RF_CARLOS_ENRIQUE_MARTINEZ_TORRES_0412.pdf" TargetMode="External"/><Relationship Id="rId167" Type="http://schemas.openxmlformats.org/officeDocument/2006/relationships/hyperlink" Target="https://repositorio.veracruz.gob.mx/desarrollosocial/wp-content/uploads/sites/8/2025/10/IX_RF_ANGEL_DE_JESUS_ZAVALETA_RODRIGUEZ_0445.pdf" TargetMode="External"/><Relationship Id="rId188" Type="http://schemas.openxmlformats.org/officeDocument/2006/relationships/hyperlink" Target="https://repositorio.veracruz.gob.mx/desarrollosocial/wp-content/uploads/sites/8/2025/10/IX_RF_MARINO_SALVADOR_PEREZ_GAMEZ_0421.pdf" TargetMode="External"/><Relationship Id="rId311" Type="http://schemas.openxmlformats.org/officeDocument/2006/relationships/hyperlink" Target="https://repositorio.veracruz.gob.mx/desarrollosocial/wp-content/uploads/sites/8/2025/10/IX_RF_ELADIO_CRUZ_NAVARRO_0503.pdf" TargetMode="External"/><Relationship Id="rId332" Type="http://schemas.openxmlformats.org/officeDocument/2006/relationships/hyperlink" Target="https://repositorio.veracruz.gob.mx/desarrollosocial/wp-content/uploads/sites/8/2025/10/IX_RF_KEVIN_GARCIA_HERNANDEZ_0529.pdf" TargetMode="External"/><Relationship Id="rId353" Type="http://schemas.openxmlformats.org/officeDocument/2006/relationships/hyperlink" Target="https://repositorio.veracruz.gob.mx/desarrollosocial/wp-content/uploads/sites/8/2025/10/IX_RF_MARGARITA_SANTOPIETRO_PERALTA_0467.pdf" TargetMode="External"/><Relationship Id="rId374" Type="http://schemas.openxmlformats.org/officeDocument/2006/relationships/hyperlink" Target="https://repositorio.veracruz.gob.mx/desarrollosocial/wp-content/uploads/sites/8/2025/10/IX_RF_ARITS_BEATRIZ_RODRIGUEZ_TRILLO_0477.pdf" TargetMode="External"/><Relationship Id="rId395" Type="http://schemas.openxmlformats.org/officeDocument/2006/relationships/hyperlink" Target="https://repositorio.veracruz.gob.mx/desarrollosocial/wp-content/uploads/sites/8/2025/10/IX_RF_GILBERTO_ESPINOSA_ROLDAN_0511.pdf" TargetMode="External"/><Relationship Id="rId409" Type="http://schemas.openxmlformats.org/officeDocument/2006/relationships/hyperlink" Target="https://repositorio.veracruz.gob.mx/desarrollosocial/wp-content/uploads/sites/8/2025/10/IX_RF_KEVIN_GARCIA_HERNANDEZ_0529.pdf" TargetMode="External"/><Relationship Id="rId71" Type="http://schemas.openxmlformats.org/officeDocument/2006/relationships/hyperlink" Target="https://repositorio.veracruz.gob.mx/desarrollosocial/wp-content/uploads/sites/8/2025/10/IX_RF_JOSE_MANUEL_RAMOS_MENDOZA_0315.pdf" TargetMode="External"/><Relationship Id="rId92" Type="http://schemas.openxmlformats.org/officeDocument/2006/relationships/hyperlink" Target="https://repositorio.veracruz.gob.mx/desarrollosocial/wp-content/uploads/sites/8/2025/10/IX_RF_JOSEHT_SANCHEZ_RAMIREZ_0361.pdf" TargetMode="External"/><Relationship Id="rId213" Type="http://schemas.openxmlformats.org/officeDocument/2006/relationships/hyperlink" Target="https://repositorio.veracruz.gob.mx/desarrollosocial/wp-content/uploads/sites/8/2025/10/IX_RF_AXEL_ANTONIO_CHAVEZ_GARCIA_0365.pdf" TargetMode="External"/><Relationship Id="rId234" Type="http://schemas.openxmlformats.org/officeDocument/2006/relationships/hyperlink" Target="https://repositorio.veracruz.gob.mx/desarrollosocial/wp-content/uploads/sites/8/2025/10/IX_RF_ALBERTO_CAMPOS_GARCIA_0331.pdf" TargetMode="External"/><Relationship Id="rId420" Type="http://schemas.openxmlformats.org/officeDocument/2006/relationships/hyperlink" Target="https://repositorio.veracruz.gob.mx/desarrollosocial/wp-content/uploads/sites/8/2025/10/IX_RF_VIRGINIA_RIVAS_CASTAN_0519.pdf" TargetMode="External"/><Relationship Id="rId2" Type="http://schemas.openxmlformats.org/officeDocument/2006/relationships/hyperlink" Target="https://repositorio.veracruz.gob.mx/desarrollosocial/wp-content/uploads/sites/8/2025/10/IX_RF_NORMA_XOCHILT-HERNANDEZ-COLIN_0369.pdf" TargetMode="External"/><Relationship Id="rId29" Type="http://schemas.openxmlformats.org/officeDocument/2006/relationships/hyperlink" Target="https://repositorio.veracruz.gob.mx/desarrollosocial/wp-content/uploads/sites/8/2025/10/IX_RF_MARINO_SALVADOR_PEREZ_GAMEZ_0400.pdf" TargetMode="External"/><Relationship Id="rId255" Type="http://schemas.openxmlformats.org/officeDocument/2006/relationships/hyperlink" Target="https://repositorio.veracruz.gob.mx/desarrollosocial/wp-content/uploads/sites/8/2025/10/IX_RF_MARGARITA_SANTOPIETRO_PERALTA_0366.pdf" TargetMode="External"/><Relationship Id="rId276" Type="http://schemas.openxmlformats.org/officeDocument/2006/relationships/hyperlink" Target="https://repositorio.veracruz.gob.mx/desarrollosocial/wp-content/uploads/sites/8/2025/10/IX_RF_MARGARITA_SANTOPIETRO_PERALTA_0467.pdf" TargetMode="External"/><Relationship Id="rId297" Type="http://schemas.openxmlformats.org/officeDocument/2006/relationships/hyperlink" Target="https://repositorio.veracruz.gob.mx/desarrollosocial/wp-content/uploads/sites/8/2025/10/IX_RF_ARITS_BEATRIZ_RODRIGUEZ_TRILLO_0477.pdf" TargetMode="External"/><Relationship Id="rId40" Type="http://schemas.openxmlformats.org/officeDocument/2006/relationships/hyperlink" Target="https://repositorio.veracruz.gob.mx/desarrollosocial/wp-content/uploads/sites/8/2025/10/IX_RF_PATRICIA_JIMENEZ_QUINONEZ_0418.pdf" TargetMode="External"/><Relationship Id="rId115" Type="http://schemas.openxmlformats.org/officeDocument/2006/relationships/hyperlink" Target="https://repositorio.veracruz.gob.mx/desarrollosocial/wp-content/uploads/sites/8/2025/10/IX_RF_JOSE_MANUEL_RAMOS_MENDOZA_0362.pdf" TargetMode="External"/><Relationship Id="rId136" Type="http://schemas.openxmlformats.org/officeDocument/2006/relationships/hyperlink" Target="https://repositorio.veracruz.gob.mx/desarrollosocial/wp-content/uploads/sites/8/2025/10/IX_RF_JOCSAN_SUAREZ_CAMPOS_0387.pdf" TargetMode="External"/><Relationship Id="rId157" Type="http://schemas.openxmlformats.org/officeDocument/2006/relationships/hyperlink" Target="https://repositorio.veracruz.gob.mx/desarrollosocial/wp-content/uploads/sites/8/2025/10/IX_RF_GILBERTO_ESPINOSA_ROLDAN_0408.pdf" TargetMode="External"/><Relationship Id="rId178" Type="http://schemas.openxmlformats.org/officeDocument/2006/relationships/hyperlink" Target="https://repositorio.veracruz.gob.mx/desarrollosocial/wp-content/uploads/sites/8/2025/10/IX_RF_KEVIN_GARCIA_HERNANDEZ_0447.pdf" TargetMode="External"/><Relationship Id="rId301" Type="http://schemas.openxmlformats.org/officeDocument/2006/relationships/hyperlink" Target="https://repositorio.veracruz.gob.mx/desarrollosocial/wp-content/uploads/sites/8/2025/10/IX_RF_ALEJANDRO_GARC-IA_RIVEROLL_0484.pdf" TargetMode="External"/><Relationship Id="rId322" Type="http://schemas.openxmlformats.org/officeDocument/2006/relationships/hyperlink" Target="https://repositorio.veracruz.gob.mx/desarrollosocial/wp-content/uploads/sites/8/2025/10/IX_RF_RODRIGO_DE_JESUS_GARCIA_RODRIGUEZ_0510.pdf" TargetMode="External"/><Relationship Id="rId343" Type="http://schemas.openxmlformats.org/officeDocument/2006/relationships/hyperlink" Target="https://repositorio.veracruz.gob.mx/desarrollosocial/wp-content/uploads/sites/8/2025/10/IX_RF_VIRGINIA_RIVAS_CASTAN_0519.pdf" TargetMode="External"/><Relationship Id="rId364" Type="http://schemas.openxmlformats.org/officeDocument/2006/relationships/hyperlink" Target="https://repositorio.veracruz.gob.mx/desarrollosocial/wp-content/uploads/sites/8/2025/10/IX_RF_ANGEL_DE_JESUS_ZAVALETA_RODRIGUEZ_0482.pdf" TargetMode="External"/><Relationship Id="rId61" Type="http://schemas.openxmlformats.org/officeDocument/2006/relationships/hyperlink" Target="https://repositorio.veracruz.gob.mx/desarrollosocial/wp-content/uploads/sites/8/2025/10/IX_RF_MARGARITA_SANTOPIETRO_PERALTA_0448.pdf" TargetMode="External"/><Relationship Id="rId82" Type="http://schemas.openxmlformats.org/officeDocument/2006/relationships/hyperlink" Target="https://repositorio.veracruz.gob.mx/desarrollosocial/wp-content/uploads/sites/8/2025/10/IX_RF_NORMA_XOCHITL_HERNANDEZ_COLIN_0325.pdf" TargetMode="External"/><Relationship Id="rId199" Type="http://schemas.openxmlformats.org/officeDocument/2006/relationships/hyperlink" Target="https://repositorio.veracruz.gob.mx/desarrollosocial/wp-content/uploads/sites/8/2025/10/IX_RF_MARGARITA_SANTOPIETRO_PERALTA_0451.pdf" TargetMode="External"/><Relationship Id="rId203" Type="http://schemas.openxmlformats.org/officeDocument/2006/relationships/hyperlink" Target="https://repositorio.veracruz.gob.mx/desarrollosocial/wp-content/uploads/sites/8/2025/10/IX_RF_EUSEBIA_CORTES_PEREZ_0310.pdf" TargetMode="External"/><Relationship Id="rId385" Type="http://schemas.openxmlformats.org/officeDocument/2006/relationships/hyperlink" Target="https://repositorio.veracruz.gob.mx/desarrollosocial/wp-content/uploads/sites/8/2025/10/IX_RF_JOSE_MANUEL_RAMOS_MENDOZA_0497.pdf" TargetMode="External"/><Relationship Id="rId19" Type="http://schemas.openxmlformats.org/officeDocument/2006/relationships/hyperlink" Target="https://repositorio.veracruz.gob.mx/desarrollosocial/wp-content/uploads/sites/8/2025/10/IX_RF_MARTIN_GUEVARA_RAMOS_0398.pdf" TargetMode="External"/><Relationship Id="rId224" Type="http://schemas.openxmlformats.org/officeDocument/2006/relationships/hyperlink" Target="https://repositorio.veracruz.gob.mx/desarrollosocial/wp-content/uploads/sites/8/2025/10/IX_RF_ELADIO_CRUZ_NAVARRO_0345.pdf" TargetMode="External"/><Relationship Id="rId245" Type="http://schemas.openxmlformats.org/officeDocument/2006/relationships/hyperlink" Target="https://repositorio.veracruz.gob.mx/desarrollosocial/wp-content/uploads/sites/8/2025/10/IX_RF_MARGARITA_SANTOPIETRO_PERALTA_0350.pdf" TargetMode="External"/><Relationship Id="rId266" Type="http://schemas.openxmlformats.org/officeDocument/2006/relationships/hyperlink" Target="https://repositorio.veracruz.gob.mx/desarrollosocial/wp-content/uploads/sites/8/2025/10/IX_RF_JOSE_ALBERTO_ALARCON_MOTA_0383.pdf" TargetMode="External"/><Relationship Id="rId287" Type="http://schemas.openxmlformats.org/officeDocument/2006/relationships/hyperlink" Target="https://repositorio.veracruz.gob.mx/desarrollosocial/wp-content/uploads/sites/8/2025/10/IX_RF_ANGEL_DE_JESUS_ZAVALETA_RODRIGUEZ_0482.pdf" TargetMode="External"/><Relationship Id="rId410" Type="http://schemas.openxmlformats.org/officeDocument/2006/relationships/hyperlink" Target="https://repositorio.veracruz.gob.mx/desarrollosocial/wp-content/uploads/sites/8/2025/10/IX_RF_AXEL_ANTONIO_CHAVEZ_GARCIA_0530.pdf" TargetMode="External"/><Relationship Id="rId30" Type="http://schemas.openxmlformats.org/officeDocument/2006/relationships/hyperlink" Target="https://repositorio.veracruz.gob.mx/desarrollosocial/wp-content/uploads/sites/8/2025/10/IX_RF_VICTOR_ALEJANDRO_GUZMAN_MENDIOLA_0401.pdf" TargetMode="External"/><Relationship Id="rId105" Type="http://schemas.openxmlformats.org/officeDocument/2006/relationships/hyperlink" Target="https://repositorio.veracruz.gob.mx/desarrollosocial/wp-content/uploads/sites/8/2025/10/IX_RF_JOSE_ALBERTO_ALARCON_MOTA_0340.pdf" TargetMode="External"/><Relationship Id="rId126" Type="http://schemas.openxmlformats.org/officeDocument/2006/relationships/hyperlink" Target="https://repositorio.veracruz.gob.mx/desarrollosocial/wp-content/uploads/sites/8/2025/10/IX_RF_AXEL_ANTONIO_CHAVEZ_GARCIA_0379.pdf" TargetMode="External"/><Relationship Id="rId147" Type="http://schemas.openxmlformats.org/officeDocument/2006/relationships/hyperlink" Target="https://repositorio.veracruz.gob.mx/desarrollosocial/wp-content/uploads/sites/8/2025/10/IX_RF_KEVIN_GARCIA_HERNANDEZ_0428.pdf" TargetMode="External"/><Relationship Id="rId168" Type="http://schemas.openxmlformats.org/officeDocument/2006/relationships/hyperlink" Target="https://repositorio.veracruz.gob.mx/desarrollosocial/wp-content/uploads/sites/8/2025/10/IX_RF_ALEJANDRO_GARCIA_RIVEROLL_0432.pdf" TargetMode="External"/><Relationship Id="rId312" Type="http://schemas.openxmlformats.org/officeDocument/2006/relationships/hyperlink" Target="https://repositorio.veracruz.gob.mx/desarrollosocial/wp-content/uploads/sites/8/2025/10/IX_RF_TERESA_CELINA_TECALCO_HERNANDEZ_0504.pdf" TargetMode="External"/><Relationship Id="rId333" Type="http://schemas.openxmlformats.org/officeDocument/2006/relationships/hyperlink" Target="https://repositorio.veracruz.gob.mx/desarrollosocial/wp-content/uploads/sites/8/2025/10/IX_RF_AXEL_ANTONIO_CHAVEZ_GARCIA_0530.pdf" TargetMode="External"/><Relationship Id="rId354" Type="http://schemas.openxmlformats.org/officeDocument/2006/relationships/hyperlink" Target="https://repositorio.veracruz.gob.mx/desarrollosocial/wp-content/uploads/sites/8/2025/10/IX_RF_VICTOR_MANUEL_VELAZQUEZ_DIAZ_0455.pdf" TargetMode="External"/><Relationship Id="rId51" Type="http://schemas.openxmlformats.org/officeDocument/2006/relationships/hyperlink" Target="https://repositorio.veracruz.gob.mx/desarrollosocial/wp-content/uploads/sites/8/2025/10/IX_RF_MARGARITA_SANTOPIETRO_PERALTA_0441.pdf" TargetMode="External"/><Relationship Id="rId72" Type="http://schemas.openxmlformats.org/officeDocument/2006/relationships/hyperlink" Target="https://repositorio.veracruz.gob.mx/desarrollosocial/wp-content/uploads/sites/8/2025/10/IX_RF_JULIO_CESAR_SANTOS_RAMOS_0330.pdf" TargetMode="External"/><Relationship Id="rId93" Type="http://schemas.openxmlformats.org/officeDocument/2006/relationships/hyperlink" Target="https://repositorio.veracruz.gob.mx/desarrollosocial/wp-content/uploads/sites/8/2025/10/IX_RF_CARLOS_ENRIQUEZ_MARTINEZ_TORRES_0372.pdf" TargetMode="External"/><Relationship Id="rId189" Type="http://schemas.openxmlformats.org/officeDocument/2006/relationships/hyperlink" Target="https://repositorio.veracruz.gob.mx/desarrollosocial/wp-content/uploads/sites/8/2025/10/IX_RF_VICTOR_ALEJANDRO_GUZMAN_MENDIOLA_0422.pdf" TargetMode="External"/><Relationship Id="rId375" Type="http://schemas.openxmlformats.org/officeDocument/2006/relationships/hyperlink" Target="https://repositorio.veracruz.gob.mx/desarrollosocial/wp-content/uploads/sites/8/2025/10/IX_RF_GLORIA_SANCHEZ_HERNANDEZ_0478.pdf" TargetMode="External"/><Relationship Id="rId396" Type="http://schemas.openxmlformats.org/officeDocument/2006/relationships/hyperlink" Target="https://repositorio.veracruz.gob.mx/desarrollosocial/wp-content/uploads/sites/8/2025/10/IX_RF_KEVIN_GARCIA_HERNANDEZ_0528.pdf" TargetMode="External"/><Relationship Id="rId3" Type="http://schemas.openxmlformats.org/officeDocument/2006/relationships/hyperlink" Target="https://repositorio.veracruz.gob.mx/desarrollosocial/wp-content/uploads/sites/8/2025/10/IX_RF_JOSEHT_SANCHEZ_RAMIREZ_0403.pdf" TargetMode="External"/><Relationship Id="rId214" Type="http://schemas.openxmlformats.org/officeDocument/2006/relationships/hyperlink" Target="https://repositorio.veracruz.gob.mx/desarrollosocial/wp-content/uploads/sites/8/2025/10/IX_RF_EUSEBIA_CORTES_PEREZ_0323.pdf" TargetMode="External"/><Relationship Id="rId235" Type="http://schemas.openxmlformats.org/officeDocument/2006/relationships/hyperlink" Target="https://repositorio.veracruz.gob.mx/desarrollosocial/wp-content/uploads/sites/8/2025/10/IX_RF_JAVIER_CABRERA_GONZALEZ_0332.pdf" TargetMode="External"/><Relationship Id="rId256" Type="http://schemas.openxmlformats.org/officeDocument/2006/relationships/hyperlink" Target="https://repositorio.veracruz.gob.mx/desarrollosocial/wp-content/uploads/sites/8/2025/10/IX_RF_MARGARITA_SANTOPIETRO_PERALTA_0370.pdf" TargetMode="External"/><Relationship Id="rId277" Type="http://schemas.openxmlformats.org/officeDocument/2006/relationships/hyperlink" Target="https://repositorio.veracruz.gob.mx/desarrollosocial/wp-content/uploads/sites/8/2025/10/IX_RF_VICTOR_MANUEL_VELAZQUEZ_DIAZ_0455.pdf" TargetMode="External"/><Relationship Id="rId298" Type="http://schemas.openxmlformats.org/officeDocument/2006/relationships/hyperlink" Target="https://repositorio.veracruz.gob.mx/desarrollosocial/wp-content/uploads/sites/8/2025/10/IX_RF_GLORIA_SANCHEZ_HERNANDEZ_0478.pdf" TargetMode="External"/><Relationship Id="rId400" Type="http://schemas.openxmlformats.org/officeDocument/2006/relationships/hyperlink" Target="https://repositorio.veracruz.gob.mx/desarrollosocial/wp-content/uploads/sites/8/2025/10/IX_RF_MARGARITA_SANTOPIETRO_PERALTA_0520.pdf" TargetMode="External"/><Relationship Id="rId421" Type="http://schemas.openxmlformats.org/officeDocument/2006/relationships/hyperlink" Target="https://repositorio.veracruz.gob.mx/desarrollosocial/wp-content/uploads/sites/8/2025/10/IX_RF_MARGARITA_SANTOPIETRO_PERALTA_0531.pdf" TargetMode="External"/><Relationship Id="rId116" Type="http://schemas.openxmlformats.org/officeDocument/2006/relationships/hyperlink" Target="https://repositorio.veracruz.gob.mx/desarrollosocial/wp-content/uploads/sites/8/2025/10/IX_RF_ANGEL_DE_JESUS_ZAVALETA_RODRIGUEZ_0352.pdf" TargetMode="External"/><Relationship Id="rId137" Type="http://schemas.openxmlformats.org/officeDocument/2006/relationships/hyperlink" Target="https://repositorio.veracruz.gob.mx/desarrollosocial/wp-content/uploads/sites/8/2025/10/IX_RF_JESUS_ALAN_VELASQUEZ_VEGA_0368.pdf" TargetMode="External"/><Relationship Id="rId158" Type="http://schemas.openxmlformats.org/officeDocument/2006/relationships/hyperlink" Target="https://repositorio.veracruz.gob.mx/desarrollosocial/wp-content/uploads/sites/8/2025/10/IX_RF_ARMANDO_XICOTENCATL_FLORES_0409.pdf" TargetMode="External"/><Relationship Id="rId302" Type="http://schemas.openxmlformats.org/officeDocument/2006/relationships/hyperlink" Target="https://repositorio.veracruz.gob.mx/desarrollosocial/wp-content/uploads/sites/8/2025/10/IX_RF_ELIDETH_GUERRERO_HERNANDEZ_0485.pdf" TargetMode="External"/><Relationship Id="rId323" Type="http://schemas.openxmlformats.org/officeDocument/2006/relationships/hyperlink" Target="https://repositorio.veracruz.gob.mx/desarrollosocial/wp-content/uploads/sites/8/2025/10/IX_RF_MARGARITA_SANTOPIETRO_PERALTA_0520.pdf" TargetMode="External"/><Relationship Id="rId344" Type="http://schemas.openxmlformats.org/officeDocument/2006/relationships/hyperlink" Target="https://repositorio.veracruz.gob.mx/desarrollosocial/wp-content/uploads/sites/8/2025/10/IX_RF_MARGARITA_SANTOPIETRO_PERALTA_0531.pdf" TargetMode="External"/><Relationship Id="rId20" Type="http://schemas.openxmlformats.org/officeDocument/2006/relationships/hyperlink" Target="https://repositorio.veracruz.gob.mx/desarrollosocial/wp-content/uploads/sites/8/2025/10/IX_RF_ELADIO_CRUZ_NAVARRO_0402.pdf" TargetMode="External"/><Relationship Id="rId41" Type="http://schemas.openxmlformats.org/officeDocument/2006/relationships/hyperlink" Target="https://repositorio.veracruz.gob.mx/desarrollosocial/wp-content/uploads/sites/8/2025/10/IX_RF_AXEL_ANTONIO_CHAVEZ_GARCIA_0443.pdf" TargetMode="External"/><Relationship Id="rId62" Type="http://schemas.openxmlformats.org/officeDocument/2006/relationships/hyperlink" Target="https://repositorio.veracruz.gob.mx/desarrollosocial/wp-content/uploads/sites/8/2025/10/IX_RF_MARTIN_GUEVARA_RAMOS_0427.pdf" TargetMode="External"/><Relationship Id="rId83" Type="http://schemas.openxmlformats.org/officeDocument/2006/relationships/hyperlink" Target="https://repositorio.veracruz.gob.mx/desarrollosocial/wp-content/uploads/sites/8/2025/10/IX_RF_FLOR_ALBA_DE_JESUS_SANTOS_0338.pdf" TargetMode="External"/><Relationship Id="rId179" Type="http://schemas.openxmlformats.org/officeDocument/2006/relationships/hyperlink" Target="https://repositorio.veracruz.gob.mx/desarrollosocial/wp-content/uploads/sites/8/2025/10/IX_RF_TERESA_CELINA_TECALCO_HERNANDEZ_0419.pdf" TargetMode="External"/><Relationship Id="rId365" Type="http://schemas.openxmlformats.org/officeDocument/2006/relationships/hyperlink" Target="https://repositorio.veracruz.gob.mx/desarrollosocial/wp-content/uploads/sites/8/2025/10/IX_RF_RODRIGO_DE_JESUS_GARCIA_RODRIGUEZ_0490.pdf" TargetMode="External"/><Relationship Id="rId386" Type="http://schemas.openxmlformats.org/officeDocument/2006/relationships/hyperlink" Target="https://repositorio.veracruz.gob.mx/desarrollosocial/wp-content/uploads/sites/8/2025/10/IX_RF_AXEL_ANTONIO_CHAVEZ_GARCIA_0491.pdf" TargetMode="External"/><Relationship Id="rId190" Type="http://schemas.openxmlformats.org/officeDocument/2006/relationships/hyperlink" Target="https://repositorio.veracruz.gob.mx/desarrollosocial/wp-content/uploads/sites/8/2025/10/IX_RF_ALEJANDRO_GARCIA_RIVEROLL_0438.pdf" TargetMode="External"/><Relationship Id="rId204" Type="http://schemas.openxmlformats.org/officeDocument/2006/relationships/hyperlink" Target="https://repositorio.veracruz.gob.mx/desarrollosocial/wp-content/uploads/sites/8/2025/10/IX_RF_VICTOR_MANUEL_VELAZQUEZ_DIAZ_0311.pdf" TargetMode="External"/><Relationship Id="rId225" Type="http://schemas.openxmlformats.org/officeDocument/2006/relationships/hyperlink" Target="https://repositorio.veracruz.gob.mx/desarrollosocial/wp-content/uploads/sites/8/2025/10/IX_RF_ORLANDO_CASTILLO_ISLAS_0347.pdf" TargetMode="External"/><Relationship Id="rId246" Type="http://schemas.openxmlformats.org/officeDocument/2006/relationships/hyperlink" Target="https://repositorio.veracruz.gob.mx/desarrollosocial/wp-content/uploads/sites/8/2025/10/IX_RF_MARGARITA_SANTOPIETRO_PERALTA_0351.pdf" TargetMode="External"/><Relationship Id="rId267" Type="http://schemas.openxmlformats.org/officeDocument/2006/relationships/hyperlink" Target="https://repositorio.veracruz.gob.mx/desarrollosocial/wp-content/uploads/sites/8/2025/10/IX_RF_DANIELA_SERRANO_LUGO_0388.pdf" TargetMode="External"/><Relationship Id="rId288" Type="http://schemas.openxmlformats.org/officeDocument/2006/relationships/hyperlink" Target="https://repositorio.veracruz.gob.mx/desarrollosocial/wp-content/uploads/sites/8/2025/10/IX_RF_RODRIGO_DE_JESUS_GARCIA_RODRIGUEZ_0490.pdf" TargetMode="External"/><Relationship Id="rId411" Type="http://schemas.openxmlformats.org/officeDocument/2006/relationships/hyperlink" Target="https://repositorio.veracruz.gob.mx/desarrollosocial/wp-content/uploads/sites/8/2025/10/IX_RF_ANGEL_DE_JESUS_ZAVALETA_RODRIGUEZ_0532.pdf" TargetMode="External"/><Relationship Id="rId106" Type="http://schemas.openxmlformats.org/officeDocument/2006/relationships/hyperlink" Target="https://repositorio.veracruz.gob.mx/desarrollosocial/wp-content/uploads/sites/8/2025/10/IX_RF_PAULA_NATALIA_GALLARDO_MENDIETA_0404.pdf" TargetMode="External"/><Relationship Id="rId127" Type="http://schemas.openxmlformats.org/officeDocument/2006/relationships/hyperlink" Target="https://repositorio.veracruz.gob.mx/desarrollosocial/wp-content/uploads/sites/8/2025/10/IX_RF_ALEJANDRO_EZEQUIEL_PEREZ_GOMEZ_0390.pdf" TargetMode="External"/><Relationship Id="rId313" Type="http://schemas.openxmlformats.org/officeDocument/2006/relationships/hyperlink" Target="https://repositorio.veracruz.gob.mx/desarrollosocial/wp-content/uploads/sites/8/2025/10/IX_RF_ARMANDO_XICOTENCATL_FLORES_0505.pdf" TargetMode="External"/><Relationship Id="rId10" Type="http://schemas.openxmlformats.org/officeDocument/2006/relationships/hyperlink" Target="https://repositorio.veracruz.gob.mx/desarrollosocial/wp-content/uploads/sites/8/2025/10/IX_RF_CARLOS_ENRIQUE_MARTINEZ_TORRES_0412.pdf" TargetMode="External"/><Relationship Id="rId31" Type="http://schemas.openxmlformats.org/officeDocument/2006/relationships/hyperlink" Target="https://repositorio.veracruz.gob.mx/desarrollosocial/wp-content/uploads/sites/8/2025/10/IX_RF_ANGEL_DE_JESUS_ZAVALETA_RODRIGUEZ_0445.pdf" TargetMode="External"/><Relationship Id="rId52" Type="http://schemas.openxmlformats.org/officeDocument/2006/relationships/hyperlink" Target="https://repositorio.veracruz.gob.mx/desarrollosocial/wp-content/uploads/sites/8/2025/10/IX_RF_MARINO_SALVADOR_PEREZ_GAMEZ_0421.pdf" TargetMode="External"/><Relationship Id="rId73" Type="http://schemas.openxmlformats.org/officeDocument/2006/relationships/hyperlink" Target="https://repositorio.veracruz.gob.mx/desarrollosocial/wp-content/uploads/sites/8/2025/10/IX_RF_JESUS_ISRAEL_XIX_CASTRO_0355.pdf" TargetMode="External"/><Relationship Id="rId94" Type="http://schemas.openxmlformats.org/officeDocument/2006/relationships/hyperlink" Target="https://repositorio.veracruz.gob.mx/desarrollosocial/wp-content/uploads/sites/8/2025/10/IX_RF_MARLE_VERENICE_ANDRADE_ARMENTA_0326.pdf" TargetMode="External"/><Relationship Id="rId148" Type="http://schemas.openxmlformats.org/officeDocument/2006/relationships/hyperlink" Target="https://repositorio.veracruz.gob.mx/desarrollosocial/wp-content/uploads/sites/8/2025/10/IX_RF_PAULA_NATALIA_GALLARDO_MENDIETA_0393.pdf" TargetMode="External"/><Relationship Id="rId169" Type="http://schemas.openxmlformats.org/officeDocument/2006/relationships/hyperlink" Target="https://repositorio.veracruz.gob.mx/desarrollosocial/wp-content/uploads/sites/8/2025/10/IX_RF_ELIDETH_GUERRERO_HERNANDEZ_0446.pdf" TargetMode="External"/><Relationship Id="rId334" Type="http://schemas.openxmlformats.org/officeDocument/2006/relationships/hyperlink" Target="https://repositorio.veracruz.gob.mx/desarrollosocial/wp-content/uploads/sites/8/2025/10/IX_RF_ANGEL_DE_JESUS_ZAVALETA_RODRIGUEZ_0532.pdf" TargetMode="External"/><Relationship Id="rId355" Type="http://schemas.openxmlformats.org/officeDocument/2006/relationships/hyperlink" Target="https://repositorio.veracruz.gob.mx/desarrollosocial/wp-content/uploads/sites/8/2025/10/IX_RF_SERGIO_IVAN_COLEAZA_CORTES_0456.pdf" TargetMode="External"/><Relationship Id="rId376" Type="http://schemas.openxmlformats.org/officeDocument/2006/relationships/hyperlink" Target="https://repositorio.veracruz.gob.mx/desarrollosocial/wp-content/uploads/sites/8/2025/10/IX_RF_JAVIER_CABRERA_GONZALEZ_0479.pdf" TargetMode="External"/><Relationship Id="rId397" Type="http://schemas.openxmlformats.org/officeDocument/2006/relationships/hyperlink" Target="https://repositorio.veracruz.gob.mx/desarrollosocial/wp-content/uploads/sites/8/2025/10/IX_RF_ALEJANDRO_GARCIA_RIVEROLL_0501.pdf" TargetMode="External"/><Relationship Id="rId4" Type="http://schemas.openxmlformats.org/officeDocument/2006/relationships/hyperlink" Target="https://repositorio.veracruz.gob.mx/desarrollosocial/wp-content/uploads/sites/8/2025/10/IX_RF_CARLOS_ENRIQUE_MARTINEZ_TORREZ_0406.pdf" TargetMode="External"/><Relationship Id="rId180" Type="http://schemas.openxmlformats.org/officeDocument/2006/relationships/hyperlink" Target="https://repositorio.veracruz.gob.mx/desarrollosocial/wp-content/uploads/sites/8/2025/10/IX_RF_ELADIO_CRUZ_NAVARRO_0420.pdf" TargetMode="External"/><Relationship Id="rId215" Type="http://schemas.openxmlformats.org/officeDocument/2006/relationships/hyperlink" Target="https://repositorio.veracruz.gob.mx/desarrollosocial/wp-content/uploads/sites/8/2025/10/IX_RF_DANIEL_ALBERTO_DOMINGUEZ_GUZMAN_0353.pdf" TargetMode="External"/><Relationship Id="rId236" Type="http://schemas.openxmlformats.org/officeDocument/2006/relationships/hyperlink" Target="https://repositorio.veracruz.gob.mx/desarrollosocial/wp-content/uploads/sites/8/2025/10/IX_RF_MARLETH_MARICRUZ_ARROYO_TAPIA_0333.pdf" TargetMode="External"/><Relationship Id="rId257" Type="http://schemas.openxmlformats.org/officeDocument/2006/relationships/hyperlink" Target="https://repositorio.veracruz.gob.mx/desarrollosocial/wp-content/uploads/sites/8/2025/10/IX_RF_MARGARITA_SANTOPIETRO_PERALTA_0373.pdf" TargetMode="External"/><Relationship Id="rId278" Type="http://schemas.openxmlformats.org/officeDocument/2006/relationships/hyperlink" Target="https://repositorio.veracruz.gob.mx/desarrollosocial/wp-content/uploads/sites/8/2025/10/IX_RF_SERGIO_IVAN_COLEAZA_CORTES_0456.pdf" TargetMode="External"/><Relationship Id="rId401" Type="http://schemas.openxmlformats.org/officeDocument/2006/relationships/hyperlink" Target="https://repositorio.veracruz.gob.mx/desarrollosocial/wp-content/uploads/sites/8/2025/10/IX_RF_NELSON_ROCKEFELLER_LOPEZ_CORTES_0494.pdf" TargetMode="External"/><Relationship Id="rId422" Type="http://schemas.openxmlformats.org/officeDocument/2006/relationships/hyperlink" Target="https://repositorio.veracruz.gob.mx/desarrollosocial/wp-content/uploads/sites/8/2025/10/IX_RF_JAVIER_CABRERA_GONZALEZ_0535.pdf" TargetMode="External"/><Relationship Id="rId303" Type="http://schemas.openxmlformats.org/officeDocument/2006/relationships/hyperlink" Target="https://repositorio.veracruz.gob.mx/desarrollosocial/wp-content/uploads/sites/8/2025/10/IX_RF_RODRIGO_DE_JESUS_GARCIA_RODRIGUEZ_0493.pdf" TargetMode="External"/><Relationship Id="rId42" Type="http://schemas.openxmlformats.org/officeDocument/2006/relationships/hyperlink" Target="https://repositorio.veracruz.gob.mx/desarrollosocial/wp-content/uploads/sites/8/2025/10/IX_RF_KEVIN_GARCIA_HERNANDEZ_0447.pdf" TargetMode="External"/><Relationship Id="rId84" Type="http://schemas.openxmlformats.org/officeDocument/2006/relationships/hyperlink" Target="https://repositorio.veracruz.gob.mx/desarrollosocial/wp-content/uploads/sites/8/2025/10/IX_RF_VANESSA_ALEJANDRA_RAMOS_HERNANDEZ_0339.pdf" TargetMode="External"/><Relationship Id="rId138" Type="http://schemas.openxmlformats.org/officeDocument/2006/relationships/hyperlink" Target="https://repositorio.veracruz.gob.mx/desarrollosocial/wp-content/uploads/sites/8/2025/10/IX_RF_NORMA_XOCHILT-HERNANDEZ-COLIN_0369.pdf" TargetMode="External"/><Relationship Id="rId345" Type="http://schemas.openxmlformats.org/officeDocument/2006/relationships/hyperlink" Target="https://repositorio.veracruz.gob.mx/desarrollosocial/wp-content/uploads/sites/8/2025/10/IX_RF_JAVIER_CABRERA_GONZALEZ_0535.pdf" TargetMode="External"/><Relationship Id="rId387" Type="http://schemas.openxmlformats.org/officeDocument/2006/relationships/hyperlink" Target="https://repositorio.veracruz.gob.mx/desarrollosocial/wp-content/uploads/sites/8/2025/10/IX_RF_ANGEL_DE_JESUS_ZAVALETA_RODRIGUEZ_0500.pdf" TargetMode="External"/><Relationship Id="rId191" Type="http://schemas.openxmlformats.org/officeDocument/2006/relationships/hyperlink" Target="https://repositorio.veracruz.gob.mx/desarrollosocial/wp-content/uploads/sites/8/2025/10/IX_RF_KEVIN_GARCIA_HERNANDEZ_0434.pdf" TargetMode="External"/><Relationship Id="rId205" Type="http://schemas.openxmlformats.org/officeDocument/2006/relationships/hyperlink" Target="https://repositorio.veracruz.gob.mx/desarrollosocial/wp-content/uploads/sites/8/2025/10/IX_RF_AXEL_ANTONIO_CHAVEZ_GARCIA_0363.pdf" TargetMode="External"/><Relationship Id="rId247" Type="http://schemas.openxmlformats.org/officeDocument/2006/relationships/hyperlink" Target="https://repositorio.veracruz.gob.mx/desarrollosocial/wp-content/uploads/sites/8/2025/10/IX_RF_JESUS_ISRAEL_XIX_CASTRO_0357.pdf" TargetMode="External"/><Relationship Id="rId412" Type="http://schemas.openxmlformats.org/officeDocument/2006/relationships/hyperlink" Target="https://repositorio.veracruz.gob.mx/desarrollosocial/wp-content/uploads/sites/8/2025/10/IX_RF_RODRIGO_DE_JESUS_GARCIA_RODRIGUEZ_0518.pdf" TargetMode="External"/><Relationship Id="rId107" Type="http://schemas.openxmlformats.org/officeDocument/2006/relationships/hyperlink" Target="https://repositorio.veracruz.gob.mx/desarrollosocial/wp-content/uploads/sites/8/2025/10/IX_RF_DANIELA_SERRANO_LUGO_0341.pdf" TargetMode="External"/><Relationship Id="rId289" Type="http://schemas.openxmlformats.org/officeDocument/2006/relationships/hyperlink" Target="https://repositorio.veracruz.gob.mx/desarrollosocial/wp-content/uploads/sites/8/2025/10/IX_RF_TERESA_CELINA_TECALCO_HERNANDEZ_0458.pdf" TargetMode="External"/><Relationship Id="rId11" Type="http://schemas.openxmlformats.org/officeDocument/2006/relationships/hyperlink" Target="https://repositorio.veracruz.gob.mx/desarrollosocial/wp-content/uploads/sites/8/2025/10/IX_RF_KEVIN_GARCIA_HERNANDEZ_0428.pdf" TargetMode="External"/><Relationship Id="rId53" Type="http://schemas.openxmlformats.org/officeDocument/2006/relationships/hyperlink" Target="https://repositorio.veracruz.gob.mx/desarrollosocial/wp-content/uploads/sites/8/2025/10/IX_RF_VICTOR_ALEJANDRO_GUZMAN_MENDIOLA_0422.pdf" TargetMode="External"/><Relationship Id="rId149" Type="http://schemas.openxmlformats.org/officeDocument/2006/relationships/hyperlink" Target="https://repositorio.veracruz.gob.mx/desarrollosocial/wp-content/uploads/sites/8/2025/10/IX_RF_ELADIO_CRUZ_NAVARRO_0395.pdf" TargetMode="External"/><Relationship Id="rId314" Type="http://schemas.openxmlformats.org/officeDocument/2006/relationships/hyperlink" Target="https://repositorio.veracruz.gob.mx/desarrollosocial/wp-content/uploads/sites/8/2025/10/IX_RF_JOSEHT_SANCHEZ_RAMIREZ_0506.pdf" TargetMode="External"/><Relationship Id="rId356" Type="http://schemas.openxmlformats.org/officeDocument/2006/relationships/hyperlink" Target="https://repositorio.veracruz.gob.mx/desarrollosocial/wp-content/uploads/sites/8/2025/10/IX_RF_EUSEBIA_CORTES_PEREZ_0457.pdf" TargetMode="External"/><Relationship Id="rId398" Type="http://schemas.openxmlformats.org/officeDocument/2006/relationships/hyperlink" Target="https://repositorio.veracruz.gob.mx/desarrollosocial/wp-content/uploads/sites/8/2025/10/IX_RF_ELIDETH_GUERRERO_HERNANDEZ_0502.pdf" TargetMode="External"/><Relationship Id="rId95" Type="http://schemas.openxmlformats.org/officeDocument/2006/relationships/hyperlink" Target="https://repositorio.veracruz.gob.mx/desarrollosocial/wp-content/uploads/sites/8/2025/10/IX_RF_YERITZI_LAVOINET_FLORES_0327.pdf" TargetMode="External"/><Relationship Id="rId160" Type="http://schemas.openxmlformats.org/officeDocument/2006/relationships/hyperlink" Target="https://repositorio.veracruz.gob.mx/desarrollosocial/wp-content/uploads/sites/8/2025/10/IX_RF_JOSEHT_SANCHEZ_RAMIREZ_0423.pdf" TargetMode="External"/><Relationship Id="rId216" Type="http://schemas.openxmlformats.org/officeDocument/2006/relationships/hyperlink" Target="https://repositorio.veracruz.gob.mx/desarrollosocial/wp-content/uploads/sites/8/2025/10/IX_RF_ARTURO_ALARCON_MORENO_0354.pdf" TargetMode="External"/><Relationship Id="rId423" Type="http://schemas.openxmlformats.org/officeDocument/2006/relationships/hyperlink" Target="https://repositorio.veracruz.gob.mx/desarrollosocial/wp-content/uploads/sites/8/2025/10/IX_RF_ARLE_ABRIL_SANTOS_MARTINEZ_0536.pdf" TargetMode="External"/><Relationship Id="rId258" Type="http://schemas.openxmlformats.org/officeDocument/2006/relationships/hyperlink" Target="https://repositorio.veracruz.gob.mx/desarrollosocial/wp-content/uploads/sites/8/2025/10/IX_RF_ARMANDO_XICOTENCATL_FLORES_0382.pdf" TargetMode="External"/><Relationship Id="rId22" Type="http://schemas.openxmlformats.org/officeDocument/2006/relationships/hyperlink" Target="https://repositorio.veracruz.gob.mx/desarrollosocial/wp-content/uploads/sites/8/2025/10/IX_RF_ARMANDO_XICOTENCATL_FLORES_0409.pdf" TargetMode="External"/><Relationship Id="rId64" Type="http://schemas.openxmlformats.org/officeDocument/2006/relationships/hyperlink" Target="https://repositorio.veracruz.gob.mx/desarrollosocial/wp-content/uploads/sites/8/2025/10/IX_RF_ELIDETH_GUERRERO_HERNANDEZ_0452.pdf" TargetMode="External"/><Relationship Id="rId118" Type="http://schemas.openxmlformats.org/officeDocument/2006/relationships/hyperlink" Target="https://repositorio.veracruz.gob.mx/desarrollosocial/wp-content/uploads/sites/8/2025/10/IX_RF_EUSEBIA_CORTES_PEREZ_0367.pdf" TargetMode="External"/><Relationship Id="rId325" Type="http://schemas.openxmlformats.org/officeDocument/2006/relationships/hyperlink" Target="https://repositorio.veracruz.gob.mx/desarrollosocial/wp-content/uploads/sites/8/2025/10/IX_RF_SERGIO_IVAN_COLEAZA_CORTES_0515.pdf" TargetMode="External"/><Relationship Id="rId367" Type="http://schemas.openxmlformats.org/officeDocument/2006/relationships/hyperlink" Target="https://repositorio.veracruz.gob.mx/desarrollosocial/wp-content/uploads/sites/8/2025/10/IX_RF_ARMANDO_XICOTENCATL_FLORES_0459.pdf" TargetMode="External"/><Relationship Id="rId171" Type="http://schemas.openxmlformats.org/officeDocument/2006/relationships/hyperlink" Target="https://repositorio.veracruz.gob.mx/desarrollosocial/wp-content/uploads/sites/8/2025/10/IX_RF_DANIELA_SERRANO_LUGO_0405.pdf" TargetMode="External"/><Relationship Id="rId227" Type="http://schemas.openxmlformats.org/officeDocument/2006/relationships/hyperlink" Target="https://repositorio.veracruz.gob.mx/desarrollosocial/wp-content/uploads/sites/8/2025/10/IX_RF_ELIDETH_GUERRERO_HERNANDEZ_0349.pdf" TargetMode="External"/><Relationship Id="rId269" Type="http://schemas.openxmlformats.org/officeDocument/2006/relationships/hyperlink" Target="https://repositorio.veracruz.gob.mx/desarrollosocial/wp-content/uploads/sites/8/2025/10/IX_RF_JUAN_PABLO_SEGUNDO_MORALES_0385.pdf" TargetMode="External"/><Relationship Id="rId33" Type="http://schemas.openxmlformats.org/officeDocument/2006/relationships/hyperlink" Target="https://repositorio.veracruz.gob.mx/desarrollosocial/wp-content/uploads/sites/8/2025/10/IX_RF_ELIDETH_GUERRERO_HERNANDEZ_0446.pdf" TargetMode="External"/><Relationship Id="rId129" Type="http://schemas.openxmlformats.org/officeDocument/2006/relationships/hyperlink" Target="https://repositorio.veracruz.gob.mx/desarrollosocial/wp-content/uploads/sites/8/2025/10/IX_RF_MARGARITA_SANTOPIETRO_PERALTA_0377.pdf" TargetMode="External"/><Relationship Id="rId280" Type="http://schemas.openxmlformats.org/officeDocument/2006/relationships/hyperlink" Target="https://repositorio.veracruz.gob.mx/desarrollosocial/wp-content/uploads/sites/8/2025/10/IX_RF_MARGARITA_SANTOPIETRO_PERALTA_0468.pdf" TargetMode="External"/><Relationship Id="rId336" Type="http://schemas.openxmlformats.org/officeDocument/2006/relationships/hyperlink" Target="https://repositorio.veracruz.gob.mx/desarrollosocial/wp-content/uploads/sites/8/2025/10/IX_RF_GILBERTO_ESPINOSA_ROLDAN_0521.pdf" TargetMode="External"/><Relationship Id="rId75" Type="http://schemas.openxmlformats.org/officeDocument/2006/relationships/hyperlink" Target="https://repositorio.veracruz.gob.mx/desarrollosocial/wp-content/uploads/sites/8/2025/10/IX_RF_MIGUEL_ANGEL_ROBLES_GUZMAN_0322.pdf" TargetMode="External"/><Relationship Id="rId140" Type="http://schemas.openxmlformats.org/officeDocument/2006/relationships/hyperlink" Target="https://repositorio.veracruz.gob.mx/desarrollosocial/wp-content/uploads/sites/8/2025/10/IX_RF_CARLOS_ENRIQUE_MARTINEZ_TORREZ_0406.pdf" TargetMode="External"/><Relationship Id="rId182" Type="http://schemas.openxmlformats.org/officeDocument/2006/relationships/hyperlink" Target="https://repositorio.veracruz.gob.mx/desarrollosocial/wp-content/uploads/sites/8/2025/10/IX_RF_ARMANDO_XICOTENCATL_FLORES_0426.pdf" TargetMode="External"/><Relationship Id="rId378" Type="http://schemas.openxmlformats.org/officeDocument/2006/relationships/hyperlink" Target="https://repositorio.veracruz.gob.mx/desarrollosocial/wp-content/uploads/sites/8/2025/10/IX_RF_ALEJANDRO_GARC-IA_RIVEROLL_0484.pdf" TargetMode="External"/><Relationship Id="rId403" Type="http://schemas.openxmlformats.org/officeDocument/2006/relationships/hyperlink" Target="https://repositorio.veracruz.gob.mx/desarrollosocial/wp-content/uploads/sites/8/2025/10/IX_RF_MARINO_SALVADOR_PEREZ_GAMEZ_0498.pdf" TargetMode="External"/><Relationship Id="rId6" Type="http://schemas.openxmlformats.org/officeDocument/2006/relationships/hyperlink" Target="https://repositorio.veracruz.gob.mx/desarrollosocial/wp-content/uploads/sites/8/2025/10/IX_RF_CARLOS_ENRIQUE_MARTINEZ_TORRES_0414.pdf" TargetMode="External"/><Relationship Id="rId238" Type="http://schemas.openxmlformats.org/officeDocument/2006/relationships/hyperlink" Target="https://repositorio.veracruz.gob.mx/desarrollosocial/wp-content/uploads/sites/8/2025/10/IX_RF_MARIA_GUADALUPE_DELGADO_0335.pdf" TargetMode="External"/><Relationship Id="rId291" Type="http://schemas.openxmlformats.org/officeDocument/2006/relationships/hyperlink" Target="https://repositorio.veracruz.gob.mx/desarrollosocial/wp-content/uploads/sites/8/2025/10/IX_RF_PAULA_NATALIA_GALLARDO_MENDIETA_0460.pdf" TargetMode="External"/><Relationship Id="rId305" Type="http://schemas.openxmlformats.org/officeDocument/2006/relationships/hyperlink" Target="https://repositorio.veracruz.gob.mx/desarrollosocial/wp-content/uploads/sites/8/2025/10/IX_RF_GENARO_ANTONIO_ALAFITA_HERNANDEZ_0492.pdf" TargetMode="External"/><Relationship Id="rId347" Type="http://schemas.openxmlformats.org/officeDocument/2006/relationships/hyperlink" Target="https://repositorio.veracruz.gob.mx/desarrollosocial/wp-content/uploads/sites/8/2025/10/IX_RF_ARITS_BEATRIZ_RODRIGUEZ_TRILLO_0537.pdf" TargetMode="External"/><Relationship Id="rId44" Type="http://schemas.openxmlformats.org/officeDocument/2006/relationships/hyperlink" Target="https://repositorio.veracruz.gob.mx/desarrollosocial/wp-content/uploads/sites/8/2025/10/IX_RF_ELADIO_CRUZ_NAVARRO_0420.pdf" TargetMode="External"/><Relationship Id="rId86" Type="http://schemas.openxmlformats.org/officeDocument/2006/relationships/hyperlink" Target="https://repositorio.veracruz.gob.mx/desarrollosocial/wp-content/uploads/sites/8/2025/10/IX_RF_ARMANDO_XICOTENCATL_FLORES_0343.pdf" TargetMode="External"/><Relationship Id="rId151" Type="http://schemas.openxmlformats.org/officeDocument/2006/relationships/hyperlink" Target="https://repositorio.veracruz.gob.mx/desarrollosocial/wp-content/uploads/sites/8/2025/10/IX_RF_JOSEHT_SANCHEZ_RAMIREZ_0407.pdf" TargetMode="External"/><Relationship Id="rId389" Type="http://schemas.openxmlformats.org/officeDocument/2006/relationships/hyperlink" Target="https://repositorio.veracruz.gob.mx/desarrollosocial/wp-content/uploads/sites/8/2025/10/IX_RF_TERESA_CELINA_TECALCO_HERNANDEZ_0504.pdf" TargetMode="External"/><Relationship Id="rId193" Type="http://schemas.openxmlformats.org/officeDocument/2006/relationships/hyperlink" Target="https://repositorio.veracruz.gob.mx/desarrollosocial/wp-content/uploads/sites/8/2025/10/IX_RF_ALEJANDRO_GARCIA_RIVEROLL_0436.pdf" TargetMode="External"/><Relationship Id="rId207" Type="http://schemas.openxmlformats.org/officeDocument/2006/relationships/hyperlink" Target="https://repositorio.veracruz.gob.mx/desarrollosocial/wp-content/uploads/sites/8/2025/10/IX_RF_JOSE_MANUEL_RAMOS_MENDOZA_0315.pdf" TargetMode="External"/><Relationship Id="rId249" Type="http://schemas.openxmlformats.org/officeDocument/2006/relationships/hyperlink" Target="https://repositorio.veracruz.gob.mx/desarrollosocial/wp-content/uploads/sites/8/2025/10/IX_RF_GILBERTO_ESPINOSA_ROLDAN_0359.pdf" TargetMode="External"/><Relationship Id="rId414" Type="http://schemas.openxmlformats.org/officeDocument/2006/relationships/hyperlink" Target="https://repositorio.veracruz.gob.mx/desarrollosocial/wp-content/uploads/sites/8/2025/10/IX_RF_MARTIN_GUEVARA_RAMOS_0523.pdf" TargetMode="External"/><Relationship Id="rId13" Type="http://schemas.openxmlformats.org/officeDocument/2006/relationships/hyperlink" Target="https://repositorio.veracruz.gob.mx/desarrollosocial/wp-content/uploads/sites/8/2025/10/IX_RF_ELADIO_CRUZ_NAVARRO_0395.pdf" TargetMode="External"/><Relationship Id="rId109" Type="http://schemas.openxmlformats.org/officeDocument/2006/relationships/hyperlink" Target="https://repositorio.veracruz.gob.mx/desarrollosocial/wp-content/uploads/sites/8/2025/10/IX_RF_MARGARITA_SANTOPIETRO_PERALTA_0350.pdf" TargetMode="External"/><Relationship Id="rId260" Type="http://schemas.openxmlformats.org/officeDocument/2006/relationships/hyperlink" Target="https://repositorio.veracruz.gob.mx/desarrollosocial/wp-content/uploads/sites/8/2025/10/IX_RF_ELIDETH_GUERRERO_HERNANDEZ_0375.pdf" TargetMode="External"/><Relationship Id="rId316" Type="http://schemas.openxmlformats.org/officeDocument/2006/relationships/hyperlink" Target="https://repositorio.veracruz.gob.mx/desarrollosocial/wp-content/uploads/sites/8/2025/10/IX_RF_CARLOS_MARTINEZ_TORRES_0508.pdf" TargetMode="External"/><Relationship Id="rId55" Type="http://schemas.openxmlformats.org/officeDocument/2006/relationships/hyperlink" Target="https://repositorio.veracruz.gob.mx/desarrollosocial/wp-content/uploads/sites/8/2025/10/IX_RF_KEVIN_GARCIA_HERNANDEZ_0434.pdf" TargetMode="External"/><Relationship Id="rId97" Type="http://schemas.openxmlformats.org/officeDocument/2006/relationships/hyperlink" Target="https://repositorio.veracruz.gob.mx/desarrollosocial/wp-content/uploads/sites/8/2025/10/IX_RF_RODRIGO_RAZZO_MARTINEZ_0329.pdf" TargetMode="External"/><Relationship Id="rId120" Type="http://schemas.openxmlformats.org/officeDocument/2006/relationships/hyperlink" Target="https://repositorio.veracruz.gob.mx/desarrollosocial/wp-content/uploads/sites/8/2025/10/IX_RF_MARGARITA_SANTOPIETRO_PERALTA_0370.pdf" TargetMode="External"/><Relationship Id="rId358" Type="http://schemas.openxmlformats.org/officeDocument/2006/relationships/hyperlink" Target="https://repositorio.veracruz.gob.mx/desarrollosocial/wp-content/uploads/sites/8/2025/10/IX_RF_CARLOS_ENRIQUE_MARTINEZ_TORRES_0464.pdf" TargetMode="External"/><Relationship Id="rId162" Type="http://schemas.openxmlformats.org/officeDocument/2006/relationships/hyperlink" Target="https://repositorio.veracruz.gob.mx/desarrollosocial/wp-content/uploads/sites/8/2025/10/IX_RF_AXEL_ANTONIO_CHAVEZ_GARCIA_0444.pdf" TargetMode="External"/><Relationship Id="rId218" Type="http://schemas.openxmlformats.org/officeDocument/2006/relationships/hyperlink" Target="https://repositorio.veracruz.gob.mx/desarrollosocial/wp-content/uploads/sites/8/2025/10/IX_RF_NORMA_XOCHITL_HERNANDEZ_COLIN_0325.pdf" TargetMode="External"/><Relationship Id="rId425" Type="http://schemas.openxmlformats.org/officeDocument/2006/relationships/hyperlink" Target="https://repositorio.veracruz.gob.mx/desarrollosocial/wp-content/uploads/sites/8/2025/10/IX_RF_VICTOR_ALEJANDRO_GUZMAN_MENDIOLA_0538.pdf" TargetMode="External"/><Relationship Id="rId271" Type="http://schemas.openxmlformats.org/officeDocument/2006/relationships/hyperlink" Target="https://repositorio.veracruz.gob.mx/desarrollosocial/wp-content/uploads/sites/8/2025/10/IX_RF_ALEJANDRO_EZEQUIEL_PEREZ_GOMEZ_0389.pdf" TargetMode="External"/><Relationship Id="rId24" Type="http://schemas.openxmlformats.org/officeDocument/2006/relationships/hyperlink" Target="https://repositorio.veracruz.gob.mx/desarrollosocial/wp-content/uploads/sites/8/2025/10/IX_RF_JOSEHT_SANCHEZ_RAMIREZ_0423.pdf" TargetMode="External"/><Relationship Id="rId66" Type="http://schemas.openxmlformats.org/officeDocument/2006/relationships/hyperlink" Target="https://repositorio.veracruz.gob.mx/desarrollosocial/wp-content/uploads/sites/8/2025/10/IX_RF_EUSEBIA_CORTES_PEREZ_0301.pdf" TargetMode="External"/><Relationship Id="rId131" Type="http://schemas.openxmlformats.org/officeDocument/2006/relationships/hyperlink" Target="https://repositorio.veracruz.gob.mx/desarrollosocial/wp-content/uploads/sites/8/2025/10/IX_RF_DANIELA_SERRANO_LUGO_0388.pdf" TargetMode="External"/><Relationship Id="rId327" Type="http://schemas.openxmlformats.org/officeDocument/2006/relationships/hyperlink" Target="https://repositorio.veracruz.gob.mx/desarrollosocial/wp-content/uploads/sites/8/2025/10/IX_RF_VICTOR_CUEVAS_RIVERA_0499.pdf" TargetMode="External"/><Relationship Id="rId369" Type="http://schemas.openxmlformats.org/officeDocument/2006/relationships/hyperlink" Target="https://repositorio.veracruz.gob.mx/desarrollosocial/wp-content/uploads/sites/8/2025/10/IX_RF_ELADIO_CRUZ_NAVARRO_0461.pdf" TargetMode="External"/><Relationship Id="rId173" Type="http://schemas.openxmlformats.org/officeDocument/2006/relationships/hyperlink" Target="https://repositorio.veracruz.gob.mx/desarrollosocial/wp-content/uploads/sites/8/2025/10/IX_RF_VANESSA_ALEJANDRA_RAMOS_HERNANDEZ_0411.pdf" TargetMode="External"/><Relationship Id="rId229" Type="http://schemas.openxmlformats.org/officeDocument/2006/relationships/hyperlink" Target="https://repositorio.veracruz.gob.mx/desarrollosocial/wp-content/uploads/sites/8/2025/10/IX_RF_CARLOS_ENRIQUEZ_MARTINEZ_TORRES_0372.pdf" TargetMode="External"/><Relationship Id="rId380" Type="http://schemas.openxmlformats.org/officeDocument/2006/relationships/hyperlink" Target="https://repositorio.veracruz.gob.mx/desarrollosocial/wp-content/uploads/sites/8/2025/10/IX_RF_RODRIGO_DE_JESUS_GARCIA_RODRIGUEZ_0493.pdf" TargetMode="External"/><Relationship Id="rId240" Type="http://schemas.openxmlformats.org/officeDocument/2006/relationships/hyperlink" Target="https://repositorio.veracruz.gob.mx/desarrollosocial/wp-content/uploads/sites/8/2025/10/IX_RF_GLORIA_SANCHEZ_HERNANDEZ_0337.pdf" TargetMode="External"/><Relationship Id="rId35" Type="http://schemas.openxmlformats.org/officeDocument/2006/relationships/hyperlink" Target="https://repositorio.veracruz.gob.mx/desarrollosocial/wp-content/uploads/sites/8/2025/10/IX_RF_DANIELA_SERRANO_LUGO_0405.pdf" TargetMode="External"/><Relationship Id="rId77" Type="http://schemas.openxmlformats.org/officeDocument/2006/relationships/hyperlink" Target="https://repositorio.veracruz.gob.mx/desarrollosocial/wp-content/uploads/sites/8/2025/10/IX_RF_AXEL_ANTONIO_CHAVEZ_GARCIA_0365.pdf" TargetMode="External"/><Relationship Id="rId100" Type="http://schemas.openxmlformats.org/officeDocument/2006/relationships/hyperlink" Target="https://repositorio.veracruz.gob.mx/desarrollosocial/wp-content/uploads/sites/8/2025/10/IX_RF_MARLETH_MARICRUZ_ARROYO_TAPIA_0333.pdf" TargetMode="External"/><Relationship Id="rId282" Type="http://schemas.openxmlformats.org/officeDocument/2006/relationships/hyperlink" Target="https://repositorio.veracruz.gob.mx/desarrollosocial/wp-content/uploads/sites/8/2025/10/IX_RF_MARGARITA_SANTOPIETRO_PERALTA_0469.pdf" TargetMode="External"/><Relationship Id="rId338" Type="http://schemas.openxmlformats.org/officeDocument/2006/relationships/hyperlink" Target="https://repositorio.veracruz.gob.mx/desarrollosocial/wp-content/uploads/sites/8/2025/10/IX_RF_PAULA_NATALIA_GALLARDO_MENDIETA_0527.pdf" TargetMode="External"/><Relationship Id="rId8" Type="http://schemas.openxmlformats.org/officeDocument/2006/relationships/hyperlink" Target="https://repositorio.veracruz.gob.mx/desarrollosocial/wp-content/uploads/sites/8/2025/10/IX_RF_MARTIN_GUEVARA_RAMOS_0392.pdf" TargetMode="External"/><Relationship Id="rId142" Type="http://schemas.openxmlformats.org/officeDocument/2006/relationships/hyperlink" Target="https://repositorio.veracruz.gob.mx/desarrollosocial/wp-content/uploads/sites/8/2025/10/IX_RF_CARLOS_ENRIQUE_MARTINEZ_TORRES_0414.pdf" TargetMode="External"/><Relationship Id="rId184" Type="http://schemas.openxmlformats.org/officeDocument/2006/relationships/hyperlink" Target="https://repositorio.veracruz.gob.mx/desarrollosocial/wp-content/uploads/sites/8/2025/10/IX_RF_SERGIO_IVAN_COLEAZA_CORTES_0430.pdf" TargetMode="External"/><Relationship Id="rId391" Type="http://schemas.openxmlformats.org/officeDocument/2006/relationships/hyperlink" Target="https://repositorio.veracruz.gob.mx/desarrollosocial/wp-content/uploads/sites/8/2025/10/IX_RF_JOSEHT_SANCHEZ_RAMIREZ_0506.pdf" TargetMode="External"/><Relationship Id="rId405" Type="http://schemas.openxmlformats.org/officeDocument/2006/relationships/hyperlink" Target="https://repositorio.veracruz.gob.mx/desarrollosocial/wp-content/uploads/sites/8/2025/10/IX_RF_ELADIO_CRUZ_NAVARRO_0522.pdf" TargetMode="External"/><Relationship Id="rId251" Type="http://schemas.openxmlformats.org/officeDocument/2006/relationships/hyperlink" Target="https://repositorio.veracruz.gob.mx/desarrollosocial/wp-content/uploads/sites/8/2025/10/IX_RF_JOSE_MANUEL_RAMOS_MENDOZA_0362.pdf" TargetMode="External"/><Relationship Id="rId46" Type="http://schemas.openxmlformats.org/officeDocument/2006/relationships/hyperlink" Target="https://repositorio.veracruz.gob.mx/desarrollosocial/wp-content/uploads/sites/8/2025/10/IX_RF_ARMANDO_XICOTENCATL_FLORES_0426.pdf" TargetMode="External"/><Relationship Id="rId293" Type="http://schemas.openxmlformats.org/officeDocument/2006/relationships/hyperlink" Target="https://repositorio.veracruz.gob.mx/desarrollosocial/wp-content/uploads/sites/8/2025/10/IX_RF_MARTIN_GUEVARA_RAMOS_0462.pdf" TargetMode="External"/><Relationship Id="rId307" Type="http://schemas.openxmlformats.org/officeDocument/2006/relationships/hyperlink" Target="https://repositorio.veracruz.gob.mx/desarrollosocial/wp-content/uploads/sites/8/2025/10/IX_RF_ARTURO_ALARCON_MORENO_0496.pdf" TargetMode="External"/><Relationship Id="rId349" Type="http://schemas.openxmlformats.org/officeDocument/2006/relationships/hyperlink" Target="https://repositorio.veracruz.gob.mx/desarrollosocial/wp-content/uploads/sites/8/2025/10/IX_RF_MARGARITA_SANTOPIETRO_PERALTA_0465.pdf" TargetMode="External"/><Relationship Id="rId88" Type="http://schemas.openxmlformats.org/officeDocument/2006/relationships/hyperlink" Target="https://repositorio.veracruz.gob.mx/desarrollosocial/wp-content/uploads/sites/8/2025/10/IX_RF_ELADIO_CRUZ_NAVARRO_0345.pdf" TargetMode="External"/><Relationship Id="rId111" Type="http://schemas.openxmlformats.org/officeDocument/2006/relationships/hyperlink" Target="https://repositorio.veracruz.gob.mx/desarrollosocial/wp-content/uploads/sites/8/2025/10/IX_RF_JESUS_ISRAEL_XIX_CASTRO_0357.pdf" TargetMode="External"/><Relationship Id="rId153" Type="http://schemas.openxmlformats.org/officeDocument/2006/relationships/hyperlink" Target="https://repositorio.veracruz.gob.mx/desarrollosocial/wp-content/uploads/sites/8/2025/10/IX_RF_JESUS_ALAN_VELASQUEZ_VEGA_0381.pdf" TargetMode="External"/><Relationship Id="rId195" Type="http://schemas.openxmlformats.org/officeDocument/2006/relationships/hyperlink" Target="https://repositorio.veracruz.gob.mx/desarrollosocial/wp-content/uploads/sites/8/2025/10/IX_RF_KEVIN_GARCIA_HERNANDEZ_0439.pdf" TargetMode="External"/><Relationship Id="rId209" Type="http://schemas.openxmlformats.org/officeDocument/2006/relationships/hyperlink" Target="https://repositorio.veracruz.gob.mx/desarrollosocial/wp-content/uploads/sites/8/2025/10/IX_RF_JESUS_ISRAEL_XIX_CASTRO_0355.pdf" TargetMode="External"/><Relationship Id="rId360" Type="http://schemas.openxmlformats.org/officeDocument/2006/relationships/hyperlink" Target="https://repositorio.veracruz.gob.mx/desarrollosocial/wp-content/uploads/sites/8/2025/10/IX_RF_KEVIN_GARCIA_HERNANDEZ_0470.pdf" TargetMode="External"/><Relationship Id="rId416" Type="http://schemas.openxmlformats.org/officeDocument/2006/relationships/hyperlink" Target="https://repositorio.veracruz.gob.mx/desarrollosocial/wp-content/uploads/sites/8/2025/10/IX_RF_ELIDEHT_GUERRERO_HERNANDEZ_0533.pdf" TargetMode="External"/><Relationship Id="rId220" Type="http://schemas.openxmlformats.org/officeDocument/2006/relationships/hyperlink" Target="https://repositorio.veracruz.gob.mx/desarrollosocial/wp-content/uploads/sites/8/2025/10/IX_RF_VANESSA_ALEJANDRA_RAMOS_HERNANDEZ_0339.pdf" TargetMode="External"/><Relationship Id="rId15" Type="http://schemas.openxmlformats.org/officeDocument/2006/relationships/hyperlink" Target="https://repositorio.veracruz.gob.mx/desarrollosocial/wp-content/uploads/sites/8/2025/10/IX_RF_JOSEHT_SANCHEZ_RAMIREZ_0407.pdf" TargetMode="External"/><Relationship Id="rId57" Type="http://schemas.openxmlformats.org/officeDocument/2006/relationships/hyperlink" Target="https://repositorio.veracruz.gob.mx/desarrollosocial/wp-content/uploads/sites/8/2025/10/IX_RF_ALEJANDRO_GARCIA_RIVEROLL_0436.pdf" TargetMode="External"/><Relationship Id="rId262" Type="http://schemas.openxmlformats.org/officeDocument/2006/relationships/hyperlink" Target="https://repositorio.veracruz.gob.mx/desarrollosocial/wp-content/uploads/sites/8/2025/10/IX_RF_AXEL_ANTONIO_CHAVEZ_GARCIA_0379.pdf" TargetMode="External"/><Relationship Id="rId318" Type="http://schemas.openxmlformats.org/officeDocument/2006/relationships/hyperlink" Target="https://repositorio.veracruz.gob.mx/desarrollosocial/wp-content/uploads/sites/8/2025/10/IX_RF_GILBERTO_ESPINOSA_ROLDAN_0511.pdf" TargetMode="External"/><Relationship Id="rId99" Type="http://schemas.openxmlformats.org/officeDocument/2006/relationships/hyperlink" Target="https://repositorio.veracruz.gob.mx/desarrollosocial/wp-content/uploads/sites/8/2025/10/IX_RF_JAVIER_CABRERA_GONZALEZ_0332.pdf" TargetMode="External"/><Relationship Id="rId122" Type="http://schemas.openxmlformats.org/officeDocument/2006/relationships/hyperlink" Target="https://repositorio.veracruz.gob.mx/desarrollosocial/wp-content/uploads/sites/8/2025/10/IX_RF_ARMANDO_XICOTENCATL_FLORES_0382.pdf" TargetMode="External"/><Relationship Id="rId164" Type="http://schemas.openxmlformats.org/officeDocument/2006/relationships/hyperlink" Target="https://repositorio.veracruz.gob.mx/desarrollosocial/wp-content/uploads/sites/8/2025/10/IX_RF_EUSEBIA_CORTES_PEREZ_0399.pdf" TargetMode="External"/><Relationship Id="rId371" Type="http://schemas.openxmlformats.org/officeDocument/2006/relationships/hyperlink" Target="https://repositorio.veracruz.gob.mx/desarrollosocial/wp-content/uploads/sites/8/2025/10/IX_RF_EUSEBIA_CORTES_PEREZ_0466.pdf" TargetMode="External"/><Relationship Id="rId427" Type="http://schemas.openxmlformats.org/officeDocument/2006/relationships/printerSettings" Target="../printerSettings/printerSettings1.bin"/><Relationship Id="rId26" Type="http://schemas.openxmlformats.org/officeDocument/2006/relationships/hyperlink" Target="https://repositorio.veracruz.gob.mx/desarrollosocial/wp-content/uploads/sites/8/2025/10/IX_RF_AXEL_ANTONIO_CHAVEZ_GARCIA_0444.pdf" TargetMode="External"/><Relationship Id="rId231" Type="http://schemas.openxmlformats.org/officeDocument/2006/relationships/hyperlink" Target="https://repositorio.veracruz.gob.mx/desarrollosocial/wp-content/uploads/sites/8/2025/10/IX_RF_YERITZI_LAVOINET_FLORES_0327.pdf" TargetMode="External"/><Relationship Id="rId273" Type="http://schemas.openxmlformats.org/officeDocument/2006/relationships/hyperlink" Target="https://repositorio.veracruz.gob.mx/desarrollosocial/wp-content/uploads/sites/8/2025/10/IX_RF_EUSEBIA_CORTES_PEREZ_0431.pdf" TargetMode="External"/><Relationship Id="rId329" Type="http://schemas.openxmlformats.org/officeDocument/2006/relationships/hyperlink" Target="https://repositorio.veracruz.gob.mx/desarrollosocial/wp-content/uploads/sites/8/2025/10/IX_RF_JOSEHT_SANCHEZ_RAMIREZ_0524.pdf" TargetMode="External"/><Relationship Id="rId68" Type="http://schemas.openxmlformats.org/officeDocument/2006/relationships/hyperlink" Target="https://repositorio.veracruz.gob.mx/desarrollosocial/wp-content/uploads/sites/8/2025/10/IX_RF_VICTOR_MANUEL_VELAZQUEZ_DIAZ_0311.pdf" TargetMode="External"/><Relationship Id="rId133" Type="http://schemas.openxmlformats.org/officeDocument/2006/relationships/hyperlink" Target="https://repositorio.veracruz.gob.mx/desarrollosocial/wp-content/uploads/sites/8/2025/10/IX_RF_JUAN_PABLO_SEGUNDO_MORALES_0385.pdf" TargetMode="External"/><Relationship Id="rId175" Type="http://schemas.openxmlformats.org/officeDocument/2006/relationships/hyperlink" Target="https://repositorio.veracruz.gob.mx/desarrollosocial/wp-content/uploads/sites/8/2025/10/IX_RF_NANCY_YANETH_JUAN_MARTINEZ_0417.pdf" TargetMode="External"/><Relationship Id="rId340" Type="http://schemas.openxmlformats.org/officeDocument/2006/relationships/hyperlink" Target="https://repositorio.veracruz.gob.mx/desarrollosocial/wp-content/uploads/sites/8/2025/10/IX_RF_MARGARITA_SANTOPIETRO_PERALTA_0534.pdf" TargetMode="External"/><Relationship Id="rId200" Type="http://schemas.openxmlformats.org/officeDocument/2006/relationships/hyperlink" Target="https://repositorio.veracruz.gob.mx/desarrollosocial/wp-content/uploads/sites/8/2025/10/IX_RF_ELIDETH_GUERRERO_HERNANDEZ_0452.pdf" TargetMode="External"/><Relationship Id="rId382" Type="http://schemas.openxmlformats.org/officeDocument/2006/relationships/hyperlink" Target="https://repositorio.veracruz.gob.mx/desarrollosocial/wp-content/uploads/sites/8/2025/10/IX_RF_GENARO_ANTONIO_ALAFITA_HERNANDEZ_0492.pdf" TargetMode="External"/><Relationship Id="rId242" Type="http://schemas.openxmlformats.org/officeDocument/2006/relationships/hyperlink" Target="https://repositorio.veracruz.gob.mx/desarrollosocial/wp-content/uploads/sites/8/2025/10/IX_RF_PAULA_NATALIA_GALLARDO_MENDIETA_0404.pdf" TargetMode="External"/><Relationship Id="rId284" Type="http://schemas.openxmlformats.org/officeDocument/2006/relationships/hyperlink" Target="https://repositorio.veracruz.gob.mx/desarrollosocial/wp-content/uploads/sites/8/2025/10/IX_RF_ELIDETH_GUERRERO_HERNANDEZ_0472.pdf" TargetMode="External"/><Relationship Id="rId37" Type="http://schemas.openxmlformats.org/officeDocument/2006/relationships/hyperlink" Target="https://repositorio.veracruz.gob.mx/desarrollosocial/wp-content/uploads/sites/8/2025/10/IX_RF_VANESSA_ALEJANDRA_RAMOS_HERNANDEZ_0411.pdf" TargetMode="External"/><Relationship Id="rId79" Type="http://schemas.openxmlformats.org/officeDocument/2006/relationships/hyperlink" Target="https://repositorio.veracruz.gob.mx/desarrollosocial/wp-content/uploads/sites/8/2025/10/IX_RF_DANIEL_ALBERTO_DOMINGUEZ_GUZMAN_0353.pdf" TargetMode="External"/><Relationship Id="rId102" Type="http://schemas.openxmlformats.org/officeDocument/2006/relationships/hyperlink" Target="https://repositorio.veracruz.gob.mx/desarrollosocial/wp-content/uploads/sites/8/2025/10/IX_RF_MARIA_GUADALUPE_DELGADO_0335.pdf" TargetMode="External"/><Relationship Id="rId144" Type="http://schemas.openxmlformats.org/officeDocument/2006/relationships/hyperlink" Target="https://repositorio.veracruz.gob.mx/desarrollosocial/wp-content/uploads/sites/8/2025/10/IX_RF_MARTIN_GUEVARA_RAMOS_0392.pdf" TargetMode="External"/><Relationship Id="rId90" Type="http://schemas.openxmlformats.org/officeDocument/2006/relationships/hyperlink" Target="https://repositorio.veracruz.gob.mx/desarrollosocial/wp-content/uploads/sites/8/2025/10/IX_RF_ANGEL_DE_JESUS_ZAVALETA_RODRIGUEZ_0348.pdf" TargetMode="External"/><Relationship Id="rId186" Type="http://schemas.openxmlformats.org/officeDocument/2006/relationships/hyperlink" Target="https://repositorio.veracruz.gob.mx/desarrollosocial/wp-content/uploads/sites/8/2025/10/IX_RF_ELIDETH_GUERRERO_HERNANDEZ_0440.pdf" TargetMode="External"/><Relationship Id="rId351" Type="http://schemas.openxmlformats.org/officeDocument/2006/relationships/hyperlink" Target="https://repositorio.veracruz.gob.mx/desarrollosocial/wp-content/uploads/sites/8/2025/10/IX_RF_EUSEBIA_CORTES_PEREZ_0463.pdf" TargetMode="External"/><Relationship Id="rId393" Type="http://schemas.openxmlformats.org/officeDocument/2006/relationships/hyperlink" Target="https://repositorio.veracruz.gob.mx/desarrollosocial/wp-content/uploads/sites/8/2025/10/IX_RF_CARLOS_MARTINEZ_TORRES_0508.pdf" TargetMode="External"/><Relationship Id="rId407" Type="http://schemas.openxmlformats.org/officeDocument/2006/relationships/hyperlink" Target="https://repositorio.veracruz.gob.mx/desarrollosocial/wp-content/uploads/sites/8/2025/10/IX_RF_ARMANDO_XICOTENCATL_FLORES_0525.pdf" TargetMode="External"/><Relationship Id="rId211" Type="http://schemas.openxmlformats.org/officeDocument/2006/relationships/hyperlink" Target="https://repositorio.veracruz.gob.mx/desarrollosocial/wp-content/uploads/sites/8/2025/10/IX_RF_MIGUEL_ANGEL_ROBLES_GUZMAN_0322.pdf" TargetMode="External"/><Relationship Id="rId253" Type="http://schemas.openxmlformats.org/officeDocument/2006/relationships/hyperlink" Target="https://repositorio.veracruz.gob.mx/desarrollosocial/wp-content/uploads/sites/8/2025/10/IX_RF_MARGARITA_SANTOPIETRO_PERALTA_0371.pdf" TargetMode="External"/><Relationship Id="rId295" Type="http://schemas.openxmlformats.org/officeDocument/2006/relationships/hyperlink" Target="https://repositorio.veracruz.gob.mx/desarrollosocial/wp-content/uploads/sites/8/2025/10/IX_RF_SERGIO_IVAN_COLEAZA_CORTES_0471.pdf" TargetMode="External"/><Relationship Id="rId309" Type="http://schemas.openxmlformats.org/officeDocument/2006/relationships/hyperlink" Target="https://repositorio.veracruz.gob.mx/desarrollosocial/wp-content/uploads/sites/8/2025/10/IX_RF_AXEL_ANTONIO_CHAVEZ_GARCIA_0491.pdf" TargetMode="External"/><Relationship Id="rId48" Type="http://schemas.openxmlformats.org/officeDocument/2006/relationships/hyperlink" Target="https://repositorio.veracruz.gob.mx/desarrollosocial/wp-content/uploads/sites/8/2025/10/IX_RF_SERGIO_IVAN_COLEAZA_CORTES_0430.pdf" TargetMode="External"/><Relationship Id="rId113" Type="http://schemas.openxmlformats.org/officeDocument/2006/relationships/hyperlink" Target="https://repositorio.veracruz.gob.mx/desarrollosocial/wp-content/uploads/sites/8/2025/10/IX_RF_GILBERTO_ESPINOSA_ROLDAN_0359.pdf" TargetMode="External"/><Relationship Id="rId320" Type="http://schemas.openxmlformats.org/officeDocument/2006/relationships/hyperlink" Target="https://repositorio.veracruz.gob.mx/desarrollosocial/wp-content/uploads/sites/8/2025/10/IX_RF_ALEJANDRO_GARCIA_RIVEROLL_0501.pdf" TargetMode="External"/><Relationship Id="rId155" Type="http://schemas.openxmlformats.org/officeDocument/2006/relationships/hyperlink" Target="https://repositorio.veracruz.gob.mx/desarrollosocial/wp-content/uploads/sites/8/2025/10/IX_RF_MARTIN_GUEVARA_RAMOS_0398.pdf" TargetMode="External"/><Relationship Id="rId197" Type="http://schemas.openxmlformats.org/officeDocument/2006/relationships/hyperlink" Target="https://repositorio.veracruz.gob.mx/desarrollosocial/wp-content/uploads/sites/8/2025/10/IX_RF_MARGARITA_SANTOPIETRO_PERALTA_0448.pdf" TargetMode="External"/><Relationship Id="rId362" Type="http://schemas.openxmlformats.org/officeDocument/2006/relationships/hyperlink" Target="https://repositorio.veracruz.gob.mx/desarrollosocial/wp-content/uploads/sites/8/2025/10/IX_RF_ALEJANDRO_GARCIA_RIVEROLL_0474.pdf" TargetMode="External"/><Relationship Id="rId418" Type="http://schemas.openxmlformats.org/officeDocument/2006/relationships/hyperlink" Target="https://repositorio.veracruz.gob.mx/desarrollosocial/wp-content/uploads/sites/8/2025/10/IX_RF_ALEJANDRO_GARCIA_RIVEROLL_0539.pdf" TargetMode="External"/><Relationship Id="rId222" Type="http://schemas.openxmlformats.org/officeDocument/2006/relationships/hyperlink" Target="https://repositorio.veracruz.gob.mx/desarrollosocial/wp-content/uploads/sites/8/2025/10/IX_RF_ARMANDO_XICOTENCATL_FLORES_0343.pdf" TargetMode="External"/><Relationship Id="rId264" Type="http://schemas.openxmlformats.org/officeDocument/2006/relationships/hyperlink" Target="https://repositorio.veracruz.gob.mx/desarrollosocial/wp-content/uploads/sites/8/2025/10/IX_RF_ANGEL_DE_JESUS_ZAVALETA_RODRIGUEZ_0378.pdf" TargetMode="External"/><Relationship Id="rId17" Type="http://schemas.openxmlformats.org/officeDocument/2006/relationships/hyperlink" Target="https://repositorio.veracruz.gob.mx/desarrollosocial/wp-content/uploads/sites/8/2025/10/IX_RF_JESUS_ALAN_VELASQUEZ_VEGA_0381.pdf" TargetMode="External"/><Relationship Id="rId59" Type="http://schemas.openxmlformats.org/officeDocument/2006/relationships/hyperlink" Target="https://repositorio.veracruz.gob.mx/desarrollosocial/wp-content/uploads/sites/8/2025/10/IX_RF_KEVIN_GARCIA_HERNANDEZ_0439.pdf" TargetMode="External"/><Relationship Id="rId124" Type="http://schemas.openxmlformats.org/officeDocument/2006/relationships/hyperlink" Target="https://repositorio.veracruz.gob.mx/desarrollosocial/wp-content/uploads/sites/8/2025/10/IX_RF_ELIDETH_GUERRERO_HERNANDEZ_0375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positorio.veracruz.gob.mx/desarrollosocial/wp-content/uploads/sites/8/2025/10/IX_RF_MARGARITA_SANTOPIETRO_PERALTA_0371.pdf" TargetMode="External"/><Relationship Id="rId21" Type="http://schemas.openxmlformats.org/officeDocument/2006/relationships/hyperlink" Target="https://repositorio.veracruz.gob.mx/desarrollosocial/wp-content/uploads/sites/8/2025/10/IX_RF_GILBERTO_ESPINOSA_ROLDAN_0408.pdf" TargetMode="External"/><Relationship Id="rId42" Type="http://schemas.openxmlformats.org/officeDocument/2006/relationships/hyperlink" Target="https://repositorio.veracruz.gob.mx/desarrollosocial/wp-content/uploads/sites/8/2025/10/IX_RF_KEVIN_GARCIA_HERNANDEZ_0447.pdf" TargetMode="External"/><Relationship Id="rId63" Type="http://schemas.openxmlformats.org/officeDocument/2006/relationships/hyperlink" Target="https://repositorio.veracruz.gob.mx/desarrollosocial/wp-content/uploads/sites/8/2025/10/IX_RF_MARGARITA_SANTOPIETRO_PERALTA_0451.pdf" TargetMode="External"/><Relationship Id="rId84" Type="http://schemas.openxmlformats.org/officeDocument/2006/relationships/hyperlink" Target="https://repositorio.veracruz.gob.mx/desarrollosocial/wp-content/uploads/sites/8/2025/10/IX_RF_FLOR_ALBA_DE_JESUS_SANTOS_0338.pdf" TargetMode="External"/><Relationship Id="rId138" Type="http://schemas.openxmlformats.org/officeDocument/2006/relationships/hyperlink" Target="https://repositorio.veracruz.gob.mx/desarrollosocial/wp-content/uploads/sites/8/2025/10/IX_RF_EUSEBIA_CORTES_PEREZ_0463.pdf" TargetMode="External"/><Relationship Id="rId159" Type="http://schemas.openxmlformats.org/officeDocument/2006/relationships/hyperlink" Target="https://repositorio.veracruz.gob.mx/desarrollosocial/wp-content/uploads/sites/8/2025/10/IX_RF_SERGIO_IVAN_COLEAZA_CORTES_0471.pdf" TargetMode="External"/><Relationship Id="rId170" Type="http://schemas.openxmlformats.org/officeDocument/2006/relationships/hyperlink" Target="https://repositorio.veracruz.gob.mx/desarrollosocial/wp-content/uploads/sites/8/2025/10/IX_RF_DANIEL_ALBERTO_DOMINGUEZ_GUZMAN_0495.pdf" TargetMode="External"/><Relationship Id="rId191" Type="http://schemas.openxmlformats.org/officeDocument/2006/relationships/hyperlink" Target="https://repositorio.veracruz.gob.mx/desarrollosocial/wp-content/uploads/sites/8/2025/10/IX_RF_VICTOR_CUEVAS_RIVERA_0499.pdf" TargetMode="External"/><Relationship Id="rId205" Type="http://schemas.openxmlformats.org/officeDocument/2006/relationships/hyperlink" Target="https://repositorio.veracruz.gob.mx/desarrollosocial/wp-content/uploads/sites/8/2025/10/IX_RF_ALEJANDRO_GARCIA_RIVEROLL_0539.pdf" TargetMode="External"/><Relationship Id="rId107" Type="http://schemas.openxmlformats.org/officeDocument/2006/relationships/hyperlink" Target="https://repositorio.veracruz.gob.mx/desarrollosocial/wp-content/uploads/sites/8/2025/10/IX_RF_DANIELA_SERRANO_LUGO_0341.pdf" TargetMode="External"/><Relationship Id="rId11" Type="http://schemas.openxmlformats.org/officeDocument/2006/relationships/hyperlink" Target="https://repositorio.veracruz.gob.mx/desarrollosocial/wp-content/uploads/sites/8/2025/10/IX_RF_KEVIN_GARCIA_HERNANDEZ_0428.pdf" TargetMode="External"/><Relationship Id="rId32" Type="http://schemas.openxmlformats.org/officeDocument/2006/relationships/hyperlink" Target="https://repositorio.veracruz.gob.mx/desarrollosocial/wp-content/uploads/sites/8/2025/10/IX_RF_ALEJANDRO_GARCIA_RIVEROLL_0432.pdf" TargetMode="External"/><Relationship Id="rId53" Type="http://schemas.openxmlformats.org/officeDocument/2006/relationships/hyperlink" Target="https://repositorio.veracruz.gob.mx/desarrollosocial/wp-content/uploads/sites/8/2025/10/IX_RF_VICTOR_ALEJANDRO_GUZMAN_MENDIOLA_0422.pdf" TargetMode="External"/><Relationship Id="rId74" Type="http://schemas.openxmlformats.org/officeDocument/2006/relationships/hyperlink" Target="https://repositorio.veracruz.gob.mx/desarrollosocial/wp-content/uploads/sites/8/2025/10/IX_RF_JESUS_ISRAEL_XIX_CASTRO_0355.pdf" TargetMode="External"/><Relationship Id="rId128" Type="http://schemas.openxmlformats.org/officeDocument/2006/relationships/hyperlink" Target="https://repositorio.veracruz.gob.mx/desarrollosocial/wp-content/uploads/sites/8/2025/10/IX_RF_ANGEL_DE_JESUS_ZAVALETA_RODRIGUEZ_0378.pdf" TargetMode="External"/><Relationship Id="rId149" Type="http://schemas.openxmlformats.org/officeDocument/2006/relationships/hyperlink" Target="https://repositorio.veracruz.gob.mx/desarrollosocial/wp-content/uploads/sites/8/2025/10/IX_RF_ALEJANDRO_GARCIA_RIVEROLL_0474.pdf" TargetMode="External"/><Relationship Id="rId5" Type="http://schemas.openxmlformats.org/officeDocument/2006/relationships/hyperlink" Target="https://repositorio.veracruz.gob.mx/desarrollosocial/wp-content/uploads/sites/8/2025/10/IX_RF_MARTIN_GUEVARA_RAMOS_0391.pdf" TargetMode="External"/><Relationship Id="rId95" Type="http://schemas.openxmlformats.org/officeDocument/2006/relationships/hyperlink" Target="https://repositorio.veracruz.gob.mx/desarrollosocial/wp-content/uploads/sites/8/2025/10/IX_RF_MARLE_VERENICE_ANDRADE_ARMENTA_0326.pdf" TargetMode="External"/><Relationship Id="rId160" Type="http://schemas.openxmlformats.org/officeDocument/2006/relationships/hyperlink" Target="https://repositorio.veracruz.gob.mx/desarrollosocial/wp-content/uploads/sites/8/2025/10/IX_RF_JUAN_PABLO_SEGUNDO_MORALES_0473.pdf" TargetMode="External"/><Relationship Id="rId181" Type="http://schemas.openxmlformats.org/officeDocument/2006/relationships/hyperlink" Target="https://repositorio.veracruz.gob.mx/desarrollosocial/wp-content/uploads/sites/8/2025/10/IX_RF_PAULA_NATALIA_GALLARDO_MENDIETA_0509.pdf" TargetMode="External"/><Relationship Id="rId22" Type="http://schemas.openxmlformats.org/officeDocument/2006/relationships/hyperlink" Target="https://repositorio.veracruz.gob.mx/desarrollosocial/wp-content/uploads/sites/8/2025/10/IX_RF_ARMANDO_XICOTENCATL_FLORES_0409.pdf" TargetMode="External"/><Relationship Id="rId43" Type="http://schemas.openxmlformats.org/officeDocument/2006/relationships/hyperlink" Target="https://repositorio.veracruz.gob.mx/desarrollosocial/wp-content/uploads/sites/8/2025/10/IX_RF_TERESA_CELINA_TECALCO_HERNANDEZ_0419.pdf" TargetMode="External"/><Relationship Id="rId64" Type="http://schemas.openxmlformats.org/officeDocument/2006/relationships/hyperlink" Target="https://repositorio.veracruz.gob.mx/desarrollosocial/wp-content/uploads/sites/8/2025/10/IX_RF_ELIDETH_GUERRERO_HERNANDEZ_0452.pdf" TargetMode="External"/><Relationship Id="rId118" Type="http://schemas.openxmlformats.org/officeDocument/2006/relationships/hyperlink" Target="https://repositorio.veracruz.gob.mx/desarrollosocial/wp-content/uploads/sites/8/2025/10/IX_RF_EUSEBIA_CORTES_PEREZ_0367.pdf" TargetMode="External"/><Relationship Id="rId139" Type="http://schemas.openxmlformats.org/officeDocument/2006/relationships/hyperlink" Target="https://repositorio.veracruz.gob.mx/desarrollosocial/wp-content/uploads/sites/8/2025/10/IX_RF_SERGIO_IVAN_COLEAZA_CORTES_0454.pdf" TargetMode="External"/><Relationship Id="rId85" Type="http://schemas.openxmlformats.org/officeDocument/2006/relationships/hyperlink" Target="https://repositorio.veracruz.gob.mx/desarrollosocial/wp-content/uploads/sites/8/2025/10/IX_RF_VANESSA_ALEJANDRA_RAMOS_HERNANDEZ_0339.pdf" TargetMode="External"/><Relationship Id="rId150" Type="http://schemas.openxmlformats.org/officeDocument/2006/relationships/hyperlink" Target="https://repositorio.veracruz.gob.mx/desarrollosocial/wp-content/uploads/sites/8/2025/10/IX_RF_AXEL_ANTONIO_CHAVEZ_GARCIA_0475.pdf" TargetMode="External"/><Relationship Id="rId171" Type="http://schemas.openxmlformats.org/officeDocument/2006/relationships/hyperlink" Target="https://repositorio.veracruz.gob.mx/desarrollosocial/wp-content/uploads/sites/8/2025/10/IX_RF_ARTURO_ALARCON_MORENO_0496.pdf" TargetMode="External"/><Relationship Id="rId192" Type="http://schemas.openxmlformats.org/officeDocument/2006/relationships/hyperlink" Target="https://repositorio.veracruz.gob.mx/desarrollosocial/wp-content/uploads/sites/8/2025/10/IX_RF_ELADIO_CRUZ_NAVARRO_0522.pdf" TargetMode="External"/><Relationship Id="rId206" Type="http://schemas.openxmlformats.org/officeDocument/2006/relationships/hyperlink" Target="https://repositorio.veracruz.gob.mx/desarrollosocial/wp-content/uploads/sites/8/2025/10/IX_RF_MARINO_SALVADOR_PEREZ_GAMEZ_0513.pdf" TargetMode="External"/><Relationship Id="rId12" Type="http://schemas.openxmlformats.org/officeDocument/2006/relationships/hyperlink" Target="https://repositorio.veracruz.gob.mx/desarrollosocial/wp-content/uploads/sites/8/2025/10/IX_RF_PAULA_NATALIA_GALLARDO_MENDIETA_0393.pdf" TargetMode="External"/><Relationship Id="rId33" Type="http://schemas.openxmlformats.org/officeDocument/2006/relationships/hyperlink" Target="https://repositorio.veracruz.gob.mx/desarrollosocial/wp-content/uploads/sites/8/2025/10/IX_RF_ELIDETH_GUERRERO_HERNANDEZ_0446.pdf" TargetMode="External"/><Relationship Id="rId108" Type="http://schemas.openxmlformats.org/officeDocument/2006/relationships/hyperlink" Target="https://repositorio.veracruz.gob.mx/desarrollosocial/wp-content/uploads/sites/8/2025/10/IX_RF_ARITS_BEATRIZ_RODRIGUEZ_TRILLO_0346.pdf" TargetMode="External"/><Relationship Id="rId129" Type="http://schemas.openxmlformats.org/officeDocument/2006/relationships/hyperlink" Target="https://repositorio.veracruz.gob.mx/desarrollosocial/wp-content/uploads/sites/8/2025/10/IX_RF_MARGARITA_SANTOPIETRO_PERALTA_0377.pdf" TargetMode="External"/><Relationship Id="rId54" Type="http://schemas.openxmlformats.org/officeDocument/2006/relationships/hyperlink" Target="https://repositorio.veracruz.gob.mx/desarrollosocial/wp-content/uploads/sites/8/2025/10/IX_RF_ALEJANDRO_GARCIA_RIVEROLL_0438.pdf" TargetMode="External"/><Relationship Id="rId75" Type="http://schemas.openxmlformats.org/officeDocument/2006/relationships/hyperlink" Target="https://repositorio.veracruz.gob.mx/desarrollosocial/wp-content/uploads/sites/8/2025/10/IX_RF_JUAN_CARLOS_MINERO_SEGURA_0321.pdf" TargetMode="External"/><Relationship Id="rId96" Type="http://schemas.openxmlformats.org/officeDocument/2006/relationships/hyperlink" Target="https://repositorio.veracruz.gob.mx/desarrollosocial/wp-content/uploads/sites/8/2025/10/IX_RF_YERITZI_LAVOINET_FLORES_0327.pdf" TargetMode="External"/><Relationship Id="rId140" Type="http://schemas.openxmlformats.org/officeDocument/2006/relationships/hyperlink" Target="https://repositorio.veracruz.gob.mx/desarrollosocial/wp-content/uploads/sites/8/2025/10/IX_RF_MARGARITA_SANTOPIETRO_PERALTA_0467.pdf" TargetMode="External"/><Relationship Id="rId161" Type="http://schemas.openxmlformats.org/officeDocument/2006/relationships/hyperlink" Target="https://repositorio.veracruz.gob.mx/desarrollosocial/wp-content/uploads/sites/8/2025/10/IX_RF_ARITS_BEATRIZ_RODRIGUEZ_TRILLO_0477.pdf" TargetMode="External"/><Relationship Id="rId182" Type="http://schemas.openxmlformats.org/officeDocument/2006/relationships/hyperlink" Target="https://repositorio.veracruz.gob.mx/desarrollosocial/wp-content/uploads/sites/8/2025/10/IX_RF_GILBERTO_ESPINOSA_ROLDAN_0511.pdf" TargetMode="External"/><Relationship Id="rId6" Type="http://schemas.openxmlformats.org/officeDocument/2006/relationships/hyperlink" Target="https://repositorio.veracruz.gob.mx/desarrollosocial/wp-content/uploads/sites/8/2025/10/IX_RF_CARLOS_ENRIQUE_MARTINEZ_TORRES_0414.pdf" TargetMode="External"/><Relationship Id="rId23" Type="http://schemas.openxmlformats.org/officeDocument/2006/relationships/hyperlink" Target="https://repositorio.veracruz.gob.mx/desarrollosocial/wp-content/uploads/sites/8/2025/10/IX_RF_TERESA_CELINA_TECALCO_HERNANDEZ_0413.pdf" TargetMode="External"/><Relationship Id="rId119" Type="http://schemas.openxmlformats.org/officeDocument/2006/relationships/hyperlink" Target="https://repositorio.veracruz.gob.mx/desarrollosocial/wp-content/uploads/sites/8/2025/10/IX_RF_MARGARITA_SANTOPIETRO_PERALTA_0366.pdf" TargetMode="External"/><Relationship Id="rId44" Type="http://schemas.openxmlformats.org/officeDocument/2006/relationships/hyperlink" Target="https://repositorio.veracruz.gob.mx/desarrollosocial/wp-content/uploads/sites/8/2025/10/IX_RF_ELADIO_CRUZ_NAVARRO_0420.pdf" TargetMode="External"/><Relationship Id="rId65" Type="http://schemas.openxmlformats.org/officeDocument/2006/relationships/hyperlink" Target="https://repositorio.veracruz.gob.mx/desarrollosocial/wp-content/uploads/sites/8/2025/10/IX_RF_ALEJANDRO_GARCIA_RIVEROLL_0453.pdf" TargetMode="External"/><Relationship Id="rId86" Type="http://schemas.openxmlformats.org/officeDocument/2006/relationships/hyperlink" Target="https://repositorio.veracruz.gob.mx/desarrollosocial/wp-content/uploads/sites/8/2025/10/IX_RF_TERESA_CELINA_TECALCO_HERNANDEZ_0342.pdf" TargetMode="External"/><Relationship Id="rId130" Type="http://schemas.openxmlformats.org/officeDocument/2006/relationships/hyperlink" Target="https://repositorio.veracruz.gob.mx/desarrollosocial/wp-content/uploads/sites/8/2025/10/IX_RF_JOSE_ALBERTO_ALARCON_MOTA_0383.pdf" TargetMode="External"/><Relationship Id="rId151" Type="http://schemas.openxmlformats.org/officeDocument/2006/relationships/hyperlink" Target="https://repositorio.veracruz.gob.mx/desarrollosocial/wp-content/uploads/sites/8/2025/10/IX_RF_ANGEL_DE_JESUS_ZAVALETA_RODRIGUEZ_0482.pdf" TargetMode="External"/><Relationship Id="rId172" Type="http://schemas.openxmlformats.org/officeDocument/2006/relationships/hyperlink" Target="https://repositorio.veracruz.gob.mx/desarrollosocial/wp-content/uploads/sites/8/2025/10/IX_RF_JOSE_MANUEL_RAMOS_MENDOZA_0497.pdf" TargetMode="External"/><Relationship Id="rId193" Type="http://schemas.openxmlformats.org/officeDocument/2006/relationships/hyperlink" Target="https://repositorio.veracruz.gob.mx/desarrollosocial/wp-content/uploads/sites/8/2025/10/IX_RF_JOSEHT_SANCHEZ_RAMIREZ_0524.pdf" TargetMode="External"/><Relationship Id="rId207" Type="http://schemas.openxmlformats.org/officeDocument/2006/relationships/hyperlink" Target="https://repositorio.veracruz.gob.mx/desarrollosocial/wp-content/uploads/sites/8/2025/10/IX_RF_VIRGINIA_RIVAS_CASTAN_0519.pdf" TargetMode="External"/><Relationship Id="rId13" Type="http://schemas.openxmlformats.org/officeDocument/2006/relationships/hyperlink" Target="https://repositorio.veracruz.gob.mx/desarrollosocial/wp-content/uploads/sites/8/2025/10/IX_RF_ELADIO_CRUZ_NAVARRO_0395.pdf" TargetMode="External"/><Relationship Id="rId109" Type="http://schemas.openxmlformats.org/officeDocument/2006/relationships/hyperlink" Target="https://repositorio.veracruz.gob.mx/desarrollosocial/wp-content/uploads/sites/8/2025/10/IX_RF_MARGARITA_SANTOPIETRO_PERALTA_0350.pdf" TargetMode="External"/><Relationship Id="rId34" Type="http://schemas.openxmlformats.org/officeDocument/2006/relationships/hyperlink" Target="https://repositorio.veracruz.gob.mx/desarrollosocial/wp-content/uploads/sites/8/2025/10/IX_RF_MARGARITA_SANTOPIETRO_PERALTA_0450.pdf" TargetMode="External"/><Relationship Id="rId55" Type="http://schemas.openxmlformats.org/officeDocument/2006/relationships/hyperlink" Target="https://repositorio.veracruz.gob.mx/desarrollosocial/wp-content/uploads/sites/8/2025/10/IX_RF_KEVIN_GARCIA_HERNANDEZ_0434.pdf" TargetMode="External"/><Relationship Id="rId76" Type="http://schemas.openxmlformats.org/officeDocument/2006/relationships/hyperlink" Target="https://repositorio.veracruz.gob.mx/desarrollosocial/wp-content/uploads/sites/8/2025/10/IX_RF_MIGUEL_ANGEL_ROBLES_GUZMAN_0322.pdf" TargetMode="External"/><Relationship Id="rId97" Type="http://schemas.openxmlformats.org/officeDocument/2006/relationships/hyperlink" Target="https://repositorio.veracruz.gob.mx/desarrollosocial/wp-content/uploads/sites/8/2025/10/IX_RF_MARIA_DEL_ROSARIO_SALDANA_GABRIEL_0328.pdf" TargetMode="External"/><Relationship Id="rId120" Type="http://schemas.openxmlformats.org/officeDocument/2006/relationships/hyperlink" Target="https://repositorio.veracruz.gob.mx/desarrollosocial/wp-content/uploads/sites/8/2025/10/IX_RF_MARGARITA_SANTOPIETRO_PERALTA_0370.pdf" TargetMode="External"/><Relationship Id="rId141" Type="http://schemas.openxmlformats.org/officeDocument/2006/relationships/hyperlink" Target="https://repositorio.veracruz.gob.mx/desarrollosocial/wp-content/uploads/sites/8/2025/10/IX_RF_VICTOR_MANUEL_VELAZQUEZ_DIAZ_0455.pdf" TargetMode="External"/><Relationship Id="rId7" Type="http://schemas.openxmlformats.org/officeDocument/2006/relationships/hyperlink" Target="https://repositorio.veracruz.gob.mx/desarrollosocial/wp-content/uploads/sites/8/2025/10/IX_RF_JOSEHT_SANCHEZ_RAMIREZ_0415.pdf" TargetMode="External"/><Relationship Id="rId162" Type="http://schemas.openxmlformats.org/officeDocument/2006/relationships/hyperlink" Target="https://repositorio.veracruz.gob.mx/desarrollosocial/wp-content/uploads/sites/8/2025/10/IX_RF_GLORIA_SANCHEZ_HERNANDEZ_0478.pdf" TargetMode="External"/><Relationship Id="rId183" Type="http://schemas.openxmlformats.org/officeDocument/2006/relationships/hyperlink" Target="https://repositorio.veracruz.gob.mx/desarrollosocial/wp-content/uploads/sites/8/2025/10/IX_RF_KEVIN_GARCIA_HERNANDEZ_0528.pdf" TargetMode="External"/><Relationship Id="rId24" Type="http://schemas.openxmlformats.org/officeDocument/2006/relationships/hyperlink" Target="https://repositorio.veracruz.gob.mx/desarrollosocial/wp-content/uploads/sites/8/2025/10/IX_RF_JOSEHT_SANCHEZ_RAMIREZ_0423.pdf" TargetMode="External"/><Relationship Id="rId45" Type="http://schemas.openxmlformats.org/officeDocument/2006/relationships/hyperlink" Target="https://repositorio.veracruz.gob.mx/desarrollosocial/wp-content/uploads/sites/8/2025/10/IX_RF_MARTIN_GUEVARA_RAMOS_0425.pdf" TargetMode="External"/><Relationship Id="rId66" Type="http://schemas.openxmlformats.org/officeDocument/2006/relationships/hyperlink" Target="https://repositorio.veracruz.gob.mx/desarrollosocial/wp-content/uploads/sites/8/2025/10/IX_RF_PAULA_NATALIA_GALLARDO_MENDIETA_0404.pdf" TargetMode="External"/><Relationship Id="rId87" Type="http://schemas.openxmlformats.org/officeDocument/2006/relationships/hyperlink" Target="https://repositorio.veracruz.gob.mx/desarrollosocial/wp-content/uploads/sites/8/2025/10/IX_RF_ARMANDO_XICOTENCATL_FLORES_0343.pdf" TargetMode="External"/><Relationship Id="rId110" Type="http://schemas.openxmlformats.org/officeDocument/2006/relationships/hyperlink" Target="https://repositorio.veracruz.gob.mx/desarrollosocial/wp-content/uploads/sites/8/2025/10/IX_RF_MARGARITA_SANTOPIETRO_PERALTA_0351.pdf" TargetMode="External"/><Relationship Id="rId131" Type="http://schemas.openxmlformats.org/officeDocument/2006/relationships/hyperlink" Target="https://repositorio.veracruz.gob.mx/desarrollosocial/wp-content/uploads/sites/8/2025/10/IX_RF_DANIELA_SERRANO_LUGO_0388.pdf" TargetMode="External"/><Relationship Id="rId152" Type="http://schemas.openxmlformats.org/officeDocument/2006/relationships/hyperlink" Target="https://repositorio.veracruz.gob.mx/desarrollosocial/wp-content/uploads/sites/8/2025/10/IX_RF_RODRIGO_DE_JESUS_GARCIA_RODRIGUEZ_0490.pdf" TargetMode="External"/><Relationship Id="rId173" Type="http://schemas.openxmlformats.org/officeDocument/2006/relationships/hyperlink" Target="https://repositorio.veracruz.gob.mx/desarrollosocial/wp-content/uploads/sites/8/2025/10/IX_RF_AXEL_ANTONIO_CHAVEZ_GARCIA_0491.pdf" TargetMode="External"/><Relationship Id="rId194" Type="http://schemas.openxmlformats.org/officeDocument/2006/relationships/hyperlink" Target="https://repositorio.veracruz.gob.mx/desarrollosocial/wp-content/uploads/sites/8/2025/10/IX_RF_ARMANDO_XICOTENCATL_FLORES_0525.pdf" TargetMode="External"/><Relationship Id="rId208" Type="http://schemas.openxmlformats.org/officeDocument/2006/relationships/hyperlink" Target="https://repositorio.veracruz.gob.mx/desarrollosocial/wp-content/uploads/sites/8/2025/10/IX_RF_MARGARITA_SANTOPIETRO_PERALTA_0531.pdf" TargetMode="External"/><Relationship Id="rId19" Type="http://schemas.openxmlformats.org/officeDocument/2006/relationships/hyperlink" Target="https://repositorio.veracruz.gob.mx/desarrollosocial/wp-content/uploads/sites/8/2025/10/IX_RF_MARTIN_GUEVARA_RAMOS_0398.pdf" TargetMode="External"/><Relationship Id="rId14" Type="http://schemas.openxmlformats.org/officeDocument/2006/relationships/hyperlink" Target="https://repositorio.veracruz.gob.mx/desarrollosocial/wp-content/uploads/sites/8/2025/10/IX_RF_TERESA_CELINA_TECALCO_HERNANDEZ_0397.pdf" TargetMode="External"/><Relationship Id="rId30" Type="http://schemas.openxmlformats.org/officeDocument/2006/relationships/hyperlink" Target="https://repositorio.veracruz.gob.mx/desarrollosocial/wp-content/uploads/sites/8/2025/10/IX_RF_VICTOR_ALEJANDRO_GUZMAN_MENDIOLA_0401.pdf" TargetMode="External"/><Relationship Id="rId35" Type="http://schemas.openxmlformats.org/officeDocument/2006/relationships/hyperlink" Target="https://repositorio.veracruz.gob.mx/desarrollosocial/wp-content/uploads/sites/8/2025/10/IX_RF_DANIELA_SERRANO_LUGO_0405.pdf" TargetMode="External"/><Relationship Id="rId56" Type="http://schemas.openxmlformats.org/officeDocument/2006/relationships/hyperlink" Target="https://repositorio.veracruz.gob.mx/desarrollosocial/wp-content/uploads/sites/8/2025/10/IX_RF_AXEL_ANTONIO_CHAVEZ_GARCIA_0435.pdf" TargetMode="External"/><Relationship Id="rId77" Type="http://schemas.openxmlformats.org/officeDocument/2006/relationships/hyperlink" Target="https://repositorio.veracruz.gob.mx/desarrollosocial/wp-content/uploads/sites/8/2025/10/IX_RF_KEVIN_GARCIA_HERNANDEZ_0356.pdf" TargetMode="External"/><Relationship Id="rId100" Type="http://schemas.openxmlformats.org/officeDocument/2006/relationships/hyperlink" Target="https://repositorio.veracruz.gob.mx/desarrollosocial/wp-content/uploads/sites/8/2025/10/IX_RF_JAVIER_CABRERA_GONZALEZ_0332.pdf" TargetMode="External"/><Relationship Id="rId105" Type="http://schemas.openxmlformats.org/officeDocument/2006/relationships/hyperlink" Target="https://repositorio.veracruz.gob.mx/desarrollosocial/wp-content/uploads/sites/8/2025/10/IX_RF_GLORIA_SANCHEZ_HERNANDEZ_0337.pdf" TargetMode="External"/><Relationship Id="rId126" Type="http://schemas.openxmlformats.org/officeDocument/2006/relationships/hyperlink" Target="https://repositorio.veracruz.gob.mx/desarrollosocial/wp-content/uploads/sites/8/2025/10/IX_RF_AXEL_ANTONIO_CHAVEZ_GARCIA_0379.pdf" TargetMode="External"/><Relationship Id="rId147" Type="http://schemas.openxmlformats.org/officeDocument/2006/relationships/hyperlink" Target="https://repositorio.veracruz.gob.mx/desarrollosocial/wp-content/uploads/sites/8/2025/10/IX_RF_KEVIN_GARCIA_HERNANDEZ_0470.pdf" TargetMode="External"/><Relationship Id="rId168" Type="http://schemas.openxmlformats.org/officeDocument/2006/relationships/hyperlink" Target="https://repositorio.veracruz.gob.mx/desarrollosocial/wp-content/uploads/sites/8/2025/10/IX_RF_NORMA_GUADALUPE_DE_LA_PAZ_URQUIJO_0476.pdf" TargetMode="External"/><Relationship Id="rId8" Type="http://schemas.openxmlformats.org/officeDocument/2006/relationships/hyperlink" Target="https://repositorio.veracruz.gob.mx/desarrollosocial/wp-content/uploads/sites/8/2025/10/IX_RF_MARTIN_GUEVARA_RAMOS_0392.pdf" TargetMode="External"/><Relationship Id="rId51" Type="http://schemas.openxmlformats.org/officeDocument/2006/relationships/hyperlink" Target="https://repositorio.veracruz.gob.mx/desarrollosocial/wp-content/uploads/sites/8/2025/10/IX_RF_MARGARITA_SANTOPIETRO_PERALTA_0441.pdf" TargetMode="External"/><Relationship Id="rId72" Type="http://schemas.openxmlformats.org/officeDocument/2006/relationships/hyperlink" Target="https://repositorio.veracruz.gob.mx/desarrollosocial/wp-content/uploads/sites/8/2025/10/IX_RF_JOSE_MANUEL_RAMOS_MENDOZA_0315.pdf" TargetMode="External"/><Relationship Id="rId93" Type="http://schemas.openxmlformats.org/officeDocument/2006/relationships/hyperlink" Target="https://repositorio.veracruz.gob.mx/desarrollosocial/wp-content/uploads/sites/8/2025/10/IX_RF_JOSEHT_SANCHEZ_RAMIREZ_0361.pdf" TargetMode="External"/><Relationship Id="rId98" Type="http://schemas.openxmlformats.org/officeDocument/2006/relationships/hyperlink" Target="https://repositorio.veracruz.gob.mx/desarrollosocial/wp-content/uploads/sites/8/2025/10/IX_RF_RODRIGO_RAZZO_MARTINEZ_0329.pdf" TargetMode="External"/><Relationship Id="rId121" Type="http://schemas.openxmlformats.org/officeDocument/2006/relationships/hyperlink" Target="https://repositorio.veracruz.gob.mx/desarrollosocial/wp-content/uploads/sites/8/2025/10/IX_RF_MARGARITA_SANTOPIETRO_PERALTA_0373.pdf" TargetMode="External"/><Relationship Id="rId142" Type="http://schemas.openxmlformats.org/officeDocument/2006/relationships/hyperlink" Target="https://repositorio.veracruz.gob.mx/desarrollosocial/wp-content/uploads/sites/8/2025/10/IX_RF_SERGIO_IVAN_COLEAZA_CORTES_0456.pdf" TargetMode="External"/><Relationship Id="rId163" Type="http://schemas.openxmlformats.org/officeDocument/2006/relationships/hyperlink" Target="https://repositorio.veracruz.gob.mx/desarrollosocial/wp-content/uploads/sites/8/2025/10/IX_RF_JAVIER_CABRERA_GONZALEZ_0479.pdf" TargetMode="External"/><Relationship Id="rId184" Type="http://schemas.openxmlformats.org/officeDocument/2006/relationships/hyperlink" Target="https://repositorio.veracruz.gob.mx/desarrollosocial/wp-content/uploads/sites/8/2025/10/IX_RF_ALEJANDRO_GARCIA_RIVEROLL_0501.pdf" TargetMode="External"/><Relationship Id="rId189" Type="http://schemas.openxmlformats.org/officeDocument/2006/relationships/hyperlink" Target="https://repositorio.veracruz.gob.mx/desarrollosocial/wp-content/uploads/sites/8/2025/10/IX_RF_SERGIO_IVAN_COLEAZA_CORTES_0515.pdf" TargetMode="External"/><Relationship Id="rId3" Type="http://schemas.openxmlformats.org/officeDocument/2006/relationships/hyperlink" Target="https://repositorio.veracruz.gob.mx/desarrollosocial/wp-content/uploads/sites/8/2025/10/IX_RF_JOSEHT_SANCHEZ_RAMIREZ_0403.pdf" TargetMode="External"/><Relationship Id="rId25" Type="http://schemas.openxmlformats.org/officeDocument/2006/relationships/hyperlink" Target="https://repositorio.veracruz.gob.mx/desarrollosocial/wp-content/uploads/sites/8/2025/10/IX_RF_CARLOS_ENRIQUE_MARTINEZ_TORRES_0424.pdf" TargetMode="External"/><Relationship Id="rId46" Type="http://schemas.openxmlformats.org/officeDocument/2006/relationships/hyperlink" Target="https://repositorio.veracruz.gob.mx/desarrollosocial/wp-content/uploads/sites/8/2025/10/IX_RF_ARMANDO_XICOTENCATL_FLORES_0426.pdf" TargetMode="External"/><Relationship Id="rId67" Type="http://schemas.openxmlformats.org/officeDocument/2006/relationships/hyperlink" Target="https://repositorio.veracruz.gob.mx/desarrollosocial/wp-content/uploads/sites/8/2025/10/IX_RF_EUSEBIA_CORTES_PEREZ_0301.pdf" TargetMode="External"/><Relationship Id="rId116" Type="http://schemas.openxmlformats.org/officeDocument/2006/relationships/hyperlink" Target="https://repositorio.veracruz.gob.mx/desarrollosocial/wp-content/uploads/sites/8/2025/10/IX_RF_ANGEL_DE_JESUS_ZAVALETA_RODRIGUEZ_0352.pdf" TargetMode="External"/><Relationship Id="rId137" Type="http://schemas.openxmlformats.org/officeDocument/2006/relationships/hyperlink" Target="https://repositorio.veracruz.gob.mx/desarrollosocial/wp-content/uploads/sites/8/2025/10/IX_RF_EUSEBIA_CORTES_PEREZ_0431.pdf" TargetMode="External"/><Relationship Id="rId158" Type="http://schemas.openxmlformats.org/officeDocument/2006/relationships/hyperlink" Target="https://repositorio.veracruz.gob.mx/desarrollosocial/wp-content/uploads/sites/8/2025/10/IX_RF_EUSEBIA_CORTES_PEREZ_0466.pdf" TargetMode="External"/><Relationship Id="rId20" Type="http://schemas.openxmlformats.org/officeDocument/2006/relationships/hyperlink" Target="https://repositorio.veracruz.gob.mx/desarrollosocial/wp-content/uploads/sites/8/2025/10/IX_RF_ELADIO_CRUZ_NAVARRO_0402.pdf" TargetMode="External"/><Relationship Id="rId41" Type="http://schemas.openxmlformats.org/officeDocument/2006/relationships/hyperlink" Target="https://repositorio.veracruz.gob.mx/desarrollosocial/wp-content/uploads/sites/8/2025/10/IX_RF_AXEL_ANTONIO_CHAVEZ_GARCIA_0443.pdf" TargetMode="External"/><Relationship Id="rId62" Type="http://schemas.openxmlformats.org/officeDocument/2006/relationships/hyperlink" Target="https://repositorio.veracruz.gob.mx/desarrollosocial/wp-content/uploads/sites/8/2025/10/IX_RF_MARTIN_GUEVARA_RAMOS_0427.pdf" TargetMode="External"/><Relationship Id="rId83" Type="http://schemas.openxmlformats.org/officeDocument/2006/relationships/hyperlink" Target="https://repositorio.veracruz.gob.mx/desarrollosocial/wp-content/uploads/sites/8/2025/10/IX_RF_NORMA_XOCHITL_HERNANDEZ_COLIN_0325.pdf" TargetMode="External"/><Relationship Id="rId88" Type="http://schemas.openxmlformats.org/officeDocument/2006/relationships/hyperlink" Target="https://repositorio.veracruz.gob.mx/desarrollosocial/wp-content/uploads/sites/8/2025/10/IX_RF_MARTIN_GUEVARA_RAMOS_0344.pdf" TargetMode="External"/><Relationship Id="rId111" Type="http://schemas.openxmlformats.org/officeDocument/2006/relationships/hyperlink" Target="https://repositorio.veracruz.gob.mx/desarrollosocial/wp-content/uploads/sites/8/2025/10/IX_RF_JESUS_ISRAEL_XIX_CASTRO_0357.pdf" TargetMode="External"/><Relationship Id="rId132" Type="http://schemas.openxmlformats.org/officeDocument/2006/relationships/hyperlink" Target="https://repositorio.veracruz.gob.mx/desarrollosocial/wp-content/uploads/sites/8/2025/10/IX_RF_EUSEBIA_CORTES_PEREZ_0384.pdf" TargetMode="External"/><Relationship Id="rId153" Type="http://schemas.openxmlformats.org/officeDocument/2006/relationships/hyperlink" Target="https://repositorio.veracruz.gob.mx/desarrollosocial/wp-content/uploads/sites/8/2025/10/IX_RF_TERESA_CELINA_TECALCO_HERNANDEZ_0458.pdf" TargetMode="External"/><Relationship Id="rId174" Type="http://schemas.openxmlformats.org/officeDocument/2006/relationships/hyperlink" Target="https://repositorio.veracruz.gob.mx/desarrollosocial/wp-content/uploads/sites/8/2025/10/IX_RF_ANGEL_DE_JESUS_ZAVALETA_RODRIGUEZ_0500.pdf" TargetMode="External"/><Relationship Id="rId179" Type="http://schemas.openxmlformats.org/officeDocument/2006/relationships/hyperlink" Target="https://repositorio.veracruz.gob.mx/desarrollosocial/wp-content/uploads/sites/8/2025/10/IX_RF_MARTIN_GUEVARA_RAMOS_0507.pdf" TargetMode="External"/><Relationship Id="rId195" Type="http://schemas.openxmlformats.org/officeDocument/2006/relationships/hyperlink" Target="https://repositorio.veracruz.gob.mx/desarrollosocial/wp-content/uploads/sites/8/2025/10/IX_RF_CARLOS_ENRIQUE_MARTINEZ_TORRES_0526.pdf" TargetMode="External"/><Relationship Id="rId209" Type="http://schemas.openxmlformats.org/officeDocument/2006/relationships/hyperlink" Target="https://repositorio.veracruz.gob.mx/desarrollosocial/wp-content/uploads/sites/8/2025/10/IX_RF_JAVIER_CABRERA_GONZALEZ_0535.pdf" TargetMode="External"/><Relationship Id="rId190" Type="http://schemas.openxmlformats.org/officeDocument/2006/relationships/hyperlink" Target="https://repositorio.veracruz.gob.mx/desarrollosocial/wp-content/uploads/sites/8/2025/10/IX_RF_MARINO_SALVADOR_PEREZ_GAMEZ_0498.pdf" TargetMode="External"/><Relationship Id="rId204" Type="http://schemas.openxmlformats.org/officeDocument/2006/relationships/hyperlink" Target="https://repositorio.veracruz.gob.mx/desarrollosocial/wp-content/uploads/sites/8/2025/10/IX_RF_MARGARITA_SANTOPIETRO_PERALTA_0534.pdf" TargetMode="External"/><Relationship Id="rId15" Type="http://schemas.openxmlformats.org/officeDocument/2006/relationships/hyperlink" Target="https://repositorio.veracruz.gob.mx/desarrollosocial/wp-content/uploads/sites/8/2025/10/IX_RF_JOSEHT_SANCHEZ_RAMIREZ_0407.pdf" TargetMode="External"/><Relationship Id="rId36" Type="http://schemas.openxmlformats.org/officeDocument/2006/relationships/hyperlink" Target="https://repositorio.veracruz.gob.mx/desarrollosocial/wp-content/uploads/sites/8/2025/10/IX_RF_JOSE_ALBERTO_ALARCON_MOTA_0410.pdf" TargetMode="External"/><Relationship Id="rId57" Type="http://schemas.openxmlformats.org/officeDocument/2006/relationships/hyperlink" Target="https://repositorio.veracruz.gob.mx/desarrollosocial/wp-content/uploads/sites/8/2025/10/IX_RF_ALEJANDRO_GARCIA_RIVEROLL_0436.pdf" TargetMode="External"/><Relationship Id="rId106" Type="http://schemas.openxmlformats.org/officeDocument/2006/relationships/hyperlink" Target="https://repositorio.veracruz.gob.mx/desarrollosocial/wp-content/uploads/sites/8/2025/10/IX_RF_JOSE_ALBERTO_ALARCON_MOTA_0340.pdf" TargetMode="External"/><Relationship Id="rId127" Type="http://schemas.openxmlformats.org/officeDocument/2006/relationships/hyperlink" Target="https://repositorio.veracruz.gob.mx/desarrollosocial/wp-content/uploads/sites/8/2025/10/IX_RF_ALEJANDRO_EZEQUIEL_PEREZ_GOMEZ_0390.pdf" TargetMode="External"/><Relationship Id="rId10" Type="http://schemas.openxmlformats.org/officeDocument/2006/relationships/hyperlink" Target="https://repositorio.veracruz.gob.mx/desarrollosocial/wp-content/uploads/sites/8/2025/10/IX_RF_CARLOS_ENRIQUE_MARTINEZ_TORRES_0412.pdf" TargetMode="External"/><Relationship Id="rId31" Type="http://schemas.openxmlformats.org/officeDocument/2006/relationships/hyperlink" Target="https://repositorio.veracruz.gob.mx/desarrollosocial/wp-content/uploads/sites/8/2025/10/IX_RF_ANGEL_DE_JESUS_ZAVALETA_RODRIGUEZ_0445.pdf" TargetMode="External"/><Relationship Id="rId52" Type="http://schemas.openxmlformats.org/officeDocument/2006/relationships/hyperlink" Target="https://repositorio.veracruz.gob.mx/desarrollosocial/wp-content/uploads/sites/8/2025/10/IX_RF_MARINO_SALVADOR_PEREZ_GAMEZ_0421.pdf" TargetMode="External"/><Relationship Id="rId73" Type="http://schemas.openxmlformats.org/officeDocument/2006/relationships/hyperlink" Target="https://repositorio.veracruz.gob.mx/desarrollosocial/wp-content/uploads/sites/8/2025/10/IX_RF_JULIO_CESAR_SANTOS_RAMOS_0330.pdf" TargetMode="External"/><Relationship Id="rId78" Type="http://schemas.openxmlformats.org/officeDocument/2006/relationships/hyperlink" Target="https://repositorio.veracruz.gob.mx/desarrollosocial/wp-content/uploads/sites/8/2025/10/IX_RF_AXEL_ANTONIO_CHAVEZ_GARCIA_0365.pdf" TargetMode="External"/><Relationship Id="rId94" Type="http://schemas.openxmlformats.org/officeDocument/2006/relationships/hyperlink" Target="https://repositorio.veracruz.gob.mx/desarrollosocial/wp-content/uploads/sites/8/2025/10/IX_RF_CARLOS_ENRIQUEZ_MARTINEZ_TORRES_0372.pdf" TargetMode="External"/><Relationship Id="rId99" Type="http://schemas.openxmlformats.org/officeDocument/2006/relationships/hyperlink" Target="https://repositorio.veracruz.gob.mx/desarrollosocial/wp-content/uploads/sites/8/2025/10/IX_RF_ALBERTO_CAMPOS_GARCIA_0331.pdf" TargetMode="External"/><Relationship Id="rId101" Type="http://schemas.openxmlformats.org/officeDocument/2006/relationships/hyperlink" Target="https://repositorio.veracruz.gob.mx/desarrollosocial/wp-content/uploads/sites/8/2025/10/IX_RF_MARLETH_MARICRUZ_ARROYO_TAPIA_0333.pdf" TargetMode="External"/><Relationship Id="rId122" Type="http://schemas.openxmlformats.org/officeDocument/2006/relationships/hyperlink" Target="https://repositorio.veracruz.gob.mx/desarrollosocial/wp-content/uploads/sites/8/2025/10/IX_RF_ARMANDO_XICOTENCATL_FLORES_0382.pdf" TargetMode="External"/><Relationship Id="rId143" Type="http://schemas.openxmlformats.org/officeDocument/2006/relationships/hyperlink" Target="https://repositorio.veracruz.gob.mx/desarrollosocial/wp-content/uploads/sites/8/2025/10/IX_RF_EUSEBIA_CORTES_PEREZ_0457.pdf" TargetMode="External"/><Relationship Id="rId148" Type="http://schemas.openxmlformats.org/officeDocument/2006/relationships/hyperlink" Target="https://repositorio.veracruz.gob.mx/desarrollosocial/wp-content/uploads/sites/8/2025/10/IX_RF_ELIDETH_GUERRERO_HERNANDEZ_0472.pdf" TargetMode="External"/><Relationship Id="rId164" Type="http://schemas.openxmlformats.org/officeDocument/2006/relationships/hyperlink" Target="https://repositorio.veracruz.gob.mx/desarrollosocial/wp-content/uploads/sites/8/2025/10/IX_RF_MARGARITA_SANTOPIETRO_PERALTA_0483.pdf" TargetMode="External"/><Relationship Id="rId169" Type="http://schemas.openxmlformats.org/officeDocument/2006/relationships/hyperlink" Target="https://repositorio.veracruz.gob.mx/desarrollosocial/wp-content/uploads/sites/8/2025/10/IX_RF_GENARO_ANTONIO_ALAFITA_HERNANDEZ_0492.pdf" TargetMode="External"/><Relationship Id="rId185" Type="http://schemas.openxmlformats.org/officeDocument/2006/relationships/hyperlink" Target="https://repositorio.veracruz.gob.mx/desarrollosocial/wp-content/uploads/sites/8/2025/10/IX_RF_ELIDETH_GUERRERO_HERNANDEZ_0502.pdf" TargetMode="External"/><Relationship Id="rId4" Type="http://schemas.openxmlformats.org/officeDocument/2006/relationships/hyperlink" Target="https://repositorio.veracruz.gob.mx/desarrollosocial/wp-content/uploads/sites/8/2025/10/IX_RF_CARLOS_ENRIQUE_MARTINEZ_TORREZ_0406.pdf" TargetMode="External"/><Relationship Id="rId9" Type="http://schemas.openxmlformats.org/officeDocument/2006/relationships/hyperlink" Target="https://repositorio.veracruz.gob.mx/desarrollosocial/wp-content/uploads/sites/8/2025/10/IX_RF_ARMANDO_XICOTENCATL_FLORES_0396.pdf" TargetMode="External"/><Relationship Id="rId180" Type="http://schemas.openxmlformats.org/officeDocument/2006/relationships/hyperlink" Target="https://repositorio.veracruz.gob.mx/desarrollosocial/wp-content/uploads/sites/8/2025/10/IX_RF_CARLOS_MARTINEZ_TORRES_0508.pdf" TargetMode="External"/><Relationship Id="rId210" Type="http://schemas.openxmlformats.org/officeDocument/2006/relationships/hyperlink" Target="https://repositorio.veracruz.gob.mx/desarrollosocial/wp-content/uploads/sites/8/2025/10/IX_RF_ARLE_ABRIL_SANTOS_MARTINEZ_0536.pdf" TargetMode="External"/><Relationship Id="rId26" Type="http://schemas.openxmlformats.org/officeDocument/2006/relationships/hyperlink" Target="https://repositorio.veracruz.gob.mx/desarrollosocial/wp-content/uploads/sites/8/2025/10/IX_RF_AXEL_ANTONIO_CHAVEZ_GARCIA_0444.pdf" TargetMode="External"/><Relationship Id="rId47" Type="http://schemas.openxmlformats.org/officeDocument/2006/relationships/hyperlink" Target="https://repositorio.veracruz.gob.mx/desarrollosocial/wp-content/uploads/sites/8/2025/10/IX_RF_JUAN_PABLO_SEGUNDO_MORALES_0429.pdf" TargetMode="External"/><Relationship Id="rId68" Type="http://schemas.openxmlformats.org/officeDocument/2006/relationships/hyperlink" Target="https://repositorio.veracruz.gob.mx/desarrollosocial/wp-content/uploads/sites/8/2025/10/IX_RF_EUSEBIA_CORTES_PEREZ_0310.pdf" TargetMode="External"/><Relationship Id="rId89" Type="http://schemas.openxmlformats.org/officeDocument/2006/relationships/hyperlink" Target="https://repositorio.veracruz.gob.mx/desarrollosocial/wp-content/uploads/sites/8/2025/10/IX_RF_ELADIO_CRUZ_NAVARRO_0345.pdf" TargetMode="External"/><Relationship Id="rId112" Type="http://schemas.openxmlformats.org/officeDocument/2006/relationships/hyperlink" Target="https://repositorio.veracruz.gob.mx/desarrollosocial/wp-content/uploads/sites/8/2025/10/IX_RF_ARTURO_ALARCON_MORENO_0358.pdf" TargetMode="External"/><Relationship Id="rId133" Type="http://schemas.openxmlformats.org/officeDocument/2006/relationships/hyperlink" Target="https://repositorio.veracruz.gob.mx/desarrollosocial/wp-content/uploads/sites/8/2025/10/IX_RF_JUAN_PABLO_SEGUNDO_MORALES_0385.pdf" TargetMode="External"/><Relationship Id="rId154" Type="http://schemas.openxmlformats.org/officeDocument/2006/relationships/hyperlink" Target="https://repositorio.veracruz.gob.mx/desarrollosocial/wp-content/uploads/sites/8/2025/10/IX_RF_ARMANDO_XICOTENCATL_FLORES_0459.pdf" TargetMode="External"/><Relationship Id="rId175" Type="http://schemas.openxmlformats.org/officeDocument/2006/relationships/hyperlink" Target="https://repositorio.veracruz.gob.mx/desarrollosocial/wp-content/uploads/sites/8/2025/10/IX_RF_ELADIO_CRUZ_NAVARRO_0503.pdf" TargetMode="External"/><Relationship Id="rId196" Type="http://schemas.openxmlformats.org/officeDocument/2006/relationships/hyperlink" Target="https://repositorio.veracruz.gob.mx/desarrollosocial/wp-content/uploads/sites/8/2025/10/IX_RF_KEVIN_GARCIA_HERNANDEZ_0529.pdf" TargetMode="External"/><Relationship Id="rId200" Type="http://schemas.openxmlformats.org/officeDocument/2006/relationships/hyperlink" Target="https://repositorio.veracruz.gob.mx/desarrollosocial/wp-content/uploads/sites/8/2025/10/IX_RF_GILBERTO_ESPINOSA_ROLDAN_0521.pdf" TargetMode="External"/><Relationship Id="rId16" Type="http://schemas.openxmlformats.org/officeDocument/2006/relationships/hyperlink" Target="https://repositorio.veracruz.gob.mx/desarrollosocial/wp-content/uploads/sites/8/2025/10/IX_RF_NORMA_XOCHITL_HERNANDEZ_COLIN_0380.pdf" TargetMode="External"/><Relationship Id="rId37" Type="http://schemas.openxmlformats.org/officeDocument/2006/relationships/hyperlink" Target="https://repositorio.veracruz.gob.mx/desarrollosocial/wp-content/uploads/sites/8/2025/10/IX_RF_VANESSA_ALEJANDRA_RAMOS_HERNANDEZ_0411.pdf" TargetMode="External"/><Relationship Id="rId58" Type="http://schemas.openxmlformats.org/officeDocument/2006/relationships/hyperlink" Target="https://repositorio.veracruz.gob.mx/desarrollosocial/wp-content/uploads/sites/8/2025/10/IX_RF_ELIDETH_GUERRERO_HERNANDEZ_0437.pdf" TargetMode="External"/><Relationship Id="rId79" Type="http://schemas.openxmlformats.org/officeDocument/2006/relationships/hyperlink" Target="https://repositorio.veracruz.gob.mx/desarrollosocial/wp-content/uploads/sites/8/2025/10/IX_RF_EUSEBIA_CORTES_PEREZ_0323.pdf" TargetMode="External"/><Relationship Id="rId102" Type="http://schemas.openxmlformats.org/officeDocument/2006/relationships/hyperlink" Target="https://repositorio.veracruz.gob.mx/desarrollosocial/wp-content/uploads/sites/8/2025/10/IX_RF_DANIEL_ARTURO_GUERRERO_HERNANDEZ_0334.pdf" TargetMode="External"/><Relationship Id="rId123" Type="http://schemas.openxmlformats.org/officeDocument/2006/relationships/hyperlink" Target="https://repositorio.veracruz.gob.mx/desarrollosocial/wp-content/uploads/sites/8/2025/10/IX_RF_MARGARITA_SANTOPIETRO_PERALTA_0374.pdf" TargetMode="External"/><Relationship Id="rId144" Type="http://schemas.openxmlformats.org/officeDocument/2006/relationships/hyperlink" Target="https://repositorio.veracruz.gob.mx/desarrollosocial/wp-content/uploads/sites/8/2025/10/IX_RF_MARGARITA_SANTOPIETRO_PERALTA_0468.pdf" TargetMode="External"/><Relationship Id="rId90" Type="http://schemas.openxmlformats.org/officeDocument/2006/relationships/hyperlink" Target="https://repositorio.veracruz.gob.mx/desarrollosocial/wp-content/uploads/sites/8/2025/10/IX_RF_ORLANDO_CASTILLO_ISLAS_0347.pdf" TargetMode="External"/><Relationship Id="rId165" Type="http://schemas.openxmlformats.org/officeDocument/2006/relationships/hyperlink" Target="https://repositorio.veracruz.gob.mx/desarrollosocial/wp-content/uploads/sites/8/2025/10/IX_RF_ALEJANDRO_GARC-IA_RIVEROLL_0484.pdf" TargetMode="External"/><Relationship Id="rId186" Type="http://schemas.openxmlformats.org/officeDocument/2006/relationships/hyperlink" Target="https://repositorio.veracruz.gob.mx/desarrollosocial/wp-content/uploads/sites/8/2025/10/IX_RF_RODRIGO_DE_JESUS_GARCIA_RODRIGUEZ_0510.pdf" TargetMode="External"/><Relationship Id="rId211" Type="http://schemas.openxmlformats.org/officeDocument/2006/relationships/hyperlink" Target="https://repositorio.veracruz.gob.mx/desarrollosocial/wp-content/uploads/sites/8/2025/10/IX_RF_ARITS_BEATRIZ_RODRIGUEZ_TRILLO_0537.pdf" TargetMode="External"/><Relationship Id="rId27" Type="http://schemas.openxmlformats.org/officeDocument/2006/relationships/hyperlink" Target="https://repositorio.veracruz.gob.mx/desarrollosocial/wp-content/uploads/sites/8/2025/10/IX_RF_KEVIN_GARCIA_HERNANDEZ_0449.pdf" TargetMode="External"/><Relationship Id="rId48" Type="http://schemas.openxmlformats.org/officeDocument/2006/relationships/hyperlink" Target="https://repositorio.veracruz.gob.mx/desarrollosocial/wp-content/uploads/sites/8/2025/10/IX_RF_SERGIO_IVAN_COLEAZA_CORTES_0430.pdf" TargetMode="External"/><Relationship Id="rId69" Type="http://schemas.openxmlformats.org/officeDocument/2006/relationships/hyperlink" Target="https://repositorio.veracruz.gob.mx/desarrollosocial/wp-content/uploads/sites/8/2025/10/IX_RF_VICTOR_MANUEL_VELAZQUEZ_DIAZ_0311.pdf" TargetMode="External"/><Relationship Id="rId113" Type="http://schemas.openxmlformats.org/officeDocument/2006/relationships/hyperlink" Target="https://repositorio.veracruz.gob.mx/desarrollosocial/wp-content/uploads/sites/8/2025/10/IX_RF_GILBERTO_ESPINOSA_ROLDAN_0359.pdf" TargetMode="External"/><Relationship Id="rId134" Type="http://schemas.openxmlformats.org/officeDocument/2006/relationships/hyperlink" Target="https://repositorio.veracruz.gob.mx/desarrollosocial/wp-content/uploads/sites/8/2025/10/IX_RF_VICTOR_MANUEL_VELAZQUEZ_DIAZ_0386.pdf" TargetMode="External"/><Relationship Id="rId80" Type="http://schemas.openxmlformats.org/officeDocument/2006/relationships/hyperlink" Target="https://repositorio.veracruz.gob.mx/desarrollosocial/wp-content/uploads/sites/8/2025/10/IX_RF_DANIEL_ALBERTO_DOMINGUEZ_GUZMAN_0353.pdf" TargetMode="External"/><Relationship Id="rId155" Type="http://schemas.openxmlformats.org/officeDocument/2006/relationships/hyperlink" Target="https://repositorio.veracruz.gob.mx/desarrollosocial/wp-content/uploads/sites/8/2025/10/IX_RF_PAULA_NATALIA_GALLARDO_MENDIETA_0460.pdf" TargetMode="External"/><Relationship Id="rId176" Type="http://schemas.openxmlformats.org/officeDocument/2006/relationships/hyperlink" Target="https://repositorio.veracruz.gob.mx/desarrollosocial/wp-content/uploads/sites/8/2025/10/IX_RF_TERESA_CELINA_TECALCO_HERNANDEZ_0504.pdf" TargetMode="External"/><Relationship Id="rId197" Type="http://schemas.openxmlformats.org/officeDocument/2006/relationships/hyperlink" Target="https://repositorio.veracruz.gob.mx/desarrollosocial/wp-content/uploads/sites/8/2025/10/IX_RF_AXEL_ANTONIO_CHAVEZ_GARCIA_0530.pdf" TargetMode="External"/><Relationship Id="rId201" Type="http://schemas.openxmlformats.org/officeDocument/2006/relationships/hyperlink" Target="https://repositorio.veracruz.gob.mx/desarrollosocial/wp-content/uploads/sites/8/2025/10/IX_RF_MARTIN_GUEVARA_RAMOS_0523.pdf" TargetMode="External"/><Relationship Id="rId17" Type="http://schemas.openxmlformats.org/officeDocument/2006/relationships/hyperlink" Target="https://repositorio.veracruz.gob.mx/desarrollosocial/wp-content/uploads/sites/8/2025/10/IX_RF_JESUS_ALAN_VELASQUEZ_VEGA_0381.pdf" TargetMode="External"/><Relationship Id="rId38" Type="http://schemas.openxmlformats.org/officeDocument/2006/relationships/hyperlink" Target="https://repositorio.veracruz.gob.mx/desarrollosocial/wp-content/uploads/sites/8/2025/10/IX_RF_FLOR_ALBA_DE_JESUS_SANTOS_0416.pdf" TargetMode="External"/><Relationship Id="rId59" Type="http://schemas.openxmlformats.org/officeDocument/2006/relationships/hyperlink" Target="https://repositorio.veracruz.gob.mx/desarrollosocial/wp-content/uploads/sites/8/2025/10/IX_RF_KEVIN_GARCIA_HERNANDEZ_0439.pdf" TargetMode="External"/><Relationship Id="rId103" Type="http://schemas.openxmlformats.org/officeDocument/2006/relationships/hyperlink" Target="https://repositorio.veracruz.gob.mx/desarrollosocial/wp-content/uploads/sites/8/2025/10/IX_RF_MARIA_GUADALUPE_DELGADO_0335.pdf" TargetMode="External"/><Relationship Id="rId124" Type="http://schemas.openxmlformats.org/officeDocument/2006/relationships/hyperlink" Target="https://repositorio.veracruz.gob.mx/desarrollosocial/wp-content/uploads/sites/8/2025/10/IX_RF_ELIDETH_GUERRERO_HERNANDEZ_0375.pdf" TargetMode="External"/><Relationship Id="rId70" Type="http://schemas.openxmlformats.org/officeDocument/2006/relationships/hyperlink" Target="https://repositorio.veracruz.gob.mx/desarrollosocial/wp-content/uploads/sites/8/2025/10/IX_RF_AXEL_ANTONIO_CHAVEZ_GARCIA_0363.pdf" TargetMode="External"/><Relationship Id="rId91" Type="http://schemas.openxmlformats.org/officeDocument/2006/relationships/hyperlink" Target="https://repositorio.veracruz.gob.mx/desarrollosocial/wp-content/uploads/sites/8/2025/10/IX_RF_ANGEL_DE_JESUS_ZAVALETA_RODRIGUEZ_0348.pdf" TargetMode="External"/><Relationship Id="rId145" Type="http://schemas.openxmlformats.org/officeDocument/2006/relationships/hyperlink" Target="https://repositorio.veracruz.gob.mx/desarrollosocial/wp-content/uploads/sites/8/2025/10/IX_RF_CARLOS_ENRIQUE_MARTINEZ_TORRES_0464.pdf" TargetMode="External"/><Relationship Id="rId166" Type="http://schemas.openxmlformats.org/officeDocument/2006/relationships/hyperlink" Target="https://repositorio.veracruz.gob.mx/desarrollosocial/wp-content/uploads/sites/8/2025/10/IX_RF_ELIDETH_GUERRERO_HERNANDEZ_0485.pdf" TargetMode="External"/><Relationship Id="rId187" Type="http://schemas.openxmlformats.org/officeDocument/2006/relationships/hyperlink" Target="https://repositorio.veracruz.gob.mx/desarrollosocial/wp-content/uploads/sites/8/2025/10/IX_RF_MARGARITA_SANTOPIETRO_PERALTA_0520.pdf" TargetMode="External"/><Relationship Id="rId1" Type="http://schemas.openxmlformats.org/officeDocument/2006/relationships/hyperlink" Target="https://repositorio.veracruz.gob.mx/desarrollosocial/wp-content/uploads/sites/8/2025/10/IX_RF_JESUS_ALAN_VELASQUEZ_VEGA_0368.pdf" TargetMode="External"/><Relationship Id="rId212" Type="http://schemas.openxmlformats.org/officeDocument/2006/relationships/hyperlink" Target="https://repositorio.veracruz.gob.mx/desarrollosocial/wp-content/uploads/sites/8/2025/10/IX_RF_VICTOR_ALEJANDRO_GUZMAN_MENDIOLA_0538.pdf" TargetMode="External"/><Relationship Id="rId28" Type="http://schemas.openxmlformats.org/officeDocument/2006/relationships/hyperlink" Target="https://repositorio.veracruz.gob.mx/desarrollosocial/wp-content/uploads/sites/8/2025/10/IX_RF_EUSEBIA_CORTES_PEREZ_0399.pdf" TargetMode="External"/><Relationship Id="rId49" Type="http://schemas.openxmlformats.org/officeDocument/2006/relationships/hyperlink" Target="https://repositorio.veracruz.gob.mx/desarrollosocial/wp-content/uploads/sites/8/2025/10/IX_RF_ANGEL_DE_JESUS_ZAVALETA_RODRIGUEZ_0433.pdf" TargetMode="External"/><Relationship Id="rId114" Type="http://schemas.openxmlformats.org/officeDocument/2006/relationships/hyperlink" Target="https://repositorio.veracruz.gob.mx/desarrollosocial/wp-content/uploads/sites/8/2025/10/IX_RF_DANIEL_ALBERTO_DOMINGUEZ_GUZMAN_0360.pdf" TargetMode="External"/><Relationship Id="rId60" Type="http://schemas.openxmlformats.org/officeDocument/2006/relationships/hyperlink" Target="https://repositorio.veracruz.gob.mx/desarrollosocial/wp-content/uploads/sites/8/2025/10/IX_RF_ANGEL_DE_JESUS_ZAVALETA_RODRIGUEZ_0442.pdf" TargetMode="External"/><Relationship Id="rId81" Type="http://schemas.openxmlformats.org/officeDocument/2006/relationships/hyperlink" Target="https://repositorio.veracruz.gob.mx/desarrollosocial/wp-content/uploads/sites/8/2025/10/IX_RF_ARTURO_ALARCON_MORENO_0354.pdf" TargetMode="External"/><Relationship Id="rId135" Type="http://schemas.openxmlformats.org/officeDocument/2006/relationships/hyperlink" Target="https://repositorio.veracruz.gob.mx/desarrollosocial/wp-content/uploads/sites/8/2025/10/IX_RF_ALEJANDRO_EZEQUIEL_PEREZ_GOMEZ_0389.pdf" TargetMode="External"/><Relationship Id="rId156" Type="http://schemas.openxmlformats.org/officeDocument/2006/relationships/hyperlink" Target="https://repositorio.veracruz.gob.mx/desarrollosocial/wp-content/uploads/sites/8/2025/10/IX_RF_ELADIO_CRUZ_NAVARRO_0461.pdf" TargetMode="External"/><Relationship Id="rId177" Type="http://schemas.openxmlformats.org/officeDocument/2006/relationships/hyperlink" Target="https://repositorio.veracruz.gob.mx/desarrollosocial/wp-content/uploads/sites/8/2025/10/IX_RF_ARMANDO_XICOTENCATL_FLORES_0505.pdf" TargetMode="External"/><Relationship Id="rId198" Type="http://schemas.openxmlformats.org/officeDocument/2006/relationships/hyperlink" Target="https://repositorio.veracruz.gob.mx/desarrollosocial/wp-content/uploads/sites/8/2025/10/IX_RF_ANGEL_DE_JESUS_ZAVALETA_RODRIGUEZ_0532.pdf" TargetMode="External"/><Relationship Id="rId202" Type="http://schemas.openxmlformats.org/officeDocument/2006/relationships/hyperlink" Target="https://repositorio.veracruz.gob.mx/desarrollosocial/wp-content/uploads/sites/8/2025/10/IX_RF_PAULA_NATALIA_GALLARDO_MENDIETA_0527.pdf" TargetMode="External"/><Relationship Id="rId18" Type="http://schemas.openxmlformats.org/officeDocument/2006/relationships/hyperlink" Target="https://repositorio.veracruz.gob.mx/desarrollosocial/wp-content/uploads/sites/8/2025/10/IX_RF_MARTIN_GUEVARA_RAMOS_0394.pdf" TargetMode="External"/><Relationship Id="rId39" Type="http://schemas.openxmlformats.org/officeDocument/2006/relationships/hyperlink" Target="https://repositorio.veracruz.gob.mx/desarrollosocial/wp-content/uploads/sites/8/2025/10/IX_RF_NANCY_YANETH_JUAN_MARTINEZ_0417.pdf" TargetMode="External"/><Relationship Id="rId50" Type="http://schemas.openxmlformats.org/officeDocument/2006/relationships/hyperlink" Target="https://repositorio.veracruz.gob.mx/desarrollosocial/wp-content/uploads/sites/8/2025/10/IX_RF_ELIDETH_GUERRERO_HERNANDEZ_0440.pdf" TargetMode="External"/><Relationship Id="rId104" Type="http://schemas.openxmlformats.org/officeDocument/2006/relationships/hyperlink" Target="https://repositorio.veracruz.gob.mx/desarrollosocial/wp-content/uploads/sites/8/2025/10/IX_RF_ROBERTO_ANTONIO_OSORIO_TOMAS_0336.pdf" TargetMode="External"/><Relationship Id="rId125" Type="http://schemas.openxmlformats.org/officeDocument/2006/relationships/hyperlink" Target="https://repositorio.veracruz.gob.mx/desarrollosocial/wp-content/uploads/sites/8/2025/10/IX_RF_JOSE_MANUEL_RAMOS_MENDOZA_0376.pdf" TargetMode="External"/><Relationship Id="rId146" Type="http://schemas.openxmlformats.org/officeDocument/2006/relationships/hyperlink" Target="https://repositorio.veracruz.gob.mx/desarrollosocial/wp-content/uploads/sites/8/2025/10/IX_RF_MARGARITA_SANTOPIETRO_PERALTA_0469.pdf" TargetMode="External"/><Relationship Id="rId167" Type="http://schemas.openxmlformats.org/officeDocument/2006/relationships/hyperlink" Target="https://repositorio.veracruz.gob.mx/desarrollosocial/wp-content/uploads/sites/8/2025/10/IX_RF_RODRIGO_DE_JESUS_GARCIA_RODRIGUEZ_0493.pdf" TargetMode="External"/><Relationship Id="rId188" Type="http://schemas.openxmlformats.org/officeDocument/2006/relationships/hyperlink" Target="https://repositorio.veracruz.gob.mx/desarrollosocial/wp-content/uploads/sites/8/2025/10/IX_RF_NELSON_ROCKEFELLER_LOPEZ_CORTES_0494.pdf" TargetMode="External"/><Relationship Id="rId71" Type="http://schemas.openxmlformats.org/officeDocument/2006/relationships/hyperlink" Target="https://repositorio.veracruz.gob.mx/desarrollosocial/wp-content/uploads/sites/8/2025/10/IX_RF_KEVIN_GARCIA_HERNANDEZ_0364.pdf" TargetMode="External"/><Relationship Id="rId92" Type="http://schemas.openxmlformats.org/officeDocument/2006/relationships/hyperlink" Target="https://repositorio.veracruz.gob.mx/desarrollosocial/wp-content/uploads/sites/8/2025/10/IX_RF_ELIDETH_GUERRERO_HERNANDEZ_0349.pdf" TargetMode="External"/><Relationship Id="rId213" Type="http://schemas.openxmlformats.org/officeDocument/2006/relationships/hyperlink" Target="https://repositorio.veracruz.gob.mx/desarrollosocial/wp-content/uploads/sites/8/2025/10/IX_RF_MARGARITA_SANTOPIETRO_PERALTA_0465.pdf" TargetMode="External"/><Relationship Id="rId2" Type="http://schemas.openxmlformats.org/officeDocument/2006/relationships/hyperlink" Target="https://repositorio.veracruz.gob.mx/desarrollosocial/wp-content/uploads/sites/8/2025/10/IX_RF_NORMA_XOCHILT-HERNANDEZ-COLIN_0369.pdf" TargetMode="External"/><Relationship Id="rId29" Type="http://schemas.openxmlformats.org/officeDocument/2006/relationships/hyperlink" Target="https://repositorio.veracruz.gob.mx/desarrollosocial/wp-content/uploads/sites/8/2025/10/IX_RF_MARINO_SALVADOR_PEREZ_GAMEZ_0400.pdf" TargetMode="External"/><Relationship Id="rId40" Type="http://schemas.openxmlformats.org/officeDocument/2006/relationships/hyperlink" Target="https://repositorio.veracruz.gob.mx/desarrollosocial/wp-content/uploads/sites/8/2025/10/IX_RF_PATRICIA_JIMENEZ_QUINONEZ_0418.pdf" TargetMode="External"/><Relationship Id="rId115" Type="http://schemas.openxmlformats.org/officeDocument/2006/relationships/hyperlink" Target="https://repositorio.veracruz.gob.mx/desarrollosocial/wp-content/uploads/sites/8/2025/10/IX_RF_JOSE_MANUEL_RAMOS_MENDOZA_0362.pdf" TargetMode="External"/><Relationship Id="rId136" Type="http://schemas.openxmlformats.org/officeDocument/2006/relationships/hyperlink" Target="https://repositorio.veracruz.gob.mx/desarrollosocial/wp-content/uploads/sites/8/2025/10/IX_RF_JOCSAN_SUAREZ_CAMPOS_0387.pdf" TargetMode="External"/><Relationship Id="rId157" Type="http://schemas.openxmlformats.org/officeDocument/2006/relationships/hyperlink" Target="https://repositorio.veracruz.gob.mx/desarrollosocial/wp-content/uploads/sites/8/2025/10/IX_RF_MARTIN_GUEVARA_RAMOS_0462.pdf" TargetMode="External"/><Relationship Id="rId178" Type="http://schemas.openxmlformats.org/officeDocument/2006/relationships/hyperlink" Target="https://repositorio.veracruz.gob.mx/desarrollosocial/wp-content/uploads/sites/8/2025/10/IX_RF_JOSEHT_SANCHEZ_RAMIREZ_0506.pdf" TargetMode="External"/><Relationship Id="rId61" Type="http://schemas.openxmlformats.org/officeDocument/2006/relationships/hyperlink" Target="https://repositorio.veracruz.gob.mx/desarrollosocial/wp-content/uploads/sites/8/2025/10/IX_RF_MARGARITA_SANTOPIETRO_PERALTA_0448.pdf" TargetMode="External"/><Relationship Id="rId82" Type="http://schemas.openxmlformats.org/officeDocument/2006/relationships/hyperlink" Target="https://repositorio.veracruz.gob.mx/desarrollosocial/wp-content/uploads/sites/8/2025/10/IX_RF_JESUS_ALAN_VELASQUEZ_VEGA_0324.pdf" TargetMode="External"/><Relationship Id="rId199" Type="http://schemas.openxmlformats.org/officeDocument/2006/relationships/hyperlink" Target="https://repositorio.veracruz.gob.mx/desarrollosocial/wp-content/uploads/sites/8/2025/10/IX_RF_RODRIGO_DE_JESUS_GARCIA_RODRIGUEZ_0518.pdf" TargetMode="External"/><Relationship Id="rId203" Type="http://schemas.openxmlformats.org/officeDocument/2006/relationships/hyperlink" Target="https://repositorio.veracruz.gob.mx/desarrollosocial/wp-content/uploads/sites/8/2025/10/IX_RF_ELIDEHT_GUERRERO_HERNANDEZ_05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0"/>
  <sheetViews>
    <sheetView topLeftCell="AB2" zoomScale="55" zoomScaleNormal="55" workbookViewId="0">
      <pane ySplit="6" topLeftCell="A206" activePane="bottomLeft" state="frozen"/>
      <selection activeCell="A2" sqref="A2"/>
      <selection pane="bottomLeft" activeCell="AB221" sqref="A221:XFD6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customWidth="1"/>
    <col min="11" max="11" width="15.42578125" customWidth="1"/>
    <col min="12" max="12" width="58.140625" customWidth="1"/>
    <col min="13" max="13" width="21.5703125" customWidth="1"/>
    <col min="14" max="14" width="32.8554687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26.42578125" customWidth="1"/>
    <col min="25" max="25" width="33.85546875" customWidth="1"/>
    <col min="26" max="26" width="35.28515625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91</v>
      </c>
      <c r="E8" t="s">
        <v>282</v>
      </c>
      <c r="F8" s="14" t="s">
        <v>283</v>
      </c>
      <c r="G8" s="14" t="s">
        <v>303</v>
      </c>
      <c r="H8" s="14" t="s">
        <v>284</v>
      </c>
      <c r="I8" t="s">
        <v>116</v>
      </c>
      <c r="J8" t="s">
        <v>117</v>
      </c>
      <c r="K8" t="s">
        <v>118</v>
      </c>
      <c r="L8" t="s">
        <v>102</v>
      </c>
      <c r="M8" t="s">
        <v>103</v>
      </c>
      <c r="N8" t="s">
        <v>223</v>
      </c>
      <c r="O8" t="s">
        <v>105</v>
      </c>
      <c r="P8">
        <v>0</v>
      </c>
      <c r="Q8">
        <v>0</v>
      </c>
      <c r="R8" t="s">
        <v>251</v>
      </c>
      <c r="S8" t="s">
        <v>252</v>
      </c>
      <c r="T8" t="s">
        <v>253</v>
      </c>
      <c r="U8" t="s">
        <v>251</v>
      </c>
      <c r="V8" t="s">
        <v>252</v>
      </c>
      <c r="W8" t="s">
        <v>254</v>
      </c>
      <c r="X8" t="s">
        <v>223</v>
      </c>
      <c r="Y8" s="3">
        <v>45814</v>
      </c>
      <c r="Z8" s="3">
        <v>45817</v>
      </c>
      <c r="AA8">
        <v>1</v>
      </c>
      <c r="AB8">
        <v>1572</v>
      </c>
      <c r="AD8" s="3">
        <v>45819</v>
      </c>
      <c r="AE8" s="13" t="s">
        <v>477</v>
      </c>
      <c r="AF8">
        <v>1</v>
      </c>
      <c r="AG8" s="13" t="s">
        <v>477</v>
      </c>
      <c r="AH8" t="s">
        <v>281</v>
      </c>
      <c r="AI8" s="3">
        <v>45944</v>
      </c>
    </row>
    <row r="9" spans="1:36" x14ac:dyDescent="0.25">
      <c r="A9" s="8">
        <v>2025</v>
      </c>
      <c r="B9" s="3">
        <v>45839</v>
      </c>
      <c r="C9" s="3">
        <v>45930</v>
      </c>
      <c r="D9" t="s">
        <v>91</v>
      </c>
      <c r="E9" t="s">
        <v>282</v>
      </c>
      <c r="F9" t="s">
        <v>283</v>
      </c>
      <c r="G9" t="s">
        <v>303</v>
      </c>
      <c r="H9" t="s">
        <v>284</v>
      </c>
      <c r="I9" t="s">
        <v>116</v>
      </c>
      <c r="J9" t="s">
        <v>117</v>
      </c>
      <c r="K9" t="s">
        <v>118</v>
      </c>
      <c r="L9" s="14" t="s">
        <v>102</v>
      </c>
      <c r="M9" s="14" t="s">
        <v>103</v>
      </c>
      <c r="N9" t="s">
        <v>224</v>
      </c>
      <c r="O9" t="s">
        <v>105</v>
      </c>
      <c r="P9">
        <v>0</v>
      </c>
      <c r="Q9">
        <v>0</v>
      </c>
      <c r="R9" t="s">
        <v>251</v>
      </c>
      <c r="S9" t="s">
        <v>252</v>
      </c>
      <c r="T9" t="s">
        <v>253</v>
      </c>
      <c r="U9" t="s">
        <v>251</v>
      </c>
      <c r="V9" t="s">
        <v>252</v>
      </c>
      <c r="W9" t="s">
        <v>255</v>
      </c>
      <c r="X9" t="s">
        <v>224</v>
      </c>
      <c r="Y9" s="3">
        <v>45821</v>
      </c>
      <c r="Z9" s="3">
        <v>45824</v>
      </c>
      <c r="AA9" s="7">
        <v>2</v>
      </c>
      <c r="AB9">
        <v>1572</v>
      </c>
      <c r="AD9" s="3">
        <v>45826</v>
      </c>
      <c r="AE9" s="13" t="s">
        <v>478</v>
      </c>
      <c r="AF9" s="8">
        <v>2</v>
      </c>
      <c r="AG9" s="13" t="s">
        <v>478</v>
      </c>
      <c r="AH9" t="s">
        <v>281</v>
      </c>
      <c r="AI9" s="3">
        <v>45944</v>
      </c>
    </row>
    <row r="10" spans="1:36" x14ac:dyDescent="0.25">
      <c r="A10" s="8">
        <v>2025</v>
      </c>
      <c r="B10" s="3">
        <v>45839</v>
      </c>
      <c r="C10" s="3">
        <v>45930</v>
      </c>
      <c r="D10" t="s">
        <v>98</v>
      </c>
      <c r="E10" s="17" t="s">
        <v>286</v>
      </c>
      <c r="F10" s="4" t="s">
        <v>285</v>
      </c>
      <c r="G10" s="4" t="s">
        <v>285</v>
      </c>
      <c r="H10" s="4" t="s">
        <v>284</v>
      </c>
      <c r="I10" t="s">
        <v>119</v>
      </c>
      <c r="J10" t="s">
        <v>120</v>
      </c>
      <c r="K10" t="s">
        <v>121</v>
      </c>
      <c r="L10" t="s">
        <v>101</v>
      </c>
      <c r="M10" t="s">
        <v>103</v>
      </c>
      <c r="N10" t="s">
        <v>224</v>
      </c>
      <c r="O10" t="s">
        <v>105</v>
      </c>
      <c r="P10">
        <v>0</v>
      </c>
      <c r="Q10">
        <v>0</v>
      </c>
      <c r="R10" t="s">
        <v>251</v>
      </c>
      <c r="S10" t="s">
        <v>252</v>
      </c>
      <c r="T10" t="s">
        <v>253</v>
      </c>
      <c r="U10" t="s">
        <v>251</v>
      </c>
      <c r="V10" t="s">
        <v>252</v>
      </c>
      <c r="W10" t="s">
        <v>255</v>
      </c>
      <c r="X10" t="s">
        <v>224</v>
      </c>
      <c r="Y10" s="3">
        <v>45821</v>
      </c>
      <c r="Z10" s="3">
        <v>45824</v>
      </c>
      <c r="AA10" s="7">
        <v>3</v>
      </c>
      <c r="AB10">
        <v>786</v>
      </c>
      <c r="AD10" s="3">
        <v>45826</v>
      </c>
      <c r="AE10" s="13" t="s">
        <v>479</v>
      </c>
      <c r="AF10" s="8">
        <v>3</v>
      </c>
      <c r="AG10" s="13" t="s">
        <v>479</v>
      </c>
      <c r="AH10" t="s">
        <v>281</v>
      </c>
      <c r="AI10" s="3">
        <v>45944</v>
      </c>
    </row>
    <row r="11" spans="1:36" x14ac:dyDescent="0.25">
      <c r="A11" s="8">
        <v>2025</v>
      </c>
      <c r="B11" s="3">
        <v>45839</v>
      </c>
      <c r="C11" s="3">
        <v>45930</v>
      </c>
      <c r="D11" t="s">
        <v>98</v>
      </c>
      <c r="E11" s="17" t="s">
        <v>288</v>
      </c>
      <c r="F11" s="5" t="s">
        <v>287</v>
      </c>
      <c r="G11" s="5" t="s">
        <v>287</v>
      </c>
      <c r="H11" s="5" t="s">
        <v>308</v>
      </c>
      <c r="I11" t="s">
        <v>122</v>
      </c>
      <c r="J11" t="s">
        <v>123</v>
      </c>
      <c r="K11" t="s">
        <v>124</v>
      </c>
      <c r="L11" t="s">
        <v>101</v>
      </c>
      <c r="M11" t="s">
        <v>103</v>
      </c>
      <c r="N11" t="s">
        <v>225</v>
      </c>
      <c r="O11" t="s">
        <v>105</v>
      </c>
      <c r="P11">
        <v>0</v>
      </c>
      <c r="Q11">
        <v>0</v>
      </c>
      <c r="R11" t="s">
        <v>251</v>
      </c>
      <c r="S11" t="s">
        <v>252</v>
      </c>
      <c r="T11" t="s">
        <v>253</v>
      </c>
      <c r="U11" t="s">
        <v>251</v>
      </c>
      <c r="V11" t="s">
        <v>252</v>
      </c>
      <c r="W11" t="s">
        <v>256</v>
      </c>
      <c r="X11" t="s">
        <v>225</v>
      </c>
      <c r="Y11" s="3">
        <v>45824</v>
      </c>
      <c r="Z11" s="3">
        <v>45827</v>
      </c>
      <c r="AA11" s="7">
        <v>4</v>
      </c>
      <c r="AB11">
        <v>2223.14</v>
      </c>
      <c r="AC11">
        <v>1551.36</v>
      </c>
      <c r="AD11" s="3">
        <v>45832</v>
      </c>
      <c r="AE11" s="13" t="s">
        <v>480</v>
      </c>
      <c r="AF11" s="8">
        <v>4</v>
      </c>
      <c r="AG11" s="13" t="s">
        <v>480</v>
      </c>
      <c r="AH11" t="s">
        <v>281</v>
      </c>
      <c r="AI11" s="3">
        <v>45944</v>
      </c>
    </row>
    <row r="12" spans="1:36" x14ac:dyDescent="0.25">
      <c r="A12" s="8">
        <v>2025</v>
      </c>
      <c r="B12" s="3">
        <v>45839</v>
      </c>
      <c r="C12" s="3">
        <v>45930</v>
      </c>
      <c r="D12" t="s">
        <v>98</v>
      </c>
      <c r="E12" s="17" t="s">
        <v>290</v>
      </c>
      <c r="F12" s="5" t="s">
        <v>289</v>
      </c>
      <c r="G12" s="5" t="s">
        <v>289</v>
      </c>
      <c r="H12" s="5" t="s">
        <v>308</v>
      </c>
      <c r="I12" t="s">
        <v>125</v>
      </c>
      <c r="J12" t="s">
        <v>124</v>
      </c>
      <c r="K12" t="s">
        <v>126</v>
      </c>
      <c r="L12" s="14" t="s">
        <v>101</v>
      </c>
      <c r="M12" s="14" t="s">
        <v>103</v>
      </c>
      <c r="N12" t="s">
        <v>225</v>
      </c>
      <c r="O12" t="s">
        <v>105</v>
      </c>
      <c r="P12">
        <v>0</v>
      </c>
      <c r="Q12">
        <v>0</v>
      </c>
      <c r="R12" t="s">
        <v>251</v>
      </c>
      <c r="S12" t="s">
        <v>252</v>
      </c>
      <c r="T12" t="s">
        <v>253</v>
      </c>
      <c r="U12" t="s">
        <v>251</v>
      </c>
      <c r="V12" t="s">
        <v>252</v>
      </c>
      <c r="W12" t="s">
        <v>256</v>
      </c>
      <c r="X12" t="s">
        <v>225</v>
      </c>
      <c r="Y12" s="3">
        <v>45824</v>
      </c>
      <c r="Z12" s="3">
        <v>45827</v>
      </c>
      <c r="AA12" s="7">
        <v>5</v>
      </c>
      <c r="AB12">
        <v>2348.83</v>
      </c>
      <c r="AC12">
        <v>2425.67</v>
      </c>
      <c r="AD12" s="3">
        <v>45832</v>
      </c>
      <c r="AE12" s="13" t="s">
        <v>481</v>
      </c>
      <c r="AF12" s="8">
        <v>5</v>
      </c>
      <c r="AG12" s="13" t="s">
        <v>481</v>
      </c>
      <c r="AH12" t="s">
        <v>281</v>
      </c>
      <c r="AI12" s="3">
        <v>45944</v>
      </c>
    </row>
    <row r="13" spans="1:36" x14ac:dyDescent="0.25">
      <c r="A13" s="8">
        <v>2025</v>
      </c>
      <c r="B13" s="3">
        <v>45839</v>
      </c>
      <c r="C13" s="3">
        <v>45930</v>
      </c>
      <c r="D13" s="14" t="s">
        <v>98</v>
      </c>
      <c r="E13" s="17" t="s">
        <v>293</v>
      </c>
      <c r="F13" s="5" t="s">
        <v>291</v>
      </c>
      <c r="G13" s="5" t="s">
        <v>291</v>
      </c>
      <c r="H13" s="5" t="s">
        <v>292</v>
      </c>
      <c r="I13" s="14" t="s">
        <v>127</v>
      </c>
      <c r="J13" s="14" t="s">
        <v>128</v>
      </c>
      <c r="K13" s="14" t="s">
        <v>129</v>
      </c>
      <c r="L13" s="14" t="s">
        <v>101</v>
      </c>
      <c r="M13" t="s">
        <v>103</v>
      </c>
      <c r="N13" t="s">
        <v>226</v>
      </c>
      <c r="O13" t="s">
        <v>105</v>
      </c>
      <c r="P13">
        <v>0</v>
      </c>
      <c r="Q13">
        <v>0</v>
      </c>
      <c r="R13" t="s">
        <v>251</v>
      </c>
      <c r="S13" t="s">
        <v>252</v>
      </c>
      <c r="T13" t="s">
        <v>253</v>
      </c>
      <c r="U13" t="s">
        <v>251</v>
      </c>
      <c r="V13" t="s">
        <v>252</v>
      </c>
      <c r="W13" t="s">
        <v>257</v>
      </c>
      <c r="X13" t="s">
        <v>226</v>
      </c>
      <c r="Y13" s="3">
        <v>45825</v>
      </c>
      <c r="Z13" s="3">
        <v>45827</v>
      </c>
      <c r="AA13" s="7">
        <v>6</v>
      </c>
      <c r="AB13">
        <v>3620</v>
      </c>
      <c r="AC13">
        <v>546</v>
      </c>
      <c r="AD13" s="3">
        <v>45828</v>
      </c>
      <c r="AE13" s="13" t="s">
        <v>482</v>
      </c>
      <c r="AF13" s="8">
        <v>6</v>
      </c>
      <c r="AG13" s="13" t="s">
        <v>482</v>
      </c>
      <c r="AH13" t="s">
        <v>281</v>
      </c>
      <c r="AI13" s="3">
        <v>45944</v>
      </c>
    </row>
    <row r="14" spans="1:36" x14ac:dyDescent="0.25">
      <c r="A14" s="8">
        <v>2025</v>
      </c>
      <c r="B14" s="3">
        <v>45839</v>
      </c>
      <c r="C14" s="3">
        <v>45930</v>
      </c>
      <c r="D14" s="14" t="s">
        <v>91</v>
      </c>
      <c r="E14" s="17" t="s">
        <v>293</v>
      </c>
      <c r="F14" s="5" t="s">
        <v>291</v>
      </c>
      <c r="G14" s="5" t="s">
        <v>291</v>
      </c>
      <c r="H14" s="5" t="s">
        <v>292</v>
      </c>
      <c r="I14" s="14" t="s">
        <v>130</v>
      </c>
      <c r="J14" s="14" t="s">
        <v>131</v>
      </c>
      <c r="K14" s="14" t="s">
        <v>128</v>
      </c>
      <c r="L14" s="14" t="s">
        <v>101</v>
      </c>
      <c r="M14" t="s">
        <v>103</v>
      </c>
      <c r="N14" t="s">
        <v>226</v>
      </c>
      <c r="O14" t="s">
        <v>105</v>
      </c>
      <c r="P14">
        <v>0</v>
      </c>
      <c r="Q14">
        <v>0</v>
      </c>
      <c r="R14" t="s">
        <v>251</v>
      </c>
      <c r="S14" t="s">
        <v>252</v>
      </c>
      <c r="T14" t="s">
        <v>253</v>
      </c>
      <c r="U14" t="s">
        <v>251</v>
      </c>
      <c r="V14" t="s">
        <v>252</v>
      </c>
      <c r="W14" t="s">
        <v>256</v>
      </c>
      <c r="X14" t="s">
        <v>226</v>
      </c>
      <c r="Y14" s="3">
        <v>45825</v>
      </c>
      <c r="Z14" s="3">
        <v>45827</v>
      </c>
      <c r="AA14" s="7">
        <v>7</v>
      </c>
      <c r="AB14">
        <v>4138</v>
      </c>
      <c r="AC14">
        <v>46</v>
      </c>
      <c r="AD14" s="3">
        <v>45828</v>
      </c>
      <c r="AE14" s="13" t="s">
        <v>483</v>
      </c>
      <c r="AF14" s="8">
        <v>7</v>
      </c>
      <c r="AG14" s="13" t="s">
        <v>483</v>
      </c>
      <c r="AH14" t="s">
        <v>281</v>
      </c>
      <c r="AI14" s="3">
        <v>45944</v>
      </c>
    </row>
    <row r="15" spans="1:36" x14ac:dyDescent="0.25">
      <c r="A15" s="8">
        <v>2025</v>
      </c>
      <c r="B15" s="3">
        <v>45839</v>
      </c>
      <c r="C15" s="3">
        <v>45930</v>
      </c>
      <c r="D15" t="s">
        <v>98</v>
      </c>
      <c r="E15" s="17" t="s">
        <v>286</v>
      </c>
      <c r="F15" s="5" t="s">
        <v>285</v>
      </c>
      <c r="G15" s="5" t="s">
        <v>285</v>
      </c>
      <c r="H15" s="5" t="s">
        <v>292</v>
      </c>
      <c r="I15" t="s">
        <v>132</v>
      </c>
      <c r="J15" t="s">
        <v>133</v>
      </c>
      <c r="K15" t="s">
        <v>134</v>
      </c>
      <c r="L15" s="14" t="s">
        <v>101</v>
      </c>
      <c r="M15" s="14" t="s">
        <v>103</v>
      </c>
      <c r="N15" t="s">
        <v>226</v>
      </c>
      <c r="O15" t="s">
        <v>105</v>
      </c>
      <c r="P15">
        <v>0</v>
      </c>
      <c r="Q15">
        <v>0</v>
      </c>
      <c r="R15" t="s">
        <v>251</v>
      </c>
      <c r="S15" t="s">
        <v>252</v>
      </c>
      <c r="T15" t="s">
        <v>253</v>
      </c>
      <c r="U15" t="s">
        <v>251</v>
      </c>
      <c r="V15" t="s">
        <v>252</v>
      </c>
      <c r="W15" t="s">
        <v>258</v>
      </c>
      <c r="X15" t="s">
        <v>226</v>
      </c>
      <c r="Y15" s="3">
        <v>45825</v>
      </c>
      <c r="Z15" s="3">
        <v>45827</v>
      </c>
      <c r="AA15" s="7">
        <v>8</v>
      </c>
      <c r="AB15">
        <v>490</v>
      </c>
      <c r="AD15" s="3">
        <v>45831</v>
      </c>
      <c r="AE15" s="13" t="s">
        <v>484</v>
      </c>
      <c r="AF15" s="8">
        <v>8</v>
      </c>
      <c r="AG15" s="13" t="s">
        <v>484</v>
      </c>
      <c r="AH15" t="s">
        <v>281</v>
      </c>
      <c r="AI15" s="3">
        <v>45944</v>
      </c>
    </row>
    <row r="16" spans="1:36" x14ac:dyDescent="0.25">
      <c r="A16" s="8">
        <v>2025</v>
      </c>
      <c r="B16" s="3">
        <v>45839</v>
      </c>
      <c r="C16" s="3">
        <v>45930</v>
      </c>
      <c r="D16" t="s">
        <v>98</v>
      </c>
      <c r="E16" s="17" t="s">
        <v>296</v>
      </c>
      <c r="F16" s="5" t="s">
        <v>295</v>
      </c>
      <c r="G16" s="5" t="s">
        <v>295</v>
      </c>
      <c r="H16" s="5" t="s">
        <v>294</v>
      </c>
      <c r="I16" t="s">
        <v>135</v>
      </c>
      <c r="J16" t="s">
        <v>136</v>
      </c>
      <c r="K16" t="s">
        <v>137</v>
      </c>
      <c r="L16" s="14" t="s">
        <v>101</v>
      </c>
      <c r="M16" s="14" t="s">
        <v>103</v>
      </c>
      <c r="N16" t="s">
        <v>227</v>
      </c>
      <c r="O16" t="s">
        <v>105</v>
      </c>
      <c r="P16">
        <v>0</v>
      </c>
      <c r="Q16">
        <v>0</v>
      </c>
      <c r="R16" t="s">
        <v>251</v>
      </c>
      <c r="S16" t="s">
        <v>252</v>
      </c>
      <c r="T16" t="s">
        <v>253</v>
      </c>
      <c r="U16" t="s">
        <v>251</v>
      </c>
      <c r="V16" t="s">
        <v>252</v>
      </c>
      <c r="W16" t="s">
        <v>252</v>
      </c>
      <c r="X16" t="s">
        <v>227</v>
      </c>
      <c r="Y16" s="3">
        <v>45828</v>
      </c>
      <c r="Z16" s="3">
        <v>45828</v>
      </c>
      <c r="AA16" s="7">
        <v>9</v>
      </c>
      <c r="AB16">
        <v>710</v>
      </c>
      <c r="AC16">
        <v>245</v>
      </c>
      <c r="AD16" s="3">
        <v>45832</v>
      </c>
      <c r="AE16" s="13" t="s">
        <v>485</v>
      </c>
      <c r="AF16" s="8">
        <v>9</v>
      </c>
      <c r="AG16" s="13" t="s">
        <v>485</v>
      </c>
      <c r="AH16" t="s">
        <v>281</v>
      </c>
      <c r="AI16" s="3">
        <v>45944</v>
      </c>
    </row>
    <row r="17" spans="1:35" x14ac:dyDescent="0.25">
      <c r="A17" s="8">
        <v>2025</v>
      </c>
      <c r="B17" s="3">
        <v>45839</v>
      </c>
      <c r="C17" s="3">
        <v>45930</v>
      </c>
      <c r="D17" t="s">
        <v>91</v>
      </c>
      <c r="E17" s="17" t="s">
        <v>298</v>
      </c>
      <c r="F17" s="5" t="s">
        <v>297</v>
      </c>
      <c r="G17" s="5" t="s">
        <v>297</v>
      </c>
      <c r="H17" s="5" t="s">
        <v>294</v>
      </c>
      <c r="I17" t="s">
        <v>138</v>
      </c>
      <c r="J17" t="s">
        <v>139</v>
      </c>
      <c r="K17" t="s">
        <v>140</v>
      </c>
      <c r="L17" t="s">
        <v>101</v>
      </c>
      <c r="M17" t="s">
        <v>103</v>
      </c>
      <c r="N17" t="s">
        <v>227</v>
      </c>
      <c r="O17" t="s">
        <v>105</v>
      </c>
      <c r="P17">
        <v>0</v>
      </c>
      <c r="Q17">
        <v>0</v>
      </c>
      <c r="R17" t="s">
        <v>251</v>
      </c>
      <c r="S17" t="s">
        <v>252</v>
      </c>
      <c r="T17" t="s">
        <v>253</v>
      </c>
      <c r="U17" t="s">
        <v>251</v>
      </c>
      <c r="V17" t="s">
        <v>252</v>
      </c>
      <c r="W17" t="s">
        <v>252</v>
      </c>
      <c r="X17" t="s">
        <v>227</v>
      </c>
      <c r="Y17" s="3">
        <v>45828</v>
      </c>
      <c r="Z17" s="3">
        <v>45828</v>
      </c>
      <c r="AA17" s="7">
        <v>10</v>
      </c>
      <c r="AB17">
        <v>384</v>
      </c>
      <c r="AC17">
        <v>162</v>
      </c>
      <c r="AD17" s="3">
        <v>45831</v>
      </c>
      <c r="AE17" s="13" t="s">
        <v>486</v>
      </c>
      <c r="AF17" s="8">
        <v>10</v>
      </c>
      <c r="AG17" s="13" t="s">
        <v>486</v>
      </c>
      <c r="AH17" t="s">
        <v>281</v>
      </c>
      <c r="AI17" s="3">
        <v>45944</v>
      </c>
    </row>
    <row r="18" spans="1:35" x14ac:dyDescent="0.25">
      <c r="A18" s="8">
        <v>2025</v>
      </c>
      <c r="B18" s="3">
        <v>45839</v>
      </c>
      <c r="C18" s="3">
        <v>45930</v>
      </c>
      <c r="D18" t="s">
        <v>98</v>
      </c>
      <c r="E18" s="17" t="s">
        <v>290</v>
      </c>
      <c r="F18" s="5" t="s">
        <v>289</v>
      </c>
      <c r="G18" s="5" t="s">
        <v>289</v>
      </c>
      <c r="H18" s="5" t="s">
        <v>308</v>
      </c>
      <c r="I18" t="s">
        <v>125</v>
      </c>
      <c r="J18" t="s">
        <v>124</v>
      </c>
      <c r="K18" t="s">
        <v>126</v>
      </c>
      <c r="L18" s="14" t="s">
        <v>101</v>
      </c>
      <c r="M18" t="s">
        <v>103</v>
      </c>
      <c r="N18" t="s">
        <v>228</v>
      </c>
      <c r="O18" t="s">
        <v>105</v>
      </c>
      <c r="P18">
        <v>0</v>
      </c>
      <c r="Q18">
        <v>0</v>
      </c>
      <c r="R18" t="s">
        <v>251</v>
      </c>
      <c r="S18" t="s">
        <v>252</v>
      </c>
      <c r="T18" t="s">
        <v>253</v>
      </c>
      <c r="U18" t="s">
        <v>251</v>
      </c>
      <c r="V18" t="s">
        <v>252</v>
      </c>
      <c r="W18" t="s">
        <v>259</v>
      </c>
      <c r="X18" t="s">
        <v>228</v>
      </c>
      <c r="Y18" s="3">
        <v>45828</v>
      </c>
      <c r="Z18" s="3">
        <v>45833</v>
      </c>
      <c r="AA18" s="7">
        <v>11</v>
      </c>
      <c r="AB18">
        <v>1859.5</v>
      </c>
      <c r="AC18">
        <v>4680</v>
      </c>
      <c r="AD18" s="3">
        <v>45840</v>
      </c>
      <c r="AE18" s="13" t="s">
        <v>487</v>
      </c>
      <c r="AF18" s="8">
        <v>11</v>
      </c>
      <c r="AG18" s="13" t="s">
        <v>487</v>
      </c>
      <c r="AH18" t="s">
        <v>281</v>
      </c>
      <c r="AI18" s="3">
        <v>45944</v>
      </c>
    </row>
    <row r="19" spans="1:35" x14ac:dyDescent="0.25">
      <c r="A19" s="8">
        <v>2025</v>
      </c>
      <c r="B19" s="3">
        <v>45839</v>
      </c>
      <c r="C19" s="3">
        <v>45930</v>
      </c>
      <c r="D19" t="s">
        <v>98</v>
      </c>
      <c r="E19" s="17" t="s">
        <v>288</v>
      </c>
      <c r="F19" s="5" t="s">
        <v>287</v>
      </c>
      <c r="G19" s="5" t="s">
        <v>287</v>
      </c>
      <c r="H19" s="5" t="s">
        <v>308</v>
      </c>
      <c r="I19" t="s">
        <v>122</v>
      </c>
      <c r="J19" t="s">
        <v>123</v>
      </c>
      <c r="K19" t="s">
        <v>124</v>
      </c>
      <c r="L19" t="s">
        <v>101</v>
      </c>
      <c r="M19" t="s">
        <v>103</v>
      </c>
      <c r="N19" t="s">
        <v>228</v>
      </c>
      <c r="O19" t="s">
        <v>105</v>
      </c>
      <c r="P19">
        <v>0</v>
      </c>
      <c r="Q19">
        <v>0</v>
      </c>
      <c r="R19" t="s">
        <v>251</v>
      </c>
      <c r="S19" t="s">
        <v>252</v>
      </c>
      <c r="T19" t="s">
        <v>253</v>
      </c>
      <c r="U19" t="s">
        <v>251</v>
      </c>
      <c r="V19" t="s">
        <v>252</v>
      </c>
      <c r="W19" t="s">
        <v>259</v>
      </c>
      <c r="X19" t="s">
        <v>228</v>
      </c>
      <c r="Y19" s="3">
        <v>45828</v>
      </c>
      <c r="Z19" s="3">
        <v>45833</v>
      </c>
      <c r="AA19" s="7">
        <v>12</v>
      </c>
      <c r="AB19">
        <v>978</v>
      </c>
      <c r="AC19">
        <v>3161.5</v>
      </c>
      <c r="AD19" s="3">
        <v>45840</v>
      </c>
      <c r="AE19" s="13" t="s">
        <v>488</v>
      </c>
      <c r="AF19" s="8">
        <v>12</v>
      </c>
      <c r="AG19" s="13" t="s">
        <v>488</v>
      </c>
      <c r="AH19" t="s">
        <v>281</v>
      </c>
      <c r="AI19" s="3">
        <v>45944</v>
      </c>
    </row>
    <row r="20" spans="1:35" x14ac:dyDescent="0.25">
      <c r="A20" s="8">
        <v>2025</v>
      </c>
      <c r="B20" s="3">
        <v>45839</v>
      </c>
      <c r="C20" s="3">
        <v>45930</v>
      </c>
      <c r="D20" t="s">
        <v>91</v>
      </c>
      <c r="E20" s="17" t="s">
        <v>282</v>
      </c>
      <c r="F20" s="14" t="s">
        <v>283</v>
      </c>
      <c r="G20" s="14" t="s">
        <v>303</v>
      </c>
      <c r="H20" s="14" t="s">
        <v>284</v>
      </c>
      <c r="I20" t="s">
        <v>116</v>
      </c>
      <c r="J20" t="s">
        <v>117</v>
      </c>
      <c r="K20" t="s">
        <v>118</v>
      </c>
      <c r="L20" t="s">
        <v>102</v>
      </c>
      <c r="M20" t="s">
        <v>103</v>
      </c>
      <c r="N20" t="s">
        <v>229</v>
      </c>
      <c r="O20" t="s">
        <v>105</v>
      </c>
      <c r="P20">
        <v>0</v>
      </c>
      <c r="Q20">
        <v>0</v>
      </c>
      <c r="R20" t="s">
        <v>251</v>
      </c>
      <c r="S20" t="s">
        <v>252</v>
      </c>
      <c r="T20" t="s">
        <v>253</v>
      </c>
      <c r="U20" t="s">
        <v>251</v>
      </c>
      <c r="V20" t="s">
        <v>252</v>
      </c>
      <c r="W20" t="s">
        <v>260</v>
      </c>
      <c r="X20" t="s">
        <v>229</v>
      </c>
      <c r="Y20" s="3">
        <v>45828</v>
      </c>
      <c r="Z20" s="3">
        <v>45834</v>
      </c>
      <c r="AA20" s="7">
        <v>13</v>
      </c>
      <c r="AB20">
        <v>1577</v>
      </c>
      <c r="AD20" s="3">
        <v>45832</v>
      </c>
      <c r="AE20" s="13" t="s">
        <v>489</v>
      </c>
      <c r="AF20" s="8">
        <v>13</v>
      </c>
      <c r="AG20" s="13" t="s">
        <v>489</v>
      </c>
      <c r="AH20" t="s">
        <v>281</v>
      </c>
      <c r="AI20" s="3">
        <v>45944</v>
      </c>
    </row>
    <row r="21" spans="1:35" x14ac:dyDescent="0.25">
      <c r="A21" s="8">
        <v>2025</v>
      </c>
      <c r="B21" s="3">
        <v>45839</v>
      </c>
      <c r="C21" s="3">
        <v>45930</v>
      </c>
      <c r="D21" t="s">
        <v>98</v>
      </c>
      <c r="E21" s="17" t="s">
        <v>286</v>
      </c>
      <c r="F21" s="5" t="s">
        <v>285</v>
      </c>
      <c r="G21" s="5" t="s">
        <v>285</v>
      </c>
      <c r="H21" s="5" t="s">
        <v>292</v>
      </c>
      <c r="I21" t="s">
        <v>141</v>
      </c>
      <c r="J21" t="s">
        <v>142</v>
      </c>
      <c r="K21" t="s">
        <v>140</v>
      </c>
      <c r="L21" t="s">
        <v>101</v>
      </c>
      <c r="M21" t="s">
        <v>103</v>
      </c>
      <c r="N21" t="s">
        <v>230</v>
      </c>
      <c r="O21" t="s">
        <v>105</v>
      </c>
      <c r="P21">
        <v>0</v>
      </c>
      <c r="Q21">
        <v>0</v>
      </c>
      <c r="R21" t="s">
        <v>251</v>
      </c>
      <c r="S21" t="s">
        <v>252</v>
      </c>
      <c r="T21" t="s">
        <v>253</v>
      </c>
      <c r="U21" t="s">
        <v>251</v>
      </c>
      <c r="V21" t="s">
        <v>252</v>
      </c>
      <c r="W21" t="s">
        <v>256</v>
      </c>
      <c r="X21" t="s">
        <v>230</v>
      </c>
      <c r="Y21" s="3">
        <v>45831</v>
      </c>
      <c r="Z21" s="3">
        <v>45833</v>
      </c>
      <c r="AA21" s="7">
        <v>14</v>
      </c>
      <c r="AB21">
        <v>3877</v>
      </c>
      <c r="AC21">
        <v>307</v>
      </c>
      <c r="AD21" s="3">
        <v>45834</v>
      </c>
      <c r="AE21" s="13" t="s">
        <v>490</v>
      </c>
      <c r="AF21" s="8">
        <v>14</v>
      </c>
      <c r="AG21" s="13" t="s">
        <v>490</v>
      </c>
      <c r="AH21" t="s">
        <v>281</v>
      </c>
      <c r="AI21" s="3">
        <v>45944</v>
      </c>
    </row>
    <row r="22" spans="1:35" x14ac:dyDescent="0.25">
      <c r="A22" s="8">
        <v>2025</v>
      </c>
      <c r="B22" s="3">
        <v>45839</v>
      </c>
      <c r="C22" s="3">
        <v>45930</v>
      </c>
      <c r="D22" t="s">
        <v>98</v>
      </c>
      <c r="E22" s="17" t="s">
        <v>286</v>
      </c>
      <c r="F22" s="5" t="s">
        <v>285</v>
      </c>
      <c r="G22" s="5" t="s">
        <v>285</v>
      </c>
      <c r="H22" s="5" t="s">
        <v>292</v>
      </c>
      <c r="I22" t="s">
        <v>143</v>
      </c>
      <c r="J22" t="s">
        <v>144</v>
      </c>
      <c r="K22" t="s">
        <v>145</v>
      </c>
      <c r="L22" s="14" t="s">
        <v>101</v>
      </c>
      <c r="M22" t="s">
        <v>103</v>
      </c>
      <c r="N22" t="s">
        <v>230</v>
      </c>
      <c r="O22" t="s">
        <v>105</v>
      </c>
      <c r="P22">
        <v>0</v>
      </c>
      <c r="Q22">
        <v>0</v>
      </c>
      <c r="R22" t="s">
        <v>251</v>
      </c>
      <c r="S22" t="s">
        <v>252</v>
      </c>
      <c r="T22" t="s">
        <v>253</v>
      </c>
      <c r="U22" t="s">
        <v>251</v>
      </c>
      <c r="V22" t="s">
        <v>252</v>
      </c>
      <c r="W22" t="s">
        <v>256</v>
      </c>
      <c r="X22" t="s">
        <v>230</v>
      </c>
      <c r="Y22" s="3">
        <v>45831</v>
      </c>
      <c r="Z22" s="3">
        <v>45833</v>
      </c>
      <c r="AA22" s="7">
        <v>15</v>
      </c>
      <c r="AB22">
        <v>3870.5</v>
      </c>
      <c r="AC22">
        <v>313.5</v>
      </c>
      <c r="AD22" s="3">
        <v>45834</v>
      </c>
      <c r="AE22" s="13" t="s">
        <v>491</v>
      </c>
      <c r="AF22" s="8">
        <v>15</v>
      </c>
      <c r="AG22" s="13" t="s">
        <v>491</v>
      </c>
      <c r="AH22" t="s">
        <v>281</v>
      </c>
      <c r="AI22" s="3">
        <v>45944</v>
      </c>
    </row>
    <row r="23" spans="1:35" x14ac:dyDescent="0.25">
      <c r="A23" s="8">
        <v>2025</v>
      </c>
      <c r="B23" s="3">
        <v>45839</v>
      </c>
      <c r="C23" s="3">
        <v>45930</v>
      </c>
      <c r="D23" t="s">
        <v>98</v>
      </c>
      <c r="E23" s="17" t="s">
        <v>288</v>
      </c>
      <c r="F23" s="5" t="s">
        <v>287</v>
      </c>
      <c r="G23" s="5" t="s">
        <v>287</v>
      </c>
      <c r="H23" s="5" t="s">
        <v>299</v>
      </c>
      <c r="I23" t="s">
        <v>146</v>
      </c>
      <c r="J23" t="s">
        <v>120</v>
      </c>
      <c r="K23" t="s">
        <v>147</v>
      </c>
      <c r="L23" s="14" t="s">
        <v>101</v>
      </c>
      <c r="M23" s="14" t="s">
        <v>103</v>
      </c>
      <c r="N23" t="s">
        <v>231</v>
      </c>
      <c r="O23" t="s">
        <v>105</v>
      </c>
      <c r="P23">
        <v>0</v>
      </c>
      <c r="Q23">
        <v>0</v>
      </c>
      <c r="R23" t="s">
        <v>251</v>
      </c>
      <c r="S23" t="s">
        <v>252</v>
      </c>
      <c r="T23" t="s">
        <v>253</v>
      </c>
      <c r="U23" t="s">
        <v>251</v>
      </c>
      <c r="V23" t="s">
        <v>252</v>
      </c>
      <c r="W23" t="s">
        <v>261</v>
      </c>
      <c r="X23" t="s">
        <v>231</v>
      </c>
      <c r="Y23" s="3">
        <v>45832</v>
      </c>
      <c r="Z23" s="3">
        <v>45833</v>
      </c>
      <c r="AA23" s="7">
        <v>16</v>
      </c>
      <c r="AB23">
        <v>875</v>
      </c>
      <c r="AC23">
        <v>1353.5</v>
      </c>
      <c r="AD23" s="3">
        <v>45834</v>
      </c>
      <c r="AE23" s="13" t="s">
        <v>492</v>
      </c>
      <c r="AF23" s="8">
        <v>16</v>
      </c>
      <c r="AG23" s="13" t="s">
        <v>492</v>
      </c>
      <c r="AH23" t="s">
        <v>281</v>
      </c>
      <c r="AI23" s="3">
        <v>45944</v>
      </c>
    </row>
    <row r="24" spans="1:35" x14ac:dyDescent="0.25">
      <c r="A24" s="8">
        <v>2025</v>
      </c>
      <c r="B24" s="3">
        <v>45839</v>
      </c>
      <c r="C24" s="3">
        <v>45930</v>
      </c>
      <c r="D24" t="s">
        <v>98</v>
      </c>
      <c r="E24" s="17" t="s">
        <v>301</v>
      </c>
      <c r="F24" s="5" t="s">
        <v>300</v>
      </c>
      <c r="G24" s="5" t="s">
        <v>302</v>
      </c>
      <c r="H24" s="5" t="s">
        <v>299</v>
      </c>
      <c r="I24" t="s">
        <v>148</v>
      </c>
      <c r="J24" t="s">
        <v>126</v>
      </c>
      <c r="K24" t="s">
        <v>149</v>
      </c>
      <c r="L24" s="14" t="s">
        <v>102</v>
      </c>
      <c r="M24" s="14" t="s">
        <v>103</v>
      </c>
      <c r="N24" t="s">
        <v>231</v>
      </c>
      <c r="O24" t="s">
        <v>105</v>
      </c>
      <c r="P24">
        <v>0</v>
      </c>
      <c r="Q24">
        <v>0</v>
      </c>
      <c r="R24" t="s">
        <v>251</v>
      </c>
      <c r="S24" t="s">
        <v>252</v>
      </c>
      <c r="T24" t="s">
        <v>253</v>
      </c>
      <c r="U24" t="s">
        <v>251</v>
      </c>
      <c r="V24" t="s">
        <v>252</v>
      </c>
      <c r="W24" t="s">
        <v>261</v>
      </c>
      <c r="X24" t="s">
        <v>231</v>
      </c>
      <c r="Y24" s="3">
        <v>45832</v>
      </c>
      <c r="Z24" s="3">
        <v>45833</v>
      </c>
      <c r="AA24" s="7">
        <v>17</v>
      </c>
      <c r="AB24">
        <v>920</v>
      </c>
      <c r="AC24">
        <v>2199</v>
      </c>
      <c r="AD24" s="3">
        <v>45834</v>
      </c>
      <c r="AE24" s="13" t="s">
        <v>493</v>
      </c>
      <c r="AF24" s="8">
        <v>17</v>
      </c>
      <c r="AG24" s="13" t="s">
        <v>493</v>
      </c>
      <c r="AH24" t="s">
        <v>281</v>
      </c>
      <c r="AI24" s="3">
        <v>45944</v>
      </c>
    </row>
    <row r="25" spans="1:35" x14ac:dyDescent="0.25">
      <c r="A25" s="8">
        <v>2025</v>
      </c>
      <c r="B25" s="3">
        <v>45839</v>
      </c>
      <c r="C25" s="3">
        <v>45930</v>
      </c>
      <c r="D25" t="s">
        <v>98</v>
      </c>
      <c r="E25" s="17" t="s">
        <v>286</v>
      </c>
      <c r="F25" s="5" t="s">
        <v>305</v>
      </c>
      <c r="G25" s="5" t="s">
        <v>285</v>
      </c>
      <c r="H25" s="5" t="s">
        <v>304</v>
      </c>
      <c r="I25" t="s">
        <v>150</v>
      </c>
      <c r="J25" t="s">
        <v>151</v>
      </c>
      <c r="K25" t="s">
        <v>152</v>
      </c>
      <c r="L25" s="14" t="s">
        <v>102</v>
      </c>
      <c r="M25" t="s">
        <v>103</v>
      </c>
      <c r="N25" t="s">
        <v>232</v>
      </c>
      <c r="O25" t="s">
        <v>105</v>
      </c>
      <c r="P25">
        <v>0</v>
      </c>
      <c r="Q25">
        <v>0</v>
      </c>
      <c r="R25" t="s">
        <v>251</v>
      </c>
      <c r="S25" t="s">
        <v>252</v>
      </c>
      <c r="T25" t="s">
        <v>253</v>
      </c>
      <c r="U25" t="s">
        <v>251</v>
      </c>
      <c r="V25" t="s">
        <v>252</v>
      </c>
      <c r="W25" t="s">
        <v>259</v>
      </c>
      <c r="X25" t="s">
        <v>232</v>
      </c>
      <c r="Y25" s="3">
        <v>45832</v>
      </c>
      <c r="Z25" s="3">
        <v>45833</v>
      </c>
      <c r="AA25" s="7">
        <v>18</v>
      </c>
      <c r="AB25">
        <v>1296</v>
      </c>
      <c r="AC25">
        <v>932.5</v>
      </c>
      <c r="AD25" s="3">
        <v>45834</v>
      </c>
      <c r="AE25" s="13" t="s">
        <v>494</v>
      </c>
      <c r="AF25" s="8">
        <v>18</v>
      </c>
      <c r="AG25" s="13" t="s">
        <v>494</v>
      </c>
      <c r="AH25" t="s">
        <v>281</v>
      </c>
      <c r="AI25" s="3">
        <v>45944</v>
      </c>
    </row>
    <row r="26" spans="1:35" x14ac:dyDescent="0.25">
      <c r="A26" s="8">
        <v>2025</v>
      </c>
      <c r="B26" s="3">
        <v>45839</v>
      </c>
      <c r="C26" s="3">
        <v>45930</v>
      </c>
      <c r="D26" t="s">
        <v>98</v>
      </c>
      <c r="E26" s="17" t="s">
        <v>286</v>
      </c>
      <c r="F26" s="5" t="s">
        <v>305</v>
      </c>
      <c r="G26" s="5" t="s">
        <v>285</v>
      </c>
      <c r="H26" s="5" t="s">
        <v>304</v>
      </c>
      <c r="I26" t="s">
        <v>153</v>
      </c>
      <c r="J26" t="s">
        <v>128</v>
      </c>
      <c r="K26" t="s">
        <v>126</v>
      </c>
      <c r="L26" s="14" t="s">
        <v>102</v>
      </c>
      <c r="M26" s="14" t="s">
        <v>103</v>
      </c>
      <c r="N26" t="s">
        <v>232</v>
      </c>
      <c r="O26" t="s">
        <v>105</v>
      </c>
      <c r="P26">
        <v>0</v>
      </c>
      <c r="Q26">
        <v>0</v>
      </c>
      <c r="R26" t="s">
        <v>251</v>
      </c>
      <c r="S26" t="s">
        <v>252</v>
      </c>
      <c r="T26" t="s">
        <v>253</v>
      </c>
      <c r="U26" t="s">
        <v>251</v>
      </c>
      <c r="V26" t="s">
        <v>252</v>
      </c>
      <c r="W26" t="s">
        <v>259</v>
      </c>
      <c r="X26" t="s">
        <v>232</v>
      </c>
      <c r="Y26" s="3">
        <v>45832</v>
      </c>
      <c r="Z26" s="3">
        <v>45833</v>
      </c>
      <c r="AA26" s="7">
        <v>19</v>
      </c>
      <c r="AB26">
        <v>1271.01</v>
      </c>
      <c r="AC26">
        <v>957.49</v>
      </c>
      <c r="AD26" s="3">
        <v>45834</v>
      </c>
      <c r="AE26" s="13" t="s">
        <v>495</v>
      </c>
      <c r="AF26" s="8">
        <v>19</v>
      </c>
      <c r="AG26" s="13" t="s">
        <v>495</v>
      </c>
      <c r="AH26" t="s">
        <v>281</v>
      </c>
      <c r="AI26" s="3">
        <v>45944</v>
      </c>
    </row>
    <row r="27" spans="1:35" x14ac:dyDescent="0.25">
      <c r="A27" s="8">
        <v>2025</v>
      </c>
      <c r="B27" s="3">
        <v>45839</v>
      </c>
      <c r="C27" s="3">
        <v>45930</v>
      </c>
      <c r="D27" t="s">
        <v>98</v>
      </c>
      <c r="E27" s="17" t="s">
        <v>286</v>
      </c>
      <c r="F27" s="5" t="s">
        <v>305</v>
      </c>
      <c r="G27" s="5" t="s">
        <v>285</v>
      </c>
      <c r="H27" s="5" t="s">
        <v>313</v>
      </c>
      <c r="I27" t="s">
        <v>154</v>
      </c>
      <c r="J27" t="s">
        <v>155</v>
      </c>
      <c r="K27" t="s">
        <v>126</v>
      </c>
      <c r="L27" s="14" t="s">
        <v>102</v>
      </c>
      <c r="M27" s="14" t="s">
        <v>103</v>
      </c>
      <c r="N27" t="s">
        <v>228</v>
      </c>
      <c r="O27" t="s">
        <v>105</v>
      </c>
      <c r="P27">
        <v>0</v>
      </c>
      <c r="Q27">
        <v>0</v>
      </c>
      <c r="R27" t="s">
        <v>251</v>
      </c>
      <c r="S27" t="s">
        <v>252</v>
      </c>
      <c r="T27" t="s">
        <v>253</v>
      </c>
      <c r="U27" t="s">
        <v>251</v>
      </c>
      <c r="V27" t="s">
        <v>252</v>
      </c>
      <c r="W27" t="s">
        <v>259</v>
      </c>
      <c r="X27" t="s">
        <v>228</v>
      </c>
      <c r="Y27" s="3">
        <v>45832</v>
      </c>
      <c r="Z27" s="3">
        <v>45833</v>
      </c>
      <c r="AA27" s="7">
        <v>20</v>
      </c>
      <c r="AB27">
        <v>1592</v>
      </c>
      <c r="AC27">
        <v>773</v>
      </c>
      <c r="AD27" s="3">
        <v>45834</v>
      </c>
      <c r="AE27" s="13" t="s">
        <v>496</v>
      </c>
      <c r="AF27" s="8">
        <v>20</v>
      </c>
      <c r="AG27" s="13" t="s">
        <v>496</v>
      </c>
      <c r="AH27" t="s">
        <v>281</v>
      </c>
      <c r="AI27" s="3">
        <v>45944</v>
      </c>
    </row>
    <row r="28" spans="1:35" x14ac:dyDescent="0.25">
      <c r="A28" s="8">
        <v>2025</v>
      </c>
      <c r="B28" s="3">
        <v>45839</v>
      </c>
      <c r="C28" s="3">
        <v>45930</v>
      </c>
      <c r="D28" t="s">
        <v>98</v>
      </c>
      <c r="E28" s="17" t="s">
        <v>307</v>
      </c>
      <c r="F28" s="5" t="s">
        <v>306</v>
      </c>
      <c r="G28" s="5" t="s">
        <v>306</v>
      </c>
      <c r="H28" s="5" t="s">
        <v>313</v>
      </c>
      <c r="I28" t="s">
        <v>156</v>
      </c>
      <c r="J28" t="s">
        <v>157</v>
      </c>
      <c r="K28" t="s">
        <v>158</v>
      </c>
      <c r="L28" s="14" t="s">
        <v>101</v>
      </c>
      <c r="M28" s="14" t="s">
        <v>103</v>
      </c>
      <c r="N28" t="s">
        <v>228</v>
      </c>
      <c r="O28" t="s">
        <v>105</v>
      </c>
      <c r="P28">
        <v>0</v>
      </c>
      <c r="Q28">
        <v>0</v>
      </c>
      <c r="R28" t="s">
        <v>251</v>
      </c>
      <c r="S28" t="s">
        <v>252</v>
      </c>
      <c r="T28" t="s">
        <v>253</v>
      </c>
      <c r="U28" t="s">
        <v>251</v>
      </c>
      <c r="V28" t="s">
        <v>252</v>
      </c>
      <c r="W28" t="s">
        <v>259</v>
      </c>
      <c r="X28" t="s">
        <v>228</v>
      </c>
      <c r="Y28" s="3">
        <v>45832</v>
      </c>
      <c r="Z28" s="3">
        <v>45833</v>
      </c>
      <c r="AA28" s="7">
        <v>21</v>
      </c>
      <c r="AB28">
        <v>2028</v>
      </c>
      <c r="AC28">
        <v>1282</v>
      </c>
      <c r="AD28" s="3">
        <v>45834</v>
      </c>
      <c r="AE28" s="13" t="s">
        <v>497</v>
      </c>
      <c r="AF28" s="8">
        <v>21</v>
      </c>
      <c r="AG28" s="13" t="s">
        <v>497</v>
      </c>
      <c r="AH28" t="s">
        <v>281</v>
      </c>
      <c r="AI28" s="3">
        <v>45944</v>
      </c>
    </row>
    <row r="29" spans="1:35" x14ac:dyDescent="0.25">
      <c r="A29" s="8">
        <v>2025</v>
      </c>
      <c r="B29" s="3">
        <v>45839</v>
      </c>
      <c r="C29" s="3">
        <v>45930</v>
      </c>
      <c r="D29" t="s">
        <v>98</v>
      </c>
      <c r="E29" s="17" t="s">
        <v>286</v>
      </c>
      <c r="F29" s="5" t="s">
        <v>285</v>
      </c>
      <c r="G29" s="5" t="s">
        <v>285</v>
      </c>
      <c r="H29" s="5" t="s">
        <v>313</v>
      </c>
      <c r="I29" t="s">
        <v>159</v>
      </c>
      <c r="J29" t="s">
        <v>160</v>
      </c>
      <c r="K29" t="s">
        <v>128</v>
      </c>
      <c r="L29" s="14" t="s">
        <v>101</v>
      </c>
      <c r="M29" s="14" t="s">
        <v>103</v>
      </c>
      <c r="N29" t="s">
        <v>228</v>
      </c>
      <c r="O29" t="s">
        <v>105</v>
      </c>
      <c r="P29">
        <v>0</v>
      </c>
      <c r="Q29">
        <v>0</v>
      </c>
      <c r="R29" t="s">
        <v>251</v>
      </c>
      <c r="S29" t="s">
        <v>252</v>
      </c>
      <c r="T29" t="s">
        <v>253</v>
      </c>
      <c r="U29" t="s">
        <v>251</v>
      </c>
      <c r="V29" t="s">
        <v>252</v>
      </c>
      <c r="W29" t="s">
        <v>259</v>
      </c>
      <c r="X29" t="s">
        <v>228</v>
      </c>
      <c r="Y29" s="3">
        <v>45832</v>
      </c>
      <c r="Z29" s="3">
        <v>45833</v>
      </c>
      <c r="AA29" s="7">
        <v>22</v>
      </c>
      <c r="AB29">
        <v>1592</v>
      </c>
      <c r="AC29">
        <v>773</v>
      </c>
      <c r="AD29" s="3">
        <v>45834</v>
      </c>
      <c r="AE29" s="13" t="s">
        <v>498</v>
      </c>
      <c r="AF29" s="8">
        <v>22</v>
      </c>
      <c r="AG29" s="13" t="s">
        <v>498</v>
      </c>
      <c r="AH29" t="s">
        <v>281</v>
      </c>
      <c r="AI29" s="3">
        <v>45944</v>
      </c>
    </row>
    <row r="30" spans="1:35" x14ac:dyDescent="0.25">
      <c r="A30" s="8">
        <v>2025</v>
      </c>
      <c r="B30" s="3">
        <v>45839</v>
      </c>
      <c r="C30" s="3">
        <v>45930</v>
      </c>
      <c r="D30" t="s">
        <v>98</v>
      </c>
      <c r="E30" s="17" t="s">
        <v>286</v>
      </c>
      <c r="F30" s="5" t="s">
        <v>285</v>
      </c>
      <c r="G30" s="5" t="s">
        <v>285</v>
      </c>
      <c r="H30" s="5" t="s">
        <v>313</v>
      </c>
      <c r="I30" t="s">
        <v>161</v>
      </c>
      <c r="J30" t="s">
        <v>162</v>
      </c>
      <c r="K30" t="s">
        <v>163</v>
      </c>
      <c r="L30" s="14" t="s">
        <v>101</v>
      </c>
      <c r="M30" s="14" t="s">
        <v>103</v>
      </c>
      <c r="N30" t="s">
        <v>228</v>
      </c>
      <c r="O30" t="s">
        <v>105</v>
      </c>
      <c r="P30">
        <v>0</v>
      </c>
      <c r="Q30">
        <v>0</v>
      </c>
      <c r="R30" t="s">
        <v>251</v>
      </c>
      <c r="S30" t="s">
        <v>252</v>
      </c>
      <c r="T30" t="s">
        <v>253</v>
      </c>
      <c r="U30" t="s">
        <v>251</v>
      </c>
      <c r="V30" t="s">
        <v>252</v>
      </c>
      <c r="W30" t="s">
        <v>259</v>
      </c>
      <c r="X30" t="s">
        <v>228</v>
      </c>
      <c r="Y30" s="3">
        <v>45832</v>
      </c>
      <c r="Z30" s="3">
        <v>45833</v>
      </c>
      <c r="AA30" s="7">
        <v>23</v>
      </c>
      <c r="AB30">
        <v>1592</v>
      </c>
      <c r="AC30">
        <v>1523</v>
      </c>
      <c r="AD30" s="3">
        <v>45834</v>
      </c>
      <c r="AE30" s="13" t="s">
        <v>499</v>
      </c>
      <c r="AF30" s="8">
        <v>23</v>
      </c>
      <c r="AG30" s="13" t="s">
        <v>499</v>
      </c>
      <c r="AH30" t="s">
        <v>281</v>
      </c>
      <c r="AI30" s="3">
        <v>45944</v>
      </c>
    </row>
    <row r="31" spans="1:35" x14ac:dyDescent="0.25">
      <c r="A31" s="8">
        <v>2025</v>
      </c>
      <c r="B31" s="3">
        <v>45839</v>
      </c>
      <c r="C31" s="3">
        <v>45930</v>
      </c>
      <c r="D31" t="s">
        <v>98</v>
      </c>
      <c r="E31" s="17" t="s">
        <v>286</v>
      </c>
      <c r="F31" s="5" t="s">
        <v>285</v>
      </c>
      <c r="G31" s="5" t="s">
        <v>285</v>
      </c>
      <c r="H31" s="5" t="s">
        <v>308</v>
      </c>
      <c r="I31" t="s">
        <v>164</v>
      </c>
      <c r="J31" t="s">
        <v>165</v>
      </c>
      <c r="K31" t="s">
        <v>166</v>
      </c>
      <c r="L31" s="14" t="s">
        <v>101</v>
      </c>
      <c r="M31" s="14" t="s">
        <v>103</v>
      </c>
      <c r="N31" t="s">
        <v>228</v>
      </c>
      <c r="O31" t="s">
        <v>105</v>
      </c>
      <c r="P31">
        <v>0</v>
      </c>
      <c r="Q31">
        <v>0</v>
      </c>
      <c r="R31" t="s">
        <v>251</v>
      </c>
      <c r="S31" t="s">
        <v>252</v>
      </c>
      <c r="T31" t="s">
        <v>253</v>
      </c>
      <c r="U31" t="s">
        <v>251</v>
      </c>
      <c r="V31" t="s">
        <v>252</v>
      </c>
      <c r="W31" t="s">
        <v>259</v>
      </c>
      <c r="X31" t="s">
        <v>228</v>
      </c>
      <c r="Y31" s="3">
        <v>45832</v>
      </c>
      <c r="Z31" s="3">
        <v>45833</v>
      </c>
      <c r="AA31" s="7">
        <v>24</v>
      </c>
      <c r="AB31">
        <v>358.98</v>
      </c>
      <c r="AD31" s="3">
        <v>45840</v>
      </c>
      <c r="AE31" s="13" t="s">
        <v>500</v>
      </c>
      <c r="AF31" s="8">
        <v>24</v>
      </c>
      <c r="AG31" s="13" t="s">
        <v>500</v>
      </c>
      <c r="AH31" t="s">
        <v>281</v>
      </c>
      <c r="AI31" s="3">
        <v>45944</v>
      </c>
    </row>
    <row r="32" spans="1:35" x14ac:dyDescent="0.25">
      <c r="A32" s="8">
        <v>2025</v>
      </c>
      <c r="B32" s="3">
        <v>45839</v>
      </c>
      <c r="C32" s="3">
        <v>45930</v>
      </c>
      <c r="D32" t="s">
        <v>98</v>
      </c>
      <c r="E32" s="17" t="s">
        <v>286</v>
      </c>
      <c r="F32" s="5" t="s">
        <v>285</v>
      </c>
      <c r="G32" s="5" t="s">
        <v>285</v>
      </c>
      <c r="H32" s="5" t="s">
        <v>308</v>
      </c>
      <c r="I32" t="s">
        <v>167</v>
      </c>
      <c r="J32" t="s">
        <v>168</v>
      </c>
      <c r="K32" t="s">
        <v>169</v>
      </c>
      <c r="L32" s="14" t="s">
        <v>101</v>
      </c>
      <c r="M32" s="14" t="s">
        <v>103</v>
      </c>
      <c r="N32" t="s">
        <v>228</v>
      </c>
      <c r="O32" t="s">
        <v>105</v>
      </c>
      <c r="P32">
        <v>0</v>
      </c>
      <c r="Q32">
        <v>0</v>
      </c>
      <c r="R32" t="s">
        <v>251</v>
      </c>
      <c r="S32" t="s">
        <v>252</v>
      </c>
      <c r="T32" t="s">
        <v>253</v>
      </c>
      <c r="U32" t="s">
        <v>251</v>
      </c>
      <c r="V32" t="s">
        <v>252</v>
      </c>
      <c r="W32" t="s">
        <v>259</v>
      </c>
      <c r="X32" t="s">
        <v>228</v>
      </c>
      <c r="Y32" s="3">
        <v>45832</v>
      </c>
      <c r="Z32" s="3">
        <v>45833</v>
      </c>
      <c r="AA32" s="7">
        <v>25</v>
      </c>
      <c r="AB32">
        <v>919.02</v>
      </c>
      <c r="AD32" s="3">
        <v>45840</v>
      </c>
      <c r="AE32" s="13" t="s">
        <v>501</v>
      </c>
      <c r="AF32" s="8">
        <v>25</v>
      </c>
      <c r="AG32" s="13" t="s">
        <v>501</v>
      </c>
      <c r="AH32" t="s">
        <v>281</v>
      </c>
      <c r="AI32" s="3">
        <v>45944</v>
      </c>
    </row>
    <row r="33" spans="1:35" x14ac:dyDescent="0.25">
      <c r="A33" s="8">
        <v>2025</v>
      </c>
      <c r="B33" s="3">
        <v>45839</v>
      </c>
      <c r="C33" s="3">
        <v>45930</v>
      </c>
      <c r="D33" t="s">
        <v>98</v>
      </c>
      <c r="E33" s="17" t="s">
        <v>311</v>
      </c>
      <c r="F33" s="5" t="s">
        <v>411</v>
      </c>
      <c r="G33" s="5" t="s">
        <v>309</v>
      </c>
      <c r="H33" s="5" t="s">
        <v>308</v>
      </c>
      <c r="I33" t="s">
        <v>170</v>
      </c>
      <c r="J33" t="s">
        <v>171</v>
      </c>
      <c r="K33" t="s">
        <v>126</v>
      </c>
      <c r="L33" s="14" t="s">
        <v>102</v>
      </c>
      <c r="M33" s="14" t="s">
        <v>103</v>
      </c>
      <c r="N33" t="s">
        <v>228</v>
      </c>
      <c r="O33" t="s">
        <v>105</v>
      </c>
      <c r="P33">
        <v>0</v>
      </c>
      <c r="Q33">
        <v>0</v>
      </c>
      <c r="R33" t="s">
        <v>251</v>
      </c>
      <c r="S33" t="s">
        <v>252</v>
      </c>
      <c r="T33" t="s">
        <v>253</v>
      </c>
      <c r="U33" t="s">
        <v>251</v>
      </c>
      <c r="V33" t="s">
        <v>252</v>
      </c>
      <c r="W33" t="s">
        <v>259</v>
      </c>
      <c r="X33" t="s">
        <v>228</v>
      </c>
      <c r="Y33" s="3">
        <v>45832</v>
      </c>
      <c r="Z33" s="3">
        <v>45833</v>
      </c>
      <c r="AA33" s="7">
        <v>26</v>
      </c>
      <c r="AB33">
        <v>989</v>
      </c>
      <c r="AC33">
        <v>2057</v>
      </c>
      <c r="AD33" s="3">
        <v>45840</v>
      </c>
      <c r="AE33" s="13" t="s">
        <v>502</v>
      </c>
      <c r="AF33" s="8">
        <v>26</v>
      </c>
      <c r="AG33" s="13" t="s">
        <v>502</v>
      </c>
      <c r="AH33" t="s">
        <v>281</v>
      </c>
      <c r="AI33" s="3">
        <v>45944</v>
      </c>
    </row>
    <row r="34" spans="1:35" x14ac:dyDescent="0.25">
      <c r="A34" s="8">
        <v>2025</v>
      </c>
      <c r="B34" s="3">
        <v>45839</v>
      </c>
      <c r="C34" s="3">
        <v>45930</v>
      </c>
      <c r="D34" t="s">
        <v>98</v>
      </c>
      <c r="E34" s="17" t="s">
        <v>286</v>
      </c>
      <c r="F34" s="5" t="s">
        <v>285</v>
      </c>
      <c r="G34" s="5" t="s">
        <v>285</v>
      </c>
      <c r="H34" s="5" t="s">
        <v>312</v>
      </c>
      <c r="I34" s="14" t="s">
        <v>341</v>
      </c>
      <c r="J34" t="s">
        <v>172</v>
      </c>
      <c r="K34" t="s">
        <v>173</v>
      </c>
      <c r="L34" t="s">
        <v>101</v>
      </c>
      <c r="M34" t="s">
        <v>103</v>
      </c>
      <c r="N34" t="s">
        <v>233</v>
      </c>
      <c r="O34" t="s">
        <v>105</v>
      </c>
      <c r="P34">
        <v>0</v>
      </c>
      <c r="Q34">
        <v>0</v>
      </c>
      <c r="R34" t="s">
        <v>251</v>
      </c>
      <c r="S34" t="s">
        <v>252</v>
      </c>
      <c r="T34" t="s">
        <v>253</v>
      </c>
      <c r="U34" t="s">
        <v>251</v>
      </c>
      <c r="V34" t="s">
        <v>252</v>
      </c>
      <c r="W34" t="s">
        <v>259</v>
      </c>
      <c r="X34" t="s">
        <v>233</v>
      </c>
      <c r="Y34" s="3">
        <v>45832</v>
      </c>
      <c r="Z34" s="3">
        <v>45833</v>
      </c>
      <c r="AA34" s="7">
        <v>27</v>
      </c>
      <c r="AB34">
        <v>2280</v>
      </c>
      <c r="AC34">
        <v>85</v>
      </c>
      <c r="AD34" s="3">
        <v>45840</v>
      </c>
      <c r="AE34" s="13" t="s">
        <v>503</v>
      </c>
      <c r="AF34" s="8">
        <v>27</v>
      </c>
      <c r="AG34" s="13" t="s">
        <v>503</v>
      </c>
      <c r="AH34" t="s">
        <v>281</v>
      </c>
      <c r="AI34" s="3">
        <v>45944</v>
      </c>
    </row>
    <row r="35" spans="1:35" x14ac:dyDescent="0.25">
      <c r="A35" s="8">
        <v>2025</v>
      </c>
      <c r="B35" s="3">
        <v>45839</v>
      </c>
      <c r="C35" s="3">
        <v>45930</v>
      </c>
      <c r="D35" t="s">
        <v>98</v>
      </c>
      <c r="E35" s="17" t="s">
        <v>315</v>
      </c>
      <c r="F35" s="5" t="s">
        <v>314</v>
      </c>
      <c r="G35" s="5" t="s">
        <v>314</v>
      </c>
      <c r="H35" s="5" t="s">
        <v>312</v>
      </c>
      <c r="I35" t="s">
        <v>174</v>
      </c>
      <c r="J35" t="s">
        <v>175</v>
      </c>
      <c r="K35" t="s">
        <v>176</v>
      </c>
      <c r="L35" t="s">
        <v>101</v>
      </c>
      <c r="M35" t="s">
        <v>103</v>
      </c>
      <c r="N35" t="s">
        <v>233</v>
      </c>
      <c r="O35" t="s">
        <v>105</v>
      </c>
      <c r="P35">
        <v>0</v>
      </c>
      <c r="Q35">
        <v>0</v>
      </c>
      <c r="R35" t="s">
        <v>251</v>
      </c>
      <c r="S35" t="s">
        <v>252</v>
      </c>
      <c r="T35" t="s">
        <v>253</v>
      </c>
      <c r="U35" t="s">
        <v>251</v>
      </c>
      <c r="V35" t="s">
        <v>252</v>
      </c>
      <c r="W35" t="s">
        <v>259</v>
      </c>
      <c r="X35" t="s">
        <v>233</v>
      </c>
      <c r="Y35" s="3">
        <v>45832</v>
      </c>
      <c r="Z35" s="3">
        <v>45833</v>
      </c>
      <c r="AA35" s="7">
        <v>28</v>
      </c>
      <c r="AB35">
        <v>1200</v>
      </c>
      <c r="AC35">
        <v>2138</v>
      </c>
      <c r="AD35" s="3">
        <v>45840</v>
      </c>
      <c r="AE35" s="13" t="s">
        <v>504</v>
      </c>
      <c r="AF35" s="8">
        <v>28</v>
      </c>
      <c r="AG35" s="13" t="s">
        <v>504</v>
      </c>
      <c r="AH35" t="s">
        <v>281</v>
      </c>
      <c r="AI35" s="3">
        <v>45944</v>
      </c>
    </row>
    <row r="36" spans="1:35" x14ac:dyDescent="0.25">
      <c r="A36" s="8">
        <v>2025</v>
      </c>
      <c r="B36" s="3">
        <v>45839</v>
      </c>
      <c r="C36" s="3">
        <v>45930</v>
      </c>
      <c r="D36" t="s">
        <v>98</v>
      </c>
      <c r="E36" s="17" t="s">
        <v>318</v>
      </c>
      <c r="F36" s="5" t="s">
        <v>317</v>
      </c>
      <c r="G36" s="5" t="s">
        <v>316</v>
      </c>
      <c r="H36" s="5" t="s">
        <v>299</v>
      </c>
      <c r="I36" t="s">
        <v>177</v>
      </c>
      <c r="J36" t="s">
        <v>178</v>
      </c>
      <c r="K36" t="s">
        <v>179</v>
      </c>
      <c r="L36" t="s">
        <v>102</v>
      </c>
      <c r="M36" t="s">
        <v>103</v>
      </c>
      <c r="N36" t="s">
        <v>234</v>
      </c>
      <c r="O36" t="s">
        <v>105</v>
      </c>
      <c r="P36">
        <v>0</v>
      </c>
      <c r="Q36">
        <v>0</v>
      </c>
      <c r="R36" t="s">
        <v>251</v>
      </c>
      <c r="S36" t="s">
        <v>252</v>
      </c>
      <c r="T36" t="s">
        <v>253</v>
      </c>
      <c r="U36" t="s">
        <v>251</v>
      </c>
      <c r="V36" t="s">
        <v>252</v>
      </c>
      <c r="W36" t="s">
        <v>262</v>
      </c>
      <c r="X36" t="s">
        <v>234</v>
      </c>
      <c r="Y36" s="3">
        <v>45833</v>
      </c>
      <c r="Z36" s="3">
        <v>45833</v>
      </c>
      <c r="AA36" s="7">
        <v>29</v>
      </c>
      <c r="AB36">
        <v>301.01</v>
      </c>
      <c r="AC36">
        <v>490.24</v>
      </c>
      <c r="AD36" s="3">
        <v>45834</v>
      </c>
      <c r="AE36" s="13" t="s">
        <v>505</v>
      </c>
      <c r="AF36" s="8">
        <v>29</v>
      </c>
      <c r="AG36" s="13" t="s">
        <v>505</v>
      </c>
      <c r="AH36" t="s">
        <v>281</v>
      </c>
      <c r="AI36" s="3">
        <v>45944</v>
      </c>
    </row>
    <row r="37" spans="1:35" x14ac:dyDescent="0.25">
      <c r="A37" s="8">
        <v>2025</v>
      </c>
      <c r="B37" s="3">
        <v>45839</v>
      </c>
      <c r="C37" s="3">
        <v>45930</v>
      </c>
      <c r="D37" t="s">
        <v>98</v>
      </c>
      <c r="E37" s="17" t="s">
        <v>286</v>
      </c>
      <c r="F37" s="5" t="s">
        <v>305</v>
      </c>
      <c r="G37" s="5" t="s">
        <v>285</v>
      </c>
      <c r="H37" s="5" t="s">
        <v>299</v>
      </c>
      <c r="I37" t="s">
        <v>180</v>
      </c>
      <c r="J37" t="s">
        <v>181</v>
      </c>
      <c r="K37" t="s">
        <v>158</v>
      </c>
      <c r="L37" s="14" t="s">
        <v>102</v>
      </c>
      <c r="M37" t="s">
        <v>103</v>
      </c>
      <c r="N37" t="s">
        <v>231</v>
      </c>
      <c r="O37" t="s">
        <v>105</v>
      </c>
      <c r="P37">
        <v>0</v>
      </c>
      <c r="Q37">
        <v>0</v>
      </c>
      <c r="R37" t="s">
        <v>251</v>
      </c>
      <c r="S37" t="s">
        <v>252</v>
      </c>
      <c r="T37" t="s">
        <v>253</v>
      </c>
      <c r="U37" t="s">
        <v>251</v>
      </c>
      <c r="V37" t="s">
        <v>252</v>
      </c>
      <c r="W37" t="s">
        <v>262</v>
      </c>
      <c r="X37" t="s">
        <v>231</v>
      </c>
      <c r="Y37" s="3">
        <v>45833</v>
      </c>
      <c r="Z37" s="3">
        <v>45833</v>
      </c>
      <c r="AA37" s="7">
        <v>30</v>
      </c>
      <c r="AB37">
        <v>544</v>
      </c>
      <c r="AC37">
        <v>165.5</v>
      </c>
      <c r="AD37" s="3">
        <v>45834</v>
      </c>
      <c r="AE37" s="13" t="s">
        <v>506</v>
      </c>
      <c r="AF37" s="8">
        <v>30</v>
      </c>
      <c r="AG37" s="13" t="s">
        <v>506</v>
      </c>
      <c r="AH37" t="s">
        <v>281</v>
      </c>
      <c r="AI37" s="3">
        <v>45944</v>
      </c>
    </row>
    <row r="38" spans="1:35" x14ac:dyDescent="0.25">
      <c r="A38" s="8">
        <v>2025</v>
      </c>
      <c r="B38" s="3">
        <v>45839</v>
      </c>
      <c r="C38" s="3">
        <v>45930</v>
      </c>
      <c r="D38" t="s">
        <v>98</v>
      </c>
      <c r="E38" s="17" t="s">
        <v>286</v>
      </c>
      <c r="F38" s="5" t="s">
        <v>305</v>
      </c>
      <c r="G38" s="5" t="s">
        <v>285</v>
      </c>
      <c r="H38" s="5" t="s">
        <v>313</v>
      </c>
      <c r="I38" t="s">
        <v>182</v>
      </c>
      <c r="J38" t="s">
        <v>183</v>
      </c>
      <c r="K38" t="s">
        <v>184</v>
      </c>
      <c r="L38" s="14" t="s">
        <v>102</v>
      </c>
      <c r="M38" s="14" t="s">
        <v>103</v>
      </c>
      <c r="N38" t="s">
        <v>231</v>
      </c>
      <c r="O38" t="s">
        <v>105</v>
      </c>
      <c r="P38">
        <v>0</v>
      </c>
      <c r="Q38">
        <v>0</v>
      </c>
      <c r="R38" t="s">
        <v>251</v>
      </c>
      <c r="S38" t="s">
        <v>252</v>
      </c>
      <c r="T38" t="s">
        <v>253</v>
      </c>
      <c r="U38" t="s">
        <v>251</v>
      </c>
      <c r="V38" t="s">
        <v>252</v>
      </c>
      <c r="W38" t="s">
        <v>262</v>
      </c>
      <c r="X38" t="s">
        <v>231</v>
      </c>
      <c r="Y38" s="3">
        <v>45833</v>
      </c>
      <c r="Z38" s="3">
        <v>45833</v>
      </c>
      <c r="AA38" s="7">
        <v>31</v>
      </c>
      <c r="AB38">
        <v>551</v>
      </c>
      <c r="AC38">
        <v>158.5</v>
      </c>
      <c r="AD38" s="3">
        <v>45834</v>
      </c>
      <c r="AE38" s="13" t="s">
        <v>507</v>
      </c>
      <c r="AF38" s="8">
        <v>31</v>
      </c>
      <c r="AG38" s="13" t="s">
        <v>507</v>
      </c>
      <c r="AH38" t="s">
        <v>281</v>
      </c>
      <c r="AI38" s="3">
        <v>45944</v>
      </c>
    </row>
    <row r="39" spans="1:35" x14ac:dyDescent="0.25">
      <c r="A39" s="8">
        <v>2025</v>
      </c>
      <c r="B39" s="3">
        <v>45839</v>
      </c>
      <c r="C39" s="3">
        <v>45930</v>
      </c>
      <c r="D39" t="s">
        <v>98</v>
      </c>
      <c r="E39" s="17" t="s">
        <v>286</v>
      </c>
      <c r="F39" t="s">
        <v>285</v>
      </c>
      <c r="G39" s="5" t="s">
        <v>285</v>
      </c>
      <c r="H39" s="5" t="s">
        <v>313</v>
      </c>
      <c r="I39" t="s">
        <v>185</v>
      </c>
      <c r="J39" t="s">
        <v>186</v>
      </c>
      <c r="K39" t="s">
        <v>175</v>
      </c>
      <c r="L39" s="14" t="s">
        <v>101</v>
      </c>
      <c r="M39" s="14" t="s">
        <v>103</v>
      </c>
      <c r="N39" t="s">
        <v>231</v>
      </c>
      <c r="O39" t="s">
        <v>105</v>
      </c>
      <c r="P39">
        <v>0</v>
      </c>
      <c r="Q39">
        <v>0</v>
      </c>
      <c r="R39" t="s">
        <v>251</v>
      </c>
      <c r="S39" t="s">
        <v>252</v>
      </c>
      <c r="T39" t="s">
        <v>253</v>
      </c>
      <c r="U39" t="s">
        <v>251</v>
      </c>
      <c r="V39" t="s">
        <v>252</v>
      </c>
      <c r="W39" t="s">
        <v>262</v>
      </c>
      <c r="X39" t="s">
        <v>231</v>
      </c>
      <c r="Y39" s="3">
        <v>45833</v>
      </c>
      <c r="Z39" s="3">
        <v>45833</v>
      </c>
      <c r="AA39" s="7">
        <v>32</v>
      </c>
      <c r="AB39">
        <v>553</v>
      </c>
      <c r="AC39">
        <v>156.5</v>
      </c>
      <c r="AD39" s="3">
        <v>45834</v>
      </c>
      <c r="AE39" s="13" t="s">
        <v>508</v>
      </c>
      <c r="AF39" s="8">
        <v>32</v>
      </c>
      <c r="AG39" s="13" t="s">
        <v>508</v>
      </c>
      <c r="AH39" t="s">
        <v>281</v>
      </c>
      <c r="AI39" s="3">
        <v>45944</v>
      </c>
    </row>
    <row r="40" spans="1:35" x14ac:dyDescent="0.25">
      <c r="A40" s="8">
        <v>2025</v>
      </c>
      <c r="B40" s="3">
        <v>45839</v>
      </c>
      <c r="C40" s="3">
        <v>45930</v>
      </c>
      <c r="D40" t="s">
        <v>91</v>
      </c>
      <c r="E40" s="17" t="s">
        <v>293</v>
      </c>
      <c r="F40" t="s">
        <v>291</v>
      </c>
      <c r="G40" s="5" t="s">
        <v>291</v>
      </c>
      <c r="H40" s="14" t="s">
        <v>294</v>
      </c>
      <c r="I40" t="s">
        <v>187</v>
      </c>
      <c r="J40" t="s">
        <v>188</v>
      </c>
      <c r="K40" t="s">
        <v>124</v>
      </c>
      <c r="L40" s="14" t="s">
        <v>101</v>
      </c>
      <c r="M40" s="14" t="s">
        <v>103</v>
      </c>
      <c r="N40" t="s">
        <v>235</v>
      </c>
      <c r="O40" t="s">
        <v>105</v>
      </c>
      <c r="P40">
        <v>0</v>
      </c>
      <c r="Q40">
        <v>0</v>
      </c>
      <c r="R40" t="s">
        <v>251</v>
      </c>
      <c r="S40" t="s">
        <v>252</v>
      </c>
      <c r="T40" t="s">
        <v>253</v>
      </c>
      <c r="U40" t="s">
        <v>251</v>
      </c>
      <c r="V40" t="s">
        <v>252</v>
      </c>
      <c r="W40" t="s">
        <v>259</v>
      </c>
      <c r="X40" t="s">
        <v>235</v>
      </c>
      <c r="Y40" s="3">
        <v>45833</v>
      </c>
      <c r="Z40" s="3">
        <v>45833</v>
      </c>
      <c r="AA40" s="7">
        <v>33</v>
      </c>
      <c r="AB40">
        <v>546</v>
      </c>
      <c r="AD40" s="3">
        <v>45840</v>
      </c>
      <c r="AE40" s="13" t="s">
        <v>509</v>
      </c>
      <c r="AF40" s="8">
        <v>33</v>
      </c>
      <c r="AG40" s="13" t="s">
        <v>509</v>
      </c>
      <c r="AH40" t="s">
        <v>281</v>
      </c>
      <c r="AI40" s="3">
        <v>45944</v>
      </c>
    </row>
    <row r="41" spans="1:35" x14ac:dyDescent="0.25">
      <c r="A41" s="8">
        <v>2025</v>
      </c>
      <c r="B41" s="3">
        <v>45839</v>
      </c>
      <c r="C41" s="3">
        <v>45930</v>
      </c>
      <c r="D41" t="s">
        <v>98</v>
      </c>
      <c r="E41" s="17" t="s">
        <v>293</v>
      </c>
      <c r="F41" s="14" t="s">
        <v>291</v>
      </c>
      <c r="G41" s="5" t="s">
        <v>291</v>
      </c>
      <c r="H41" s="14" t="s">
        <v>294</v>
      </c>
      <c r="I41" t="s">
        <v>189</v>
      </c>
      <c r="J41" t="s">
        <v>190</v>
      </c>
      <c r="K41" t="s">
        <v>191</v>
      </c>
      <c r="L41" s="14" t="s">
        <v>101</v>
      </c>
      <c r="M41" t="s">
        <v>103</v>
      </c>
      <c r="N41" t="s">
        <v>235</v>
      </c>
      <c r="O41" t="s">
        <v>105</v>
      </c>
      <c r="P41">
        <v>0</v>
      </c>
      <c r="Q41">
        <v>0</v>
      </c>
      <c r="R41" t="s">
        <v>251</v>
      </c>
      <c r="S41" t="s">
        <v>252</v>
      </c>
      <c r="T41" t="s">
        <v>253</v>
      </c>
      <c r="U41" t="s">
        <v>251</v>
      </c>
      <c r="V41" t="s">
        <v>252</v>
      </c>
      <c r="W41" t="s">
        <v>259</v>
      </c>
      <c r="X41" t="s">
        <v>235</v>
      </c>
      <c r="Y41" s="3">
        <v>45833</v>
      </c>
      <c r="Z41" s="3">
        <v>45833</v>
      </c>
      <c r="AA41" s="7">
        <v>34</v>
      </c>
      <c r="AB41">
        <v>546</v>
      </c>
      <c r="AD41" s="3">
        <v>45840</v>
      </c>
      <c r="AE41" s="13" t="s">
        <v>510</v>
      </c>
      <c r="AF41" s="8">
        <v>34</v>
      </c>
      <c r="AG41" s="13" t="s">
        <v>510</v>
      </c>
      <c r="AH41" t="s">
        <v>281</v>
      </c>
      <c r="AI41" s="3">
        <v>45944</v>
      </c>
    </row>
    <row r="42" spans="1:35" x14ac:dyDescent="0.25">
      <c r="A42" s="8">
        <v>2025</v>
      </c>
      <c r="B42" s="3">
        <v>45839</v>
      </c>
      <c r="C42" s="3">
        <v>45930</v>
      </c>
      <c r="D42" t="s">
        <v>98</v>
      </c>
      <c r="E42" s="17" t="s">
        <v>286</v>
      </c>
      <c r="F42" s="5" t="s">
        <v>305</v>
      </c>
      <c r="G42" s="5" t="s">
        <v>285</v>
      </c>
      <c r="H42" s="14" t="s">
        <v>294</v>
      </c>
      <c r="I42" t="s">
        <v>192</v>
      </c>
      <c r="J42" t="s">
        <v>193</v>
      </c>
      <c r="K42" t="s">
        <v>194</v>
      </c>
      <c r="L42" t="s">
        <v>102</v>
      </c>
      <c r="M42" t="s">
        <v>103</v>
      </c>
      <c r="N42" t="s">
        <v>235</v>
      </c>
      <c r="O42" t="s">
        <v>105</v>
      </c>
      <c r="P42">
        <v>0</v>
      </c>
      <c r="Q42">
        <v>0</v>
      </c>
      <c r="R42" t="s">
        <v>251</v>
      </c>
      <c r="S42" t="s">
        <v>252</v>
      </c>
      <c r="T42" t="s">
        <v>253</v>
      </c>
      <c r="U42" t="s">
        <v>251</v>
      </c>
      <c r="V42" t="s">
        <v>252</v>
      </c>
      <c r="W42" t="s">
        <v>259</v>
      </c>
      <c r="X42" t="s">
        <v>235</v>
      </c>
      <c r="Y42" s="3">
        <v>45833</v>
      </c>
      <c r="Z42" s="3">
        <v>45833</v>
      </c>
      <c r="AA42" s="7">
        <v>35</v>
      </c>
      <c r="AB42">
        <v>546</v>
      </c>
      <c r="AD42" s="3">
        <v>45840</v>
      </c>
      <c r="AE42" s="13" t="s">
        <v>511</v>
      </c>
      <c r="AF42" s="8">
        <v>35</v>
      </c>
      <c r="AG42" s="13" t="s">
        <v>511</v>
      </c>
      <c r="AH42" t="s">
        <v>281</v>
      </c>
      <c r="AI42" s="3">
        <v>45944</v>
      </c>
    </row>
    <row r="43" spans="1:35" x14ac:dyDescent="0.25">
      <c r="A43" s="8">
        <v>2025</v>
      </c>
      <c r="B43" s="3">
        <v>45839</v>
      </c>
      <c r="C43" s="3">
        <v>45930</v>
      </c>
      <c r="D43" t="s">
        <v>91</v>
      </c>
      <c r="E43" s="17" t="s">
        <v>320</v>
      </c>
      <c r="F43" s="5" t="s">
        <v>319</v>
      </c>
      <c r="G43" s="5" t="s">
        <v>319</v>
      </c>
      <c r="H43" s="14" t="s">
        <v>294</v>
      </c>
      <c r="I43" t="s">
        <v>195</v>
      </c>
      <c r="J43" t="s">
        <v>171</v>
      </c>
      <c r="K43" t="s">
        <v>126</v>
      </c>
      <c r="L43" t="s">
        <v>101</v>
      </c>
      <c r="M43" t="s">
        <v>103</v>
      </c>
      <c r="N43" t="s">
        <v>235</v>
      </c>
      <c r="O43" t="s">
        <v>105</v>
      </c>
      <c r="P43">
        <v>0</v>
      </c>
      <c r="Q43">
        <v>0</v>
      </c>
      <c r="R43" t="s">
        <v>251</v>
      </c>
      <c r="S43" t="s">
        <v>252</v>
      </c>
      <c r="T43" t="s">
        <v>253</v>
      </c>
      <c r="U43" t="s">
        <v>251</v>
      </c>
      <c r="V43" t="s">
        <v>252</v>
      </c>
      <c r="W43" t="s">
        <v>259</v>
      </c>
      <c r="X43" t="s">
        <v>235</v>
      </c>
      <c r="Y43" s="3">
        <v>45833</v>
      </c>
      <c r="Z43" s="3">
        <v>45833</v>
      </c>
      <c r="AA43" s="7">
        <v>36</v>
      </c>
      <c r="AB43">
        <v>430</v>
      </c>
      <c r="AD43" s="3">
        <v>45840</v>
      </c>
      <c r="AE43" s="13" t="s">
        <v>512</v>
      </c>
      <c r="AF43" s="8">
        <v>36</v>
      </c>
      <c r="AG43" s="13" t="s">
        <v>512</v>
      </c>
      <c r="AH43" t="s">
        <v>281</v>
      </c>
      <c r="AI43" s="3">
        <v>45944</v>
      </c>
    </row>
    <row r="44" spans="1:35" x14ac:dyDescent="0.25">
      <c r="A44" s="8">
        <v>2025</v>
      </c>
      <c r="B44" s="3">
        <v>45839</v>
      </c>
      <c r="C44" s="3">
        <v>45930</v>
      </c>
      <c r="D44" t="s">
        <v>98</v>
      </c>
      <c r="E44" s="17" t="s">
        <v>323</v>
      </c>
      <c r="F44" s="5" t="s">
        <v>322</v>
      </c>
      <c r="G44" s="5" t="s">
        <v>321</v>
      </c>
      <c r="H44" s="14" t="s">
        <v>294</v>
      </c>
      <c r="I44" t="s">
        <v>196</v>
      </c>
      <c r="J44" t="s">
        <v>197</v>
      </c>
      <c r="K44" t="s">
        <v>198</v>
      </c>
      <c r="L44" t="s">
        <v>102</v>
      </c>
      <c r="M44" t="s">
        <v>103</v>
      </c>
      <c r="N44" t="s">
        <v>235</v>
      </c>
      <c r="O44" t="s">
        <v>105</v>
      </c>
      <c r="P44">
        <v>0</v>
      </c>
      <c r="Q44">
        <v>0</v>
      </c>
      <c r="R44" t="s">
        <v>251</v>
      </c>
      <c r="S44" t="s">
        <v>252</v>
      </c>
      <c r="T44" t="s">
        <v>253</v>
      </c>
      <c r="U44" t="s">
        <v>251</v>
      </c>
      <c r="V44" t="s">
        <v>252</v>
      </c>
      <c r="W44" t="s">
        <v>259</v>
      </c>
      <c r="X44" t="s">
        <v>235</v>
      </c>
      <c r="Y44" s="3">
        <v>45833</v>
      </c>
      <c r="Z44" s="3">
        <v>45833</v>
      </c>
      <c r="AA44" s="7">
        <v>37</v>
      </c>
      <c r="AB44">
        <v>528.01</v>
      </c>
      <c r="AC44">
        <v>17.989999999999998</v>
      </c>
      <c r="AD44" s="3">
        <v>45840</v>
      </c>
      <c r="AE44" s="13" t="s">
        <v>513</v>
      </c>
      <c r="AF44" s="8">
        <v>37</v>
      </c>
      <c r="AG44" s="13" t="s">
        <v>513</v>
      </c>
      <c r="AH44" t="s">
        <v>281</v>
      </c>
      <c r="AI44" s="3">
        <v>45944</v>
      </c>
    </row>
    <row r="45" spans="1:35" x14ac:dyDescent="0.25">
      <c r="A45" s="8">
        <v>2025</v>
      </c>
      <c r="B45" s="3">
        <v>45839</v>
      </c>
      <c r="C45" s="3">
        <v>45930</v>
      </c>
      <c r="D45" t="s">
        <v>91</v>
      </c>
      <c r="E45" s="17" t="s">
        <v>320</v>
      </c>
      <c r="F45" s="5" t="s">
        <v>319</v>
      </c>
      <c r="G45" s="5" t="s">
        <v>319</v>
      </c>
      <c r="H45" s="14" t="s">
        <v>294</v>
      </c>
      <c r="I45" t="s">
        <v>199</v>
      </c>
      <c r="J45" t="s">
        <v>200</v>
      </c>
      <c r="K45" t="s">
        <v>201</v>
      </c>
      <c r="L45" t="s">
        <v>101</v>
      </c>
      <c r="M45" t="s">
        <v>103</v>
      </c>
      <c r="N45" t="s">
        <v>235</v>
      </c>
      <c r="O45" t="s">
        <v>105</v>
      </c>
      <c r="P45">
        <v>0</v>
      </c>
      <c r="Q45">
        <v>0</v>
      </c>
      <c r="R45" t="s">
        <v>251</v>
      </c>
      <c r="S45" t="s">
        <v>252</v>
      </c>
      <c r="T45" t="s">
        <v>253</v>
      </c>
      <c r="U45" t="s">
        <v>251</v>
      </c>
      <c r="V45" t="s">
        <v>252</v>
      </c>
      <c r="W45" t="s">
        <v>259</v>
      </c>
      <c r="X45" t="s">
        <v>235</v>
      </c>
      <c r="Y45" s="3">
        <v>45833</v>
      </c>
      <c r="Z45" s="3">
        <v>45833</v>
      </c>
      <c r="AA45" s="7">
        <v>38</v>
      </c>
      <c r="AB45">
        <v>420.01</v>
      </c>
      <c r="AC45">
        <v>125.99</v>
      </c>
      <c r="AD45" s="3">
        <v>45834</v>
      </c>
      <c r="AE45" s="13" t="s">
        <v>514</v>
      </c>
      <c r="AF45" s="8">
        <v>38</v>
      </c>
      <c r="AG45" s="13" t="s">
        <v>514</v>
      </c>
      <c r="AH45" t="s">
        <v>281</v>
      </c>
      <c r="AI45" s="3">
        <v>45944</v>
      </c>
    </row>
    <row r="46" spans="1:35" x14ac:dyDescent="0.25">
      <c r="A46" s="8">
        <v>2025</v>
      </c>
      <c r="B46" s="3">
        <v>45839</v>
      </c>
      <c r="C46" s="3">
        <v>45930</v>
      </c>
      <c r="D46" t="s">
        <v>91</v>
      </c>
      <c r="E46" s="17" t="s">
        <v>326</v>
      </c>
      <c r="F46" s="5" t="s">
        <v>325</v>
      </c>
      <c r="G46" s="5" t="s">
        <v>324</v>
      </c>
      <c r="H46" s="6" t="s">
        <v>294</v>
      </c>
      <c r="I46" t="s">
        <v>202</v>
      </c>
      <c r="J46" t="s">
        <v>172</v>
      </c>
      <c r="K46" t="s">
        <v>126</v>
      </c>
      <c r="L46" s="14" t="s">
        <v>102</v>
      </c>
      <c r="M46" s="14" t="s">
        <v>103</v>
      </c>
      <c r="N46" t="s">
        <v>235</v>
      </c>
      <c r="O46" t="s">
        <v>105</v>
      </c>
      <c r="P46">
        <v>0</v>
      </c>
      <c r="Q46">
        <v>0</v>
      </c>
      <c r="R46" t="s">
        <v>251</v>
      </c>
      <c r="S46" t="s">
        <v>252</v>
      </c>
      <c r="T46" t="s">
        <v>253</v>
      </c>
      <c r="U46" t="s">
        <v>251</v>
      </c>
      <c r="V46" t="s">
        <v>252</v>
      </c>
      <c r="W46" t="s">
        <v>259</v>
      </c>
      <c r="X46" t="s">
        <v>235</v>
      </c>
      <c r="Y46" s="3">
        <v>45833</v>
      </c>
      <c r="Z46" s="3">
        <v>45833</v>
      </c>
      <c r="AA46" s="7">
        <v>39</v>
      </c>
      <c r="AB46">
        <v>546</v>
      </c>
      <c r="AD46" s="3">
        <v>45840</v>
      </c>
      <c r="AE46" s="13" t="s">
        <v>515</v>
      </c>
      <c r="AF46" s="8">
        <v>39</v>
      </c>
      <c r="AG46" s="13" t="s">
        <v>515</v>
      </c>
      <c r="AH46" t="s">
        <v>281</v>
      </c>
      <c r="AI46" s="3">
        <v>45944</v>
      </c>
    </row>
    <row r="47" spans="1:35" x14ac:dyDescent="0.25">
      <c r="A47" s="8">
        <v>2025</v>
      </c>
      <c r="B47" s="3">
        <v>45839</v>
      </c>
      <c r="C47" s="3">
        <v>45930</v>
      </c>
      <c r="D47" t="s">
        <v>98</v>
      </c>
      <c r="E47" s="17" t="s">
        <v>286</v>
      </c>
      <c r="F47" t="s">
        <v>285</v>
      </c>
      <c r="G47" t="s">
        <v>285</v>
      </c>
      <c r="H47" s="5" t="s">
        <v>292</v>
      </c>
      <c r="I47" t="s">
        <v>203</v>
      </c>
      <c r="J47" t="s">
        <v>144</v>
      </c>
      <c r="K47" t="s">
        <v>204</v>
      </c>
      <c r="L47" s="14" t="s">
        <v>101</v>
      </c>
      <c r="M47" s="14" t="s">
        <v>103</v>
      </c>
      <c r="N47" t="s">
        <v>236</v>
      </c>
      <c r="O47" t="s">
        <v>105</v>
      </c>
      <c r="P47">
        <v>0</v>
      </c>
      <c r="Q47">
        <v>0</v>
      </c>
      <c r="R47" t="s">
        <v>251</v>
      </c>
      <c r="S47" t="s">
        <v>252</v>
      </c>
      <c r="T47" t="s">
        <v>253</v>
      </c>
      <c r="U47" t="s">
        <v>251</v>
      </c>
      <c r="V47" t="s">
        <v>252</v>
      </c>
      <c r="W47" t="s">
        <v>259</v>
      </c>
      <c r="X47" t="s">
        <v>236</v>
      </c>
      <c r="Y47" s="3">
        <v>45833</v>
      </c>
      <c r="Z47" s="3">
        <v>45833</v>
      </c>
      <c r="AA47" s="7">
        <v>40</v>
      </c>
      <c r="AB47">
        <v>546</v>
      </c>
      <c r="AD47" s="3">
        <v>45835</v>
      </c>
      <c r="AE47" s="13" t="s">
        <v>516</v>
      </c>
      <c r="AF47" s="8">
        <v>40</v>
      </c>
      <c r="AG47" s="13" t="s">
        <v>516</v>
      </c>
      <c r="AH47" t="s">
        <v>281</v>
      </c>
      <c r="AI47" s="3">
        <v>45944</v>
      </c>
    </row>
    <row r="48" spans="1:35" x14ac:dyDescent="0.25">
      <c r="A48" s="8">
        <v>2025</v>
      </c>
      <c r="B48" s="3">
        <v>45839</v>
      </c>
      <c r="C48" s="3">
        <v>45930</v>
      </c>
      <c r="D48" t="s">
        <v>98</v>
      </c>
      <c r="E48" s="17" t="s">
        <v>286</v>
      </c>
      <c r="F48" s="5" t="s">
        <v>305</v>
      </c>
      <c r="G48" s="5" t="s">
        <v>285</v>
      </c>
      <c r="H48" s="5" t="s">
        <v>313</v>
      </c>
      <c r="I48" t="s">
        <v>205</v>
      </c>
      <c r="J48" t="s">
        <v>206</v>
      </c>
      <c r="K48" t="s">
        <v>207</v>
      </c>
      <c r="L48" s="14" t="s">
        <v>102</v>
      </c>
      <c r="M48" t="s">
        <v>103</v>
      </c>
      <c r="N48" t="s">
        <v>236</v>
      </c>
      <c r="O48" t="s">
        <v>105</v>
      </c>
      <c r="P48">
        <v>0</v>
      </c>
      <c r="Q48">
        <v>0</v>
      </c>
      <c r="R48" t="s">
        <v>251</v>
      </c>
      <c r="S48" t="s">
        <v>252</v>
      </c>
      <c r="T48" t="s">
        <v>253</v>
      </c>
      <c r="U48" t="s">
        <v>251</v>
      </c>
      <c r="V48" t="s">
        <v>252</v>
      </c>
      <c r="W48" t="s">
        <v>259</v>
      </c>
      <c r="X48" t="s">
        <v>236</v>
      </c>
      <c r="Y48" s="3">
        <v>45833</v>
      </c>
      <c r="Z48" s="3">
        <v>45833</v>
      </c>
      <c r="AA48" s="7">
        <v>41</v>
      </c>
      <c r="AB48">
        <v>335.01</v>
      </c>
      <c r="AC48">
        <v>210.99</v>
      </c>
      <c r="AD48" s="3">
        <v>45835</v>
      </c>
      <c r="AE48" s="13" t="s">
        <v>518</v>
      </c>
      <c r="AF48" s="8">
        <v>41</v>
      </c>
      <c r="AG48" s="13" t="s">
        <v>518</v>
      </c>
      <c r="AH48" t="s">
        <v>281</v>
      </c>
      <c r="AI48" s="3">
        <v>45944</v>
      </c>
    </row>
    <row r="49" spans="1:35" x14ac:dyDescent="0.25">
      <c r="A49" s="8">
        <v>2025</v>
      </c>
      <c r="B49" s="3">
        <v>45839</v>
      </c>
      <c r="C49" s="3">
        <v>45930</v>
      </c>
      <c r="D49" t="s">
        <v>98</v>
      </c>
      <c r="E49" s="17" t="s">
        <v>328</v>
      </c>
      <c r="F49" s="14" t="s">
        <v>327</v>
      </c>
      <c r="G49" s="14" t="s">
        <v>327</v>
      </c>
      <c r="H49" s="14" t="s">
        <v>294</v>
      </c>
      <c r="I49" t="s">
        <v>208</v>
      </c>
      <c r="J49" t="s">
        <v>169</v>
      </c>
      <c r="K49" t="s">
        <v>209</v>
      </c>
      <c r="L49" t="s">
        <v>102</v>
      </c>
      <c r="M49" t="s">
        <v>103</v>
      </c>
      <c r="N49" t="s">
        <v>235</v>
      </c>
      <c r="O49" t="s">
        <v>105</v>
      </c>
      <c r="P49">
        <v>0</v>
      </c>
      <c r="Q49">
        <v>0</v>
      </c>
      <c r="R49" t="s">
        <v>251</v>
      </c>
      <c r="S49" t="s">
        <v>252</v>
      </c>
      <c r="T49" t="s">
        <v>253</v>
      </c>
      <c r="U49" t="s">
        <v>251</v>
      </c>
      <c r="V49" t="s">
        <v>252</v>
      </c>
      <c r="W49" t="s">
        <v>259</v>
      </c>
      <c r="X49" t="s">
        <v>235</v>
      </c>
      <c r="Y49" s="3">
        <v>45833</v>
      </c>
      <c r="Z49" s="3">
        <v>45833</v>
      </c>
      <c r="AA49" s="7">
        <v>42</v>
      </c>
      <c r="AB49">
        <v>655.01</v>
      </c>
      <c r="AC49">
        <v>608.99</v>
      </c>
      <c r="AD49" s="3">
        <v>45840</v>
      </c>
      <c r="AE49" s="13" t="s">
        <v>519</v>
      </c>
      <c r="AF49" s="8">
        <v>42</v>
      </c>
      <c r="AG49" s="13" t="s">
        <v>519</v>
      </c>
      <c r="AH49" t="s">
        <v>281</v>
      </c>
      <c r="AI49" s="3">
        <v>45944</v>
      </c>
    </row>
    <row r="50" spans="1:35" x14ac:dyDescent="0.25">
      <c r="A50" s="8">
        <v>2025</v>
      </c>
      <c r="B50" s="3">
        <v>45839</v>
      </c>
      <c r="C50" s="3">
        <v>45930</v>
      </c>
      <c r="D50" t="s">
        <v>91</v>
      </c>
      <c r="E50" s="17" t="s">
        <v>331</v>
      </c>
      <c r="F50" s="14" t="s">
        <v>330</v>
      </c>
      <c r="G50" s="14" t="s">
        <v>329</v>
      </c>
      <c r="H50" s="5" t="s">
        <v>308</v>
      </c>
      <c r="I50" t="s">
        <v>210</v>
      </c>
      <c r="J50" t="s">
        <v>211</v>
      </c>
      <c r="K50" t="s">
        <v>212</v>
      </c>
      <c r="L50" t="s">
        <v>102</v>
      </c>
      <c r="M50" t="s">
        <v>103</v>
      </c>
      <c r="N50" t="s">
        <v>228</v>
      </c>
      <c r="O50" t="s">
        <v>105</v>
      </c>
      <c r="P50">
        <v>0</v>
      </c>
      <c r="Q50">
        <v>0</v>
      </c>
      <c r="R50" t="s">
        <v>251</v>
      </c>
      <c r="S50" t="s">
        <v>252</v>
      </c>
      <c r="T50" t="s">
        <v>253</v>
      </c>
      <c r="U50" t="s">
        <v>251</v>
      </c>
      <c r="V50" t="s">
        <v>252</v>
      </c>
      <c r="W50" t="s">
        <v>259</v>
      </c>
      <c r="X50" t="s">
        <v>228</v>
      </c>
      <c r="Y50" s="3">
        <v>45833</v>
      </c>
      <c r="Z50" s="3">
        <v>45833</v>
      </c>
      <c r="AA50" s="7">
        <v>43</v>
      </c>
      <c r="AB50">
        <v>196</v>
      </c>
      <c r="AD50" s="3">
        <v>45840</v>
      </c>
      <c r="AE50" s="13" t="s">
        <v>520</v>
      </c>
      <c r="AF50" s="8">
        <v>43</v>
      </c>
      <c r="AG50" s="13" t="s">
        <v>520</v>
      </c>
      <c r="AH50" t="s">
        <v>281</v>
      </c>
      <c r="AI50" s="3">
        <v>45944</v>
      </c>
    </row>
    <row r="51" spans="1:35" x14ac:dyDescent="0.25">
      <c r="A51" s="8">
        <v>2025</v>
      </c>
      <c r="B51" s="3">
        <v>45839</v>
      </c>
      <c r="C51" s="3">
        <v>45930</v>
      </c>
      <c r="D51" s="7" t="s">
        <v>91</v>
      </c>
      <c r="E51" s="17" t="s">
        <v>331</v>
      </c>
      <c r="F51" s="14" t="s">
        <v>330</v>
      </c>
      <c r="G51" s="14" t="s">
        <v>329</v>
      </c>
      <c r="H51" s="5" t="s">
        <v>308</v>
      </c>
      <c r="I51" t="s">
        <v>210</v>
      </c>
      <c r="J51" t="s">
        <v>211</v>
      </c>
      <c r="K51" t="s">
        <v>212</v>
      </c>
      <c r="L51" t="s">
        <v>102</v>
      </c>
      <c r="M51" t="s">
        <v>103</v>
      </c>
      <c r="N51" t="s">
        <v>237</v>
      </c>
      <c r="O51" t="s">
        <v>105</v>
      </c>
      <c r="P51">
        <v>0</v>
      </c>
      <c r="Q51">
        <v>0</v>
      </c>
      <c r="R51" t="s">
        <v>251</v>
      </c>
      <c r="S51" t="s">
        <v>252</v>
      </c>
      <c r="T51" t="s">
        <v>253</v>
      </c>
      <c r="U51" t="s">
        <v>251</v>
      </c>
      <c r="V51" t="s">
        <v>252</v>
      </c>
      <c r="W51" t="s">
        <v>263</v>
      </c>
      <c r="X51" t="s">
        <v>237</v>
      </c>
      <c r="Y51" s="3">
        <v>45836</v>
      </c>
      <c r="Z51" s="3">
        <v>45836</v>
      </c>
      <c r="AA51" s="7">
        <v>44</v>
      </c>
      <c r="AB51">
        <v>290</v>
      </c>
      <c r="AD51" s="3">
        <v>45840</v>
      </c>
      <c r="AE51" s="13" t="s">
        <v>521</v>
      </c>
      <c r="AF51" s="8">
        <v>44</v>
      </c>
      <c r="AG51" s="13" t="s">
        <v>521</v>
      </c>
      <c r="AH51" t="s">
        <v>281</v>
      </c>
      <c r="AI51" s="3">
        <v>45944</v>
      </c>
    </row>
    <row r="52" spans="1:35" x14ac:dyDescent="0.25">
      <c r="A52" s="8">
        <v>2025</v>
      </c>
      <c r="B52" s="3">
        <v>45839</v>
      </c>
      <c r="C52" s="3">
        <v>45930</v>
      </c>
      <c r="D52" t="s">
        <v>98</v>
      </c>
      <c r="E52" s="17" t="s">
        <v>286</v>
      </c>
      <c r="F52" s="5" t="s">
        <v>285</v>
      </c>
      <c r="G52" s="5" t="s">
        <v>285</v>
      </c>
      <c r="H52" s="5" t="s">
        <v>292</v>
      </c>
      <c r="I52" t="s">
        <v>132</v>
      </c>
      <c r="J52" t="s">
        <v>133</v>
      </c>
      <c r="K52" t="s">
        <v>134</v>
      </c>
      <c r="L52" t="s">
        <v>101</v>
      </c>
      <c r="M52" t="s">
        <v>103</v>
      </c>
      <c r="N52" t="s">
        <v>238</v>
      </c>
      <c r="O52" t="s">
        <v>105</v>
      </c>
      <c r="P52">
        <v>0</v>
      </c>
      <c r="Q52">
        <v>0</v>
      </c>
      <c r="R52" t="s">
        <v>251</v>
      </c>
      <c r="S52" t="s">
        <v>252</v>
      </c>
      <c r="T52" t="s">
        <v>253</v>
      </c>
      <c r="U52" t="s">
        <v>251</v>
      </c>
      <c r="V52" t="s">
        <v>252</v>
      </c>
      <c r="W52" t="s">
        <v>264</v>
      </c>
      <c r="X52" t="s">
        <v>238</v>
      </c>
      <c r="Y52" s="3">
        <v>45838</v>
      </c>
      <c r="Z52" s="3">
        <v>45842</v>
      </c>
      <c r="AA52" s="7">
        <v>45</v>
      </c>
      <c r="AB52">
        <v>6682.01</v>
      </c>
      <c r="AC52">
        <v>1139.99</v>
      </c>
      <c r="AD52" s="3">
        <v>45845</v>
      </c>
      <c r="AE52" s="13" t="s">
        <v>522</v>
      </c>
      <c r="AF52" s="8">
        <v>45</v>
      </c>
      <c r="AG52" s="13" t="s">
        <v>522</v>
      </c>
      <c r="AH52" t="s">
        <v>281</v>
      </c>
      <c r="AI52" s="3">
        <v>45944</v>
      </c>
    </row>
    <row r="53" spans="1:35" x14ac:dyDescent="0.25">
      <c r="A53" s="8">
        <v>2025</v>
      </c>
      <c r="B53" s="3">
        <v>45839</v>
      </c>
      <c r="C53" s="3">
        <v>45930</v>
      </c>
      <c r="D53" t="s">
        <v>98</v>
      </c>
      <c r="E53" s="17" t="s">
        <v>286</v>
      </c>
      <c r="F53" s="5" t="s">
        <v>285</v>
      </c>
      <c r="G53" s="5" t="s">
        <v>285</v>
      </c>
      <c r="H53" s="5" t="s">
        <v>292</v>
      </c>
      <c r="I53" t="s">
        <v>143</v>
      </c>
      <c r="J53" t="s">
        <v>144</v>
      </c>
      <c r="K53" t="s">
        <v>145</v>
      </c>
      <c r="L53" t="s">
        <v>101</v>
      </c>
      <c r="M53" t="s">
        <v>103</v>
      </c>
      <c r="N53" t="s">
        <v>238</v>
      </c>
      <c r="O53" t="s">
        <v>105</v>
      </c>
      <c r="P53">
        <v>0</v>
      </c>
      <c r="Q53">
        <v>0</v>
      </c>
      <c r="R53" t="s">
        <v>251</v>
      </c>
      <c r="S53" t="s">
        <v>252</v>
      </c>
      <c r="T53" t="s">
        <v>253</v>
      </c>
      <c r="U53" t="s">
        <v>251</v>
      </c>
      <c r="V53" t="s">
        <v>252</v>
      </c>
      <c r="W53" t="s">
        <v>265</v>
      </c>
      <c r="X53" t="s">
        <v>238</v>
      </c>
      <c r="Y53" s="3">
        <v>45838</v>
      </c>
      <c r="Z53" s="3">
        <v>45842</v>
      </c>
      <c r="AA53" s="7">
        <v>46</v>
      </c>
      <c r="AB53">
        <v>7814.99</v>
      </c>
      <c r="AC53">
        <v>707.01</v>
      </c>
      <c r="AD53" s="3">
        <v>45845</v>
      </c>
      <c r="AE53" s="13" t="s">
        <v>523</v>
      </c>
      <c r="AF53" s="8">
        <v>46</v>
      </c>
      <c r="AG53" s="13" t="s">
        <v>523</v>
      </c>
      <c r="AH53" t="s">
        <v>281</v>
      </c>
      <c r="AI53" s="3">
        <v>45944</v>
      </c>
    </row>
    <row r="54" spans="1:35" x14ac:dyDescent="0.25">
      <c r="A54" s="8">
        <v>2025</v>
      </c>
      <c r="B54" s="3">
        <v>45839</v>
      </c>
      <c r="C54" s="3">
        <v>45930</v>
      </c>
      <c r="D54" t="s">
        <v>98</v>
      </c>
      <c r="E54" s="17" t="s">
        <v>286</v>
      </c>
      <c r="F54" s="5" t="s">
        <v>285</v>
      </c>
      <c r="G54" s="5" t="s">
        <v>285</v>
      </c>
      <c r="H54" s="5" t="s">
        <v>313</v>
      </c>
      <c r="I54" t="s">
        <v>213</v>
      </c>
      <c r="J54" t="s">
        <v>214</v>
      </c>
      <c r="K54" t="s">
        <v>215</v>
      </c>
      <c r="L54" s="14" t="s">
        <v>101</v>
      </c>
      <c r="M54" s="14" t="s">
        <v>103</v>
      </c>
      <c r="N54" t="s">
        <v>238</v>
      </c>
      <c r="O54" t="s">
        <v>105</v>
      </c>
      <c r="P54">
        <v>0</v>
      </c>
      <c r="Q54">
        <v>0</v>
      </c>
      <c r="R54" t="s">
        <v>251</v>
      </c>
      <c r="S54" t="s">
        <v>252</v>
      </c>
      <c r="T54" t="s">
        <v>253</v>
      </c>
      <c r="U54" t="s">
        <v>251</v>
      </c>
      <c r="V54" t="s">
        <v>252</v>
      </c>
      <c r="W54" t="s">
        <v>266</v>
      </c>
      <c r="X54" t="s">
        <v>238</v>
      </c>
      <c r="Y54" s="3">
        <v>45838</v>
      </c>
      <c r="Z54" s="3">
        <v>45842</v>
      </c>
      <c r="AA54" s="7">
        <v>47</v>
      </c>
      <c r="AB54">
        <v>4275</v>
      </c>
      <c r="AC54">
        <v>3547</v>
      </c>
      <c r="AD54" s="3">
        <v>45845</v>
      </c>
      <c r="AE54" s="13" t="s">
        <v>524</v>
      </c>
      <c r="AF54" s="8">
        <v>47</v>
      </c>
      <c r="AG54" s="13" t="s">
        <v>524</v>
      </c>
      <c r="AH54" t="s">
        <v>281</v>
      </c>
      <c r="AI54" s="3">
        <v>45944</v>
      </c>
    </row>
    <row r="55" spans="1:35" x14ac:dyDescent="0.25">
      <c r="A55" s="8">
        <v>2025</v>
      </c>
      <c r="B55" s="3">
        <v>45839</v>
      </c>
      <c r="C55" s="3">
        <v>45930</v>
      </c>
      <c r="D55" t="s">
        <v>98</v>
      </c>
      <c r="E55" s="17" t="s">
        <v>286</v>
      </c>
      <c r="F55" s="5" t="s">
        <v>285</v>
      </c>
      <c r="G55" s="5" t="s">
        <v>285</v>
      </c>
      <c r="H55" s="5" t="s">
        <v>292</v>
      </c>
      <c r="I55" t="s">
        <v>141</v>
      </c>
      <c r="J55" t="s">
        <v>142</v>
      </c>
      <c r="K55" t="s">
        <v>140</v>
      </c>
      <c r="L55" t="s">
        <v>101</v>
      </c>
      <c r="M55" t="s">
        <v>103</v>
      </c>
      <c r="N55" t="s">
        <v>238</v>
      </c>
      <c r="O55" t="s">
        <v>105</v>
      </c>
      <c r="P55">
        <v>0</v>
      </c>
      <c r="Q55">
        <v>0</v>
      </c>
      <c r="R55" t="s">
        <v>251</v>
      </c>
      <c r="S55" t="s">
        <v>252</v>
      </c>
      <c r="T55" t="s">
        <v>253</v>
      </c>
      <c r="U55" t="s">
        <v>251</v>
      </c>
      <c r="V55" t="s">
        <v>252</v>
      </c>
      <c r="W55" t="s">
        <v>267</v>
      </c>
      <c r="X55" t="s">
        <v>238</v>
      </c>
      <c r="Y55" s="3">
        <v>45838</v>
      </c>
      <c r="Z55" s="3">
        <v>45842</v>
      </c>
      <c r="AA55" s="7">
        <v>48</v>
      </c>
      <c r="AB55">
        <v>6724</v>
      </c>
      <c r="AC55">
        <v>1098</v>
      </c>
      <c r="AD55" s="3">
        <v>45845</v>
      </c>
      <c r="AE55" s="13" t="s">
        <v>525</v>
      </c>
      <c r="AF55" s="8">
        <v>48</v>
      </c>
      <c r="AG55" s="13" t="s">
        <v>525</v>
      </c>
      <c r="AH55" t="s">
        <v>281</v>
      </c>
      <c r="AI55" s="3">
        <v>45944</v>
      </c>
    </row>
    <row r="56" spans="1:35" x14ac:dyDescent="0.25">
      <c r="A56" s="8">
        <v>2025</v>
      </c>
      <c r="B56" s="3">
        <v>45839</v>
      </c>
      <c r="C56" s="3">
        <v>45930</v>
      </c>
      <c r="D56" t="s">
        <v>98</v>
      </c>
      <c r="E56" s="17" t="s">
        <v>293</v>
      </c>
      <c r="F56" s="5" t="s">
        <v>291</v>
      </c>
      <c r="G56" s="5" t="s">
        <v>291</v>
      </c>
      <c r="H56" s="5" t="s">
        <v>292</v>
      </c>
      <c r="I56" t="s">
        <v>127</v>
      </c>
      <c r="J56" t="s">
        <v>128</v>
      </c>
      <c r="K56" t="s">
        <v>129</v>
      </c>
      <c r="L56" s="14" t="s">
        <v>101</v>
      </c>
      <c r="M56" t="s">
        <v>103</v>
      </c>
      <c r="N56" t="s">
        <v>238</v>
      </c>
      <c r="O56" t="s">
        <v>105</v>
      </c>
      <c r="P56">
        <v>0</v>
      </c>
      <c r="Q56">
        <v>0</v>
      </c>
      <c r="R56" t="s">
        <v>251</v>
      </c>
      <c r="S56" t="s">
        <v>252</v>
      </c>
      <c r="T56" t="s">
        <v>253</v>
      </c>
      <c r="U56" t="s">
        <v>251</v>
      </c>
      <c r="V56" t="s">
        <v>252</v>
      </c>
      <c r="W56" t="s">
        <v>268</v>
      </c>
      <c r="X56" t="s">
        <v>238</v>
      </c>
      <c r="Y56" s="3">
        <v>45838</v>
      </c>
      <c r="Z56" s="3">
        <v>45842</v>
      </c>
      <c r="AA56" s="7">
        <v>49</v>
      </c>
      <c r="AB56">
        <v>7603.2199999999993</v>
      </c>
      <c r="AC56">
        <v>2418.7800000000002</v>
      </c>
      <c r="AD56" s="3">
        <v>45847</v>
      </c>
      <c r="AE56" s="13" t="s">
        <v>526</v>
      </c>
      <c r="AF56" s="8">
        <v>49</v>
      </c>
      <c r="AG56" s="13" t="s">
        <v>526</v>
      </c>
      <c r="AH56" t="s">
        <v>281</v>
      </c>
      <c r="AI56" s="3">
        <v>45944</v>
      </c>
    </row>
    <row r="57" spans="1:35" x14ac:dyDescent="0.25">
      <c r="A57" s="8">
        <v>2025</v>
      </c>
      <c r="B57" s="3">
        <v>45839</v>
      </c>
      <c r="C57" s="3">
        <v>45930</v>
      </c>
      <c r="D57" t="s">
        <v>98</v>
      </c>
      <c r="E57" s="17" t="s">
        <v>286</v>
      </c>
      <c r="F57" s="5" t="s">
        <v>285</v>
      </c>
      <c r="G57" s="5" t="s">
        <v>285</v>
      </c>
      <c r="H57" s="5" t="s">
        <v>308</v>
      </c>
      <c r="I57" t="s">
        <v>167</v>
      </c>
      <c r="J57" t="s">
        <v>168</v>
      </c>
      <c r="K57" t="s">
        <v>169</v>
      </c>
      <c r="L57" s="14" t="s">
        <v>101</v>
      </c>
      <c r="M57" t="s">
        <v>103</v>
      </c>
      <c r="N57" t="s">
        <v>239</v>
      </c>
      <c r="O57" t="s">
        <v>105</v>
      </c>
      <c r="P57">
        <v>0</v>
      </c>
      <c r="Q57">
        <v>0</v>
      </c>
      <c r="R57" t="s">
        <v>251</v>
      </c>
      <c r="S57" t="s">
        <v>252</v>
      </c>
      <c r="T57" t="s">
        <v>253</v>
      </c>
      <c r="U57" t="s">
        <v>251</v>
      </c>
      <c r="V57" t="s">
        <v>252</v>
      </c>
      <c r="W57" t="s">
        <v>263</v>
      </c>
      <c r="X57" t="s">
        <v>239</v>
      </c>
      <c r="Y57" s="3">
        <v>45841</v>
      </c>
      <c r="Z57" s="3">
        <v>45841</v>
      </c>
      <c r="AA57" s="7">
        <v>50</v>
      </c>
      <c r="AB57">
        <v>500</v>
      </c>
      <c r="AC57">
        <v>63</v>
      </c>
      <c r="AD57" s="3">
        <v>45842</v>
      </c>
      <c r="AE57" s="13" t="s">
        <v>527</v>
      </c>
      <c r="AF57" s="8">
        <v>50</v>
      </c>
      <c r="AG57" s="13" t="s">
        <v>527</v>
      </c>
      <c r="AH57" t="s">
        <v>281</v>
      </c>
      <c r="AI57" s="3">
        <v>45944</v>
      </c>
    </row>
    <row r="58" spans="1:35" x14ac:dyDescent="0.25">
      <c r="A58" s="8">
        <v>2025</v>
      </c>
      <c r="B58" s="3">
        <v>45839</v>
      </c>
      <c r="C58" s="3">
        <v>45930</v>
      </c>
      <c r="D58" s="7" t="s">
        <v>91</v>
      </c>
      <c r="E58" s="17" t="s">
        <v>331</v>
      </c>
      <c r="F58" s="7" t="s">
        <v>330</v>
      </c>
      <c r="G58" s="7" t="s">
        <v>329</v>
      </c>
      <c r="H58" s="5" t="s">
        <v>308</v>
      </c>
      <c r="I58" t="s">
        <v>210</v>
      </c>
      <c r="J58" t="s">
        <v>211</v>
      </c>
      <c r="K58" t="s">
        <v>212</v>
      </c>
      <c r="L58" s="14" t="s">
        <v>102</v>
      </c>
      <c r="M58" s="14" t="s">
        <v>103</v>
      </c>
      <c r="N58" t="s">
        <v>237</v>
      </c>
      <c r="O58" t="s">
        <v>105</v>
      </c>
      <c r="P58">
        <v>0</v>
      </c>
      <c r="Q58">
        <v>0</v>
      </c>
      <c r="R58" t="s">
        <v>251</v>
      </c>
      <c r="S58" t="s">
        <v>252</v>
      </c>
      <c r="T58" t="s">
        <v>253</v>
      </c>
      <c r="U58" t="s">
        <v>251</v>
      </c>
      <c r="V58" t="s">
        <v>252</v>
      </c>
      <c r="W58" t="s">
        <v>252</v>
      </c>
      <c r="X58" t="s">
        <v>237</v>
      </c>
      <c r="Y58" s="3">
        <v>45842</v>
      </c>
      <c r="Z58" s="3">
        <v>45842</v>
      </c>
      <c r="AA58" s="7">
        <v>51</v>
      </c>
      <c r="AB58">
        <v>290</v>
      </c>
      <c r="AD58" s="3">
        <v>45846</v>
      </c>
      <c r="AE58" s="13" t="s">
        <v>528</v>
      </c>
      <c r="AF58" s="8">
        <v>51</v>
      </c>
      <c r="AG58" s="13" t="s">
        <v>528</v>
      </c>
      <c r="AH58" t="s">
        <v>281</v>
      </c>
      <c r="AI58" s="3">
        <v>45944</v>
      </c>
    </row>
    <row r="59" spans="1:35" x14ac:dyDescent="0.25">
      <c r="A59" s="8">
        <v>2025</v>
      </c>
      <c r="B59" s="3">
        <v>45839</v>
      </c>
      <c r="C59" s="3">
        <v>45930</v>
      </c>
      <c r="D59" t="s">
        <v>91</v>
      </c>
      <c r="E59" s="17" t="s">
        <v>282</v>
      </c>
      <c r="F59" s="7" t="s">
        <v>283</v>
      </c>
      <c r="G59" s="7" t="s">
        <v>303</v>
      </c>
      <c r="H59" s="7" t="s">
        <v>284</v>
      </c>
      <c r="I59" t="s">
        <v>116</v>
      </c>
      <c r="J59" t="s">
        <v>117</v>
      </c>
      <c r="K59" t="s">
        <v>118</v>
      </c>
      <c r="L59" s="14" t="s">
        <v>102</v>
      </c>
      <c r="M59" s="14" t="s">
        <v>103</v>
      </c>
      <c r="N59" t="s">
        <v>240</v>
      </c>
      <c r="O59" t="s">
        <v>105</v>
      </c>
      <c r="P59">
        <v>0</v>
      </c>
      <c r="Q59">
        <v>0</v>
      </c>
      <c r="R59" t="s">
        <v>251</v>
      </c>
      <c r="S59" t="s">
        <v>252</v>
      </c>
      <c r="T59" t="s">
        <v>253</v>
      </c>
      <c r="U59" t="s">
        <v>251</v>
      </c>
      <c r="V59" t="s">
        <v>252</v>
      </c>
      <c r="W59" t="s">
        <v>269</v>
      </c>
      <c r="X59" t="s">
        <v>240</v>
      </c>
      <c r="Y59" s="3">
        <v>45842</v>
      </c>
      <c r="Z59" s="3">
        <v>45845</v>
      </c>
      <c r="AA59" s="7">
        <v>52</v>
      </c>
      <c r="AB59">
        <v>1501</v>
      </c>
      <c r="AD59" s="3">
        <v>45847</v>
      </c>
      <c r="AE59" s="13" t="s">
        <v>529</v>
      </c>
      <c r="AF59" s="8">
        <v>52</v>
      </c>
      <c r="AG59" s="13" t="s">
        <v>529</v>
      </c>
      <c r="AH59" t="s">
        <v>281</v>
      </c>
      <c r="AI59" s="3">
        <v>45944</v>
      </c>
    </row>
    <row r="60" spans="1:35" x14ac:dyDescent="0.25">
      <c r="A60" s="8">
        <v>2025</v>
      </c>
      <c r="B60" s="3">
        <v>45839</v>
      </c>
      <c r="C60" s="3">
        <v>45930</v>
      </c>
      <c r="D60" s="7" t="s">
        <v>91</v>
      </c>
      <c r="E60" s="17" t="s">
        <v>331</v>
      </c>
      <c r="F60" s="14" t="s">
        <v>330</v>
      </c>
      <c r="G60" s="14" t="s">
        <v>329</v>
      </c>
      <c r="H60" s="5" t="s">
        <v>308</v>
      </c>
      <c r="I60" t="s">
        <v>210</v>
      </c>
      <c r="J60" t="s">
        <v>211</v>
      </c>
      <c r="K60" t="s">
        <v>212</v>
      </c>
      <c r="L60" t="s">
        <v>102</v>
      </c>
      <c r="M60" t="s">
        <v>103</v>
      </c>
      <c r="N60" t="s">
        <v>241</v>
      </c>
      <c r="O60" t="s">
        <v>105</v>
      </c>
      <c r="P60">
        <v>0</v>
      </c>
      <c r="Q60">
        <v>0</v>
      </c>
      <c r="R60" t="s">
        <v>251</v>
      </c>
      <c r="S60" t="s">
        <v>252</v>
      </c>
      <c r="T60" t="s">
        <v>253</v>
      </c>
      <c r="U60" t="s">
        <v>251</v>
      </c>
      <c r="V60" t="s">
        <v>252</v>
      </c>
      <c r="W60" t="s">
        <v>270</v>
      </c>
      <c r="X60" t="s">
        <v>241</v>
      </c>
      <c r="Y60" s="3">
        <v>45844</v>
      </c>
      <c r="Z60" s="3">
        <v>45844</v>
      </c>
      <c r="AA60" s="7">
        <v>53</v>
      </c>
      <c r="AB60">
        <v>2568.06</v>
      </c>
      <c r="AD60" s="3">
        <v>45847</v>
      </c>
      <c r="AE60" s="13" t="s">
        <v>530</v>
      </c>
      <c r="AF60" s="8">
        <v>53</v>
      </c>
      <c r="AG60" s="13" t="s">
        <v>530</v>
      </c>
      <c r="AH60" t="s">
        <v>281</v>
      </c>
      <c r="AI60" s="3">
        <v>45944</v>
      </c>
    </row>
    <row r="61" spans="1:35" x14ac:dyDescent="0.25">
      <c r="A61" s="8">
        <v>2025</v>
      </c>
      <c r="B61" s="3">
        <v>45839</v>
      </c>
      <c r="C61" s="3">
        <v>45930</v>
      </c>
      <c r="D61" s="7" t="s">
        <v>91</v>
      </c>
      <c r="E61" s="17" t="s">
        <v>331</v>
      </c>
      <c r="F61" s="14" t="s">
        <v>330</v>
      </c>
      <c r="G61" s="14" t="s">
        <v>329</v>
      </c>
      <c r="H61" s="5" t="s">
        <v>308</v>
      </c>
      <c r="I61" t="s">
        <v>210</v>
      </c>
      <c r="J61" t="s">
        <v>211</v>
      </c>
      <c r="K61" t="s">
        <v>212</v>
      </c>
      <c r="L61" t="s">
        <v>102</v>
      </c>
      <c r="M61" t="s">
        <v>103</v>
      </c>
      <c r="N61" t="s">
        <v>242</v>
      </c>
      <c r="O61" t="s">
        <v>105</v>
      </c>
      <c r="P61">
        <v>0</v>
      </c>
      <c r="Q61">
        <v>0</v>
      </c>
      <c r="R61" t="s">
        <v>251</v>
      </c>
      <c r="S61" t="s">
        <v>252</v>
      </c>
      <c r="T61" t="s">
        <v>253</v>
      </c>
      <c r="U61" t="s">
        <v>251</v>
      </c>
      <c r="V61" t="s">
        <v>252</v>
      </c>
      <c r="W61" t="s">
        <v>252</v>
      </c>
      <c r="X61" t="s">
        <v>242</v>
      </c>
      <c r="Y61" s="3">
        <v>45848</v>
      </c>
      <c r="Z61" s="3">
        <v>45848</v>
      </c>
      <c r="AA61" s="7">
        <v>54</v>
      </c>
      <c r="AB61">
        <v>290</v>
      </c>
      <c r="AD61" s="3">
        <v>45849</v>
      </c>
      <c r="AE61" s="13" t="s">
        <v>531</v>
      </c>
      <c r="AF61" s="8">
        <v>54</v>
      </c>
      <c r="AG61" s="13" t="s">
        <v>531</v>
      </c>
      <c r="AH61" t="s">
        <v>281</v>
      </c>
      <c r="AI61" s="3">
        <v>45944</v>
      </c>
    </row>
    <row r="62" spans="1:35" x14ac:dyDescent="0.25">
      <c r="A62" s="8">
        <v>2025</v>
      </c>
      <c r="B62" s="3">
        <v>45839</v>
      </c>
      <c r="C62" s="3">
        <v>45930</v>
      </c>
      <c r="D62" s="14" t="s">
        <v>91</v>
      </c>
      <c r="E62" s="17" t="s">
        <v>331</v>
      </c>
      <c r="F62" s="14" t="s">
        <v>330</v>
      </c>
      <c r="G62" s="14" t="s">
        <v>329</v>
      </c>
      <c r="H62" s="5" t="s">
        <v>308</v>
      </c>
      <c r="I62" s="14" t="s">
        <v>210</v>
      </c>
      <c r="J62" s="14" t="s">
        <v>211</v>
      </c>
      <c r="K62" s="14" t="s">
        <v>212</v>
      </c>
      <c r="L62" s="14" t="s">
        <v>102</v>
      </c>
      <c r="M62" t="s">
        <v>103</v>
      </c>
      <c r="N62" t="s">
        <v>242</v>
      </c>
      <c r="O62" t="s">
        <v>105</v>
      </c>
      <c r="P62">
        <v>0</v>
      </c>
      <c r="Q62">
        <v>0</v>
      </c>
      <c r="R62" t="s">
        <v>251</v>
      </c>
      <c r="S62" t="s">
        <v>252</v>
      </c>
      <c r="T62" t="s">
        <v>253</v>
      </c>
      <c r="U62" t="s">
        <v>251</v>
      </c>
      <c r="V62" t="s">
        <v>252</v>
      </c>
      <c r="W62" t="s">
        <v>271</v>
      </c>
      <c r="X62" t="s">
        <v>242</v>
      </c>
      <c r="Y62" s="3">
        <v>45850</v>
      </c>
      <c r="Z62" s="3">
        <v>45851</v>
      </c>
      <c r="AA62" s="7">
        <v>55</v>
      </c>
      <c r="AB62">
        <v>2760.3</v>
      </c>
      <c r="AD62" s="3">
        <v>45854</v>
      </c>
      <c r="AE62" s="13" t="s">
        <v>532</v>
      </c>
      <c r="AF62" s="8">
        <v>55</v>
      </c>
      <c r="AG62" s="13" t="s">
        <v>532</v>
      </c>
      <c r="AH62" t="s">
        <v>281</v>
      </c>
      <c r="AI62" s="3">
        <v>45944</v>
      </c>
    </row>
    <row r="63" spans="1:35" x14ac:dyDescent="0.25">
      <c r="A63" s="8">
        <v>2025</v>
      </c>
      <c r="B63" s="3">
        <v>45839</v>
      </c>
      <c r="C63" s="3">
        <v>45930</v>
      </c>
      <c r="D63" s="14" t="s">
        <v>98</v>
      </c>
      <c r="E63" s="17" t="s">
        <v>307</v>
      </c>
      <c r="F63" s="5" t="s">
        <v>306</v>
      </c>
      <c r="G63" s="5" t="s">
        <v>306</v>
      </c>
      <c r="H63" s="5" t="s">
        <v>313</v>
      </c>
      <c r="I63" s="14" t="s">
        <v>156</v>
      </c>
      <c r="J63" s="14" t="s">
        <v>157</v>
      </c>
      <c r="K63" s="14" t="s">
        <v>158</v>
      </c>
      <c r="L63" s="14" t="s">
        <v>101</v>
      </c>
      <c r="M63" t="s">
        <v>103</v>
      </c>
      <c r="N63" t="s">
        <v>243</v>
      </c>
      <c r="O63" t="s">
        <v>105</v>
      </c>
      <c r="P63">
        <v>0</v>
      </c>
      <c r="Q63">
        <v>0</v>
      </c>
      <c r="R63" t="s">
        <v>251</v>
      </c>
      <c r="S63" t="s">
        <v>252</v>
      </c>
      <c r="T63" t="s">
        <v>253</v>
      </c>
      <c r="U63" t="s">
        <v>251</v>
      </c>
      <c r="V63" t="s">
        <v>252</v>
      </c>
      <c r="W63" t="s">
        <v>272</v>
      </c>
      <c r="X63" t="s">
        <v>243</v>
      </c>
      <c r="Y63" s="3">
        <v>45855</v>
      </c>
      <c r="Z63" s="3">
        <v>45858</v>
      </c>
      <c r="AA63" s="7">
        <v>56</v>
      </c>
      <c r="AB63">
        <v>6631.41</v>
      </c>
      <c r="AC63">
        <v>3070.59</v>
      </c>
      <c r="AD63" s="3">
        <v>45859</v>
      </c>
      <c r="AE63" s="13" t="s">
        <v>533</v>
      </c>
      <c r="AF63" s="8">
        <v>56</v>
      </c>
      <c r="AG63" s="13" t="s">
        <v>533</v>
      </c>
      <c r="AH63" t="s">
        <v>281</v>
      </c>
      <c r="AI63" s="3">
        <v>45944</v>
      </c>
    </row>
    <row r="64" spans="1:35" x14ac:dyDescent="0.25">
      <c r="A64" s="8">
        <v>2025</v>
      </c>
      <c r="B64" s="3">
        <v>45839</v>
      </c>
      <c r="C64" s="3">
        <v>45930</v>
      </c>
      <c r="D64" s="7" t="s">
        <v>91</v>
      </c>
      <c r="E64" s="17" t="s">
        <v>331</v>
      </c>
      <c r="F64" s="7" t="s">
        <v>330</v>
      </c>
      <c r="G64" s="7" t="s">
        <v>329</v>
      </c>
      <c r="H64" s="5" t="s">
        <v>308</v>
      </c>
      <c r="I64" t="s">
        <v>210</v>
      </c>
      <c r="J64" t="s">
        <v>211</v>
      </c>
      <c r="K64" t="s">
        <v>212</v>
      </c>
      <c r="L64" s="14" t="s">
        <v>102</v>
      </c>
      <c r="M64" s="14" t="s">
        <v>103</v>
      </c>
      <c r="N64" t="s">
        <v>244</v>
      </c>
      <c r="O64" t="s">
        <v>105</v>
      </c>
      <c r="P64">
        <v>0</v>
      </c>
      <c r="Q64">
        <v>0</v>
      </c>
      <c r="R64" t="s">
        <v>251</v>
      </c>
      <c r="S64" t="s">
        <v>252</v>
      </c>
      <c r="T64" t="s">
        <v>253</v>
      </c>
      <c r="U64" t="s">
        <v>251</v>
      </c>
      <c r="V64" t="s">
        <v>252</v>
      </c>
      <c r="W64" t="s">
        <v>273</v>
      </c>
      <c r="X64" t="s">
        <v>244</v>
      </c>
      <c r="Y64" s="3">
        <v>45856</v>
      </c>
      <c r="Z64" s="3">
        <v>45856</v>
      </c>
      <c r="AA64" s="7">
        <v>57</v>
      </c>
      <c r="AB64">
        <v>1623</v>
      </c>
      <c r="AD64" s="3">
        <v>45860</v>
      </c>
      <c r="AE64" s="13" t="s">
        <v>534</v>
      </c>
      <c r="AF64" s="8">
        <v>57</v>
      </c>
      <c r="AG64" s="13" t="s">
        <v>534</v>
      </c>
      <c r="AH64" t="s">
        <v>281</v>
      </c>
      <c r="AI64" s="3">
        <v>45944</v>
      </c>
    </row>
    <row r="65" spans="1:35" x14ac:dyDescent="0.25">
      <c r="A65" s="8">
        <v>2025</v>
      </c>
      <c r="B65" s="3">
        <v>45839</v>
      </c>
      <c r="C65" s="3">
        <v>45930</v>
      </c>
      <c r="D65" t="s">
        <v>98</v>
      </c>
      <c r="E65" s="17" t="s">
        <v>311</v>
      </c>
      <c r="F65" s="5" t="s">
        <v>310</v>
      </c>
      <c r="G65" s="5" t="s">
        <v>309</v>
      </c>
      <c r="H65" s="5" t="s">
        <v>308</v>
      </c>
      <c r="I65" t="s">
        <v>170</v>
      </c>
      <c r="J65" t="s">
        <v>171</v>
      </c>
      <c r="K65" t="s">
        <v>126</v>
      </c>
      <c r="L65" s="14" t="s">
        <v>102</v>
      </c>
      <c r="M65" s="14" t="s">
        <v>103</v>
      </c>
      <c r="N65" t="s">
        <v>244</v>
      </c>
      <c r="O65" t="s">
        <v>105</v>
      </c>
      <c r="P65">
        <v>0</v>
      </c>
      <c r="Q65">
        <v>0</v>
      </c>
      <c r="R65" t="s">
        <v>251</v>
      </c>
      <c r="S65" t="s">
        <v>252</v>
      </c>
      <c r="T65" t="s">
        <v>253</v>
      </c>
      <c r="U65" t="s">
        <v>251</v>
      </c>
      <c r="V65" t="s">
        <v>252</v>
      </c>
      <c r="W65" t="s">
        <v>273</v>
      </c>
      <c r="X65" t="s">
        <v>244</v>
      </c>
      <c r="Y65" s="3">
        <v>45856</v>
      </c>
      <c r="Z65" s="3">
        <v>45856</v>
      </c>
      <c r="AA65" s="7">
        <v>58</v>
      </c>
      <c r="AB65">
        <v>290</v>
      </c>
      <c r="AD65" s="3">
        <v>45860</v>
      </c>
      <c r="AE65" s="13" t="s">
        <v>535</v>
      </c>
      <c r="AF65" s="8">
        <v>58</v>
      </c>
      <c r="AG65" s="13" t="s">
        <v>535</v>
      </c>
      <c r="AH65" t="s">
        <v>281</v>
      </c>
      <c r="AI65" s="3">
        <v>45944</v>
      </c>
    </row>
    <row r="66" spans="1:35" x14ac:dyDescent="0.25">
      <c r="A66" s="8">
        <v>2025</v>
      </c>
      <c r="B66" s="3">
        <v>45839</v>
      </c>
      <c r="C66" s="3">
        <v>45930</v>
      </c>
      <c r="D66" t="s">
        <v>98</v>
      </c>
      <c r="E66" s="17" t="s">
        <v>293</v>
      </c>
      <c r="F66" s="5" t="s">
        <v>291</v>
      </c>
      <c r="G66" s="5" t="s">
        <v>291</v>
      </c>
      <c r="H66" s="5" t="s">
        <v>292</v>
      </c>
      <c r="I66" t="s">
        <v>127</v>
      </c>
      <c r="J66" t="s">
        <v>128</v>
      </c>
      <c r="K66" t="s">
        <v>129</v>
      </c>
      <c r="L66" t="s">
        <v>101</v>
      </c>
      <c r="M66" t="s">
        <v>103</v>
      </c>
      <c r="N66" t="s">
        <v>245</v>
      </c>
      <c r="O66" t="s">
        <v>105</v>
      </c>
      <c r="P66">
        <v>0</v>
      </c>
      <c r="Q66">
        <v>0</v>
      </c>
      <c r="R66" t="s">
        <v>251</v>
      </c>
      <c r="S66" t="s">
        <v>252</v>
      </c>
      <c r="T66" t="s">
        <v>253</v>
      </c>
      <c r="U66" t="s">
        <v>251</v>
      </c>
      <c r="V66" t="s">
        <v>252</v>
      </c>
      <c r="W66" t="s">
        <v>274</v>
      </c>
      <c r="X66" t="s">
        <v>245</v>
      </c>
      <c r="Y66" s="3">
        <v>45860</v>
      </c>
      <c r="Z66" s="3">
        <v>45860</v>
      </c>
      <c r="AA66" s="7">
        <v>59</v>
      </c>
      <c r="AB66">
        <v>865.8</v>
      </c>
      <c r="AC66">
        <v>80.2</v>
      </c>
      <c r="AD66" s="3">
        <v>45862</v>
      </c>
      <c r="AE66" s="13" t="s">
        <v>536</v>
      </c>
      <c r="AF66" s="8">
        <v>59</v>
      </c>
      <c r="AG66" s="13" t="s">
        <v>536</v>
      </c>
      <c r="AH66" t="s">
        <v>281</v>
      </c>
      <c r="AI66" s="3">
        <v>45944</v>
      </c>
    </row>
    <row r="67" spans="1:35" x14ac:dyDescent="0.25">
      <c r="A67" s="8">
        <v>2025</v>
      </c>
      <c r="B67" s="3">
        <v>45839</v>
      </c>
      <c r="C67" s="3">
        <v>45930</v>
      </c>
      <c r="D67" t="s">
        <v>98</v>
      </c>
      <c r="E67" s="17" t="s">
        <v>288</v>
      </c>
      <c r="F67" s="5" t="s">
        <v>287</v>
      </c>
      <c r="G67" s="5" t="s">
        <v>287</v>
      </c>
      <c r="H67" s="5" t="s">
        <v>308</v>
      </c>
      <c r="I67" t="s">
        <v>122</v>
      </c>
      <c r="J67" t="s">
        <v>123</v>
      </c>
      <c r="K67" t="s">
        <v>124</v>
      </c>
      <c r="L67" t="s">
        <v>101</v>
      </c>
      <c r="M67" t="s">
        <v>103</v>
      </c>
      <c r="N67" t="s">
        <v>246</v>
      </c>
      <c r="O67" t="s">
        <v>105</v>
      </c>
      <c r="P67">
        <v>0</v>
      </c>
      <c r="Q67">
        <v>0</v>
      </c>
      <c r="R67" t="s">
        <v>251</v>
      </c>
      <c r="S67" t="s">
        <v>252</v>
      </c>
      <c r="T67" t="s">
        <v>253</v>
      </c>
      <c r="U67" t="s">
        <v>251</v>
      </c>
      <c r="V67" t="s">
        <v>252</v>
      </c>
      <c r="W67" t="s">
        <v>275</v>
      </c>
      <c r="X67" t="s">
        <v>246</v>
      </c>
      <c r="Y67" s="3">
        <v>45860</v>
      </c>
      <c r="Z67" s="3">
        <v>45862</v>
      </c>
      <c r="AA67" s="7">
        <v>60</v>
      </c>
      <c r="AB67">
        <v>1450.02</v>
      </c>
      <c r="AD67" s="3">
        <v>45863</v>
      </c>
      <c r="AE67" s="13" t="s">
        <v>537</v>
      </c>
      <c r="AF67" s="8">
        <v>60</v>
      </c>
      <c r="AG67" s="13" t="s">
        <v>537</v>
      </c>
      <c r="AH67" t="s">
        <v>281</v>
      </c>
      <c r="AI67" s="3">
        <v>45944</v>
      </c>
    </row>
    <row r="68" spans="1:35" x14ac:dyDescent="0.25">
      <c r="A68" s="8">
        <v>2025</v>
      </c>
      <c r="B68" s="3">
        <v>45839</v>
      </c>
      <c r="C68" s="3">
        <v>45930</v>
      </c>
      <c r="D68" t="s">
        <v>91</v>
      </c>
      <c r="E68" s="17" t="s">
        <v>293</v>
      </c>
      <c r="F68" s="5" t="s">
        <v>291</v>
      </c>
      <c r="G68" s="5" t="s">
        <v>291</v>
      </c>
      <c r="H68" s="5" t="s">
        <v>292</v>
      </c>
      <c r="I68" t="s">
        <v>216</v>
      </c>
      <c r="J68" t="s">
        <v>118</v>
      </c>
      <c r="K68" t="s">
        <v>217</v>
      </c>
      <c r="L68" t="s">
        <v>101</v>
      </c>
      <c r="M68" t="s">
        <v>103</v>
      </c>
      <c r="N68" t="s">
        <v>247</v>
      </c>
      <c r="O68" t="s">
        <v>105</v>
      </c>
      <c r="P68">
        <v>0</v>
      </c>
      <c r="Q68">
        <v>0</v>
      </c>
      <c r="R68" t="s">
        <v>251</v>
      </c>
      <c r="S68" t="s">
        <v>252</v>
      </c>
      <c r="T68" t="s">
        <v>253</v>
      </c>
      <c r="U68" t="s">
        <v>251</v>
      </c>
      <c r="V68" t="s">
        <v>252</v>
      </c>
      <c r="W68" t="s">
        <v>276</v>
      </c>
      <c r="X68" t="s">
        <v>247</v>
      </c>
      <c r="Y68" s="3">
        <v>45861</v>
      </c>
      <c r="Z68" s="3">
        <v>45861</v>
      </c>
      <c r="AA68" s="7">
        <v>61</v>
      </c>
      <c r="AB68">
        <v>622</v>
      </c>
      <c r="AD68" s="3">
        <v>45863</v>
      </c>
      <c r="AE68" s="13" t="s">
        <v>538</v>
      </c>
      <c r="AF68" s="8">
        <v>61</v>
      </c>
      <c r="AG68" s="13" t="s">
        <v>538</v>
      </c>
      <c r="AH68" t="s">
        <v>281</v>
      </c>
      <c r="AI68" s="3">
        <v>45944</v>
      </c>
    </row>
    <row r="69" spans="1:35" x14ac:dyDescent="0.25">
      <c r="A69" s="8">
        <v>2025</v>
      </c>
      <c r="B69" s="3">
        <v>45839</v>
      </c>
      <c r="C69" s="3">
        <v>45930</v>
      </c>
      <c r="D69" t="s">
        <v>98</v>
      </c>
      <c r="E69" s="17" t="s">
        <v>286</v>
      </c>
      <c r="F69" s="5" t="s">
        <v>285</v>
      </c>
      <c r="G69" s="5" t="s">
        <v>285</v>
      </c>
      <c r="H69" s="5" t="s">
        <v>308</v>
      </c>
      <c r="I69" t="s">
        <v>167</v>
      </c>
      <c r="J69" t="s">
        <v>168</v>
      </c>
      <c r="K69" t="s">
        <v>169</v>
      </c>
      <c r="L69" t="s">
        <v>101</v>
      </c>
      <c r="M69" t="s">
        <v>103</v>
      </c>
      <c r="N69" t="s">
        <v>246</v>
      </c>
      <c r="O69" t="s">
        <v>105</v>
      </c>
      <c r="P69">
        <v>0</v>
      </c>
      <c r="Q69">
        <v>0</v>
      </c>
      <c r="R69" t="s">
        <v>251</v>
      </c>
      <c r="S69" t="s">
        <v>252</v>
      </c>
      <c r="T69" t="s">
        <v>253</v>
      </c>
      <c r="U69" t="s">
        <v>251</v>
      </c>
      <c r="V69" t="s">
        <v>252</v>
      </c>
      <c r="W69" t="s">
        <v>275</v>
      </c>
      <c r="X69" t="s">
        <v>246</v>
      </c>
      <c r="Y69" s="3">
        <v>45861</v>
      </c>
      <c r="Z69" s="3">
        <v>45862</v>
      </c>
      <c r="AA69" s="7">
        <v>62</v>
      </c>
      <c r="AB69">
        <v>2116.5100000000002</v>
      </c>
      <c r="AD69" s="3">
        <v>45863</v>
      </c>
      <c r="AE69" s="13" t="s">
        <v>539</v>
      </c>
      <c r="AF69" s="8">
        <v>62</v>
      </c>
      <c r="AG69" s="13" t="s">
        <v>539</v>
      </c>
      <c r="AH69" t="s">
        <v>281</v>
      </c>
      <c r="AI69" s="3">
        <v>45944</v>
      </c>
    </row>
    <row r="70" spans="1:35" x14ac:dyDescent="0.25">
      <c r="A70" s="8">
        <v>2025</v>
      </c>
      <c r="B70" s="3">
        <v>45839</v>
      </c>
      <c r="C70" s="3">
        <v>45930</v>
      </c>
      <c r="D70" s="7" t="s">
        <v>91</v>
      </c>
      <c r="E70" s="17" t="s">
        <v>331</v>
      </c>
      <c r="F70" s="7" t="s">
        <v>330</v>
      </c>
      <c r="G70" s="7" t="s">
        <v>329</v>
      </c>
      <c r="H70" s="5" t="s">
        <v>308</v>
      </c>
      <c r="I70" t="s">
        <v>210</v>
      </c>
      <c r="J70" t="s">
        <v>211</v>
      </c>
      <c r="K70" t="s">
        <v>212</v>
      </c>
      <c r="L70" t="s">
        <v>102</v>
      </c>
      <c r="M70" t="s">
        <v>103</v>
      </c>
      <c r="N70" t="s">
        <v>246</v>
      </c>
      <c r="O70" t="s">
        <v>105</v>
      </c>
      <c r="P70">
        <v>0</v>
      </c>
      <c r="Q70">
        <v>0</v>
      </c>
      <c r="R70" t="s">
        <v>251</v>
      </c>
      <c r="S70" t="s">
        <v>252</v>
      </c>
      <c r="T70" t="s">
        <v>253</v>
      </c>
      <c r="U70" t="s">
        <v>251</v>
      </c>
      <c r="V70" t="s">
        <v>252</v>
      </c>
      <c r="W70" t="s">
        <v>275</v>
      </c>
      <c r="X70" t="s">
        <v>246</v>
      </c>
      <c r="Y70" s="3">
        <v>45862</v>
      </c>
      <c r="Z70" s="3">
        <v>45862</v>
      </c>
      <c r="AA70" s="7">
        <v>63</v>
      </c>
      <c r="AB70">
        <v>642</v>
      </c>
      <c r="AD70" s="3">
        <v>45863</v>
      </c>
      <c r="AE70" s="13" t="s">
        <v>540</v>
      </c>
      <c r="AF70" s="8">
        <v>63</v>
      </c>
      <c r="AG70" s="13" t="s">
        <v>540</v>
      </c>
      <c r="AH70" t="s">
        <v>281</v>
      </c>
      <c r="AI70" s="3">
        <v>45944</v>
      </c>
    </row>
    <row r="71" spans="1:35" x14ac:dyDescent="0.25">
      <c r="A71" s="8">
        <v>2025</v>
      </c>
      <c r="B71" s="3">
        <v>45839</v>
      </c>
      <c r="C71" s="3">
        <v>45930</v>
      </c>
      <c r="D71" t="s">
        <v>98</v>
      </c>
      <c r="E71" s="17" t="s">
        <v>286</v>
      </c>
      <c r="F71" s="7" t="s">
        <v>285</v>
      </c>
      <c r="G71" s="7" t="s">
        <v>285</v>
      </c>
      <c r="H71" s="5" t="s">
        <v>313</v>
      </c>
      <c r="I71" t="s">
        <v>203</v>
      </c>
      <c r="J71" t="s">
        <v>144</v>
      </c>
      <c r="K71" t="s">
        <v>204</v>
      </c>
      <c r="L71" t="s">
        <v>101</v>
      </c>
      <c r="M71" t="s">
        <v>103</v>
      </c>
      <c r="N71" t="s">
        <v>248</v>
      </c>
      <c r="O71" t="s">
        <v>105</v>
      </c>
      <c r="P71">
        <v>0</v>
      </c>
      <c r="Q71">
        <v>0</v>
      </c>
      <c r="R71" t="s">
        <v>251</v>
      </c>
      <c r="S71" t="s">
        <v>252</v>
      </c>
      <c r="T71" t="s">
        <v>253</v>
      </c>
      <c r="U71" t="s">
        <v>251</v>
      </c>
      <c r="V71" t="s">
        <v>252</v>
      </c>
      <c r="W71" t="s">
        <v>277</v>
      </c>
      <c r="X71" t="s">
        <v>248</v>
      </c>
      <c r="Y71" s="3">
        <v>45862</v>
      </c>
      <c r="Z71" s="3">
        <v>45862</v>
      </c>
      <c r="AA71" s="7">
        <v>64</v>
      </c>
      <c r="AB71">
        <v>1328</v>
      </c>
      <c r="AC71">
        <v>118</v>
      </c>
      <c r="AD71" s="3">
        <v>45863</v>
      </c>
      <c r="AE71" s="13" t="s">
        <v>541</v>
      </c>
      <c r="AF71" s="8">
        <v>64</v>
      </c>
      <c r="AG71" s="13" t="s">
        <v>541</v>
      </c>
      <c r="AH71" t="s">
        <v>281</v>
      </c>
      <c r="AI71" s="3">
        <v>45944</v>
      </c>
    </row>
    <row r="72" spans="1:35" x14ac:dyDescent="0.25">
      <c r="A72" s="8">
        <v>2025</v>
      </c>
      <c r="B72" s="3">
        <v>45839</v>
      </c>
      <c r="C72" s="3">
        <v>45930</v>
      </c>
      <c r="D72" t="s">
        <v>98</v>
      </c>
      <c r="E72" s="17" t="s">
        <v>286</v>
      </c>
      <c r="F72" s="5" t="s">
        <v>305</v>
      </c>
      <c r="G72" s="5" t="s">
        <v>285</v>
      </c>
      <c r="H72" s="5" t="s">
        <v>313</v>
      </c>
      <c r="I72" t="s">
        <v>205</v>
      </c>
      <c r="J72" t="s">
        <v>206</v>
      </c>
      <c r="K72" t="s">
        <v>207</v>
      </c>
      <c r="L72" t="s">
        <v>102</v>
      </c>
      <c r="M72" t="s">
        <v>103</v>
      </c>
      <c r="N72" t="s">
        <v>248</v>
      </c>
      <c r="O72" t="s">
        <v>105</v>
      </c>
      <c r="P72">
        <v>0</v>
      </c>
      <c r="Q72">
        <v>0</v>
      </c>
      <c r="R72" t="s">
        <v>251</v>
      </c>
      <c r="S72" t="s">
        <v>252</v>
      </c>
      <c r="T72" t="s">
        <v>253</v>
      </c>
      <c r="U72" t="s">
        <v>251</v>
      </c>
      <c r="V72" t="s">
        <v>252</v>
      </c>
      <c r="W72" t="s">
        <v>277</v>
      </c>
      <c r="X72" t="s">
        <v>248</v>
      </c>
      <c r="Y72" s="3">
        <v>45862</v>
      </c>
      <c r="Z72" s="3">
        <v>45862</v>
      </c>
      <c r="AA72" s="7">
        <v>65</v>
      </c>
      <c r="AB72">
        <v>361.5</v>
      </c>
      <c r="AC72">
        <v>184.5</v>
      </c>
      <c r="AD72" s="3">
        <v>45863</v>
      </c>
      <c r="AE72" s="13" t="s">
        <v>542</v>
      </c>
      <c r="AF72" s="8">
        <v>65</v>
      </c>
      <c r="AG72" s="13" t="s">
        <v>542</v>
      </c>
      <c r="AH72" t="s">
        <v>281</v>
      </c>
      <c r="AI72" s="3">
        <v>45944</v>
      </c>
    </row>
    <row r="73" spans="1:35" x14ac:dyDescent="0.25">
      <c r="A73" s="8">
        <v>2025</v>
      </c>
      <c r="B73" s="3">
        <v>45839</v>
      </c>
      <c r="C73" s="3">
        <v>45930</v>
      </c>
      <c r="D73" t="s">
        <v>91</v>
      </c>
      <c r="E73" s="17" t="s">
        <v>282</v>
      </c>
      <c r="F73" s="7" t="s">
        <v>283</v>
      </c>
      <c r="G73" s="7" t="s">
        <v>303</v>
      </c>
      <c r="H73" s="14" t="s">
        <v>284</v>
      </c>
      <c r="I73" t="s">
        <v>116</v>
      </c>
      <c r="J73" t="s">
        <v>117</v>
      </c>
      <c r="K73" t="s">
        <v>118</v>
      </c>
      <c r="L73" t="s">
        <v>102</v>
      </c>
      <c r="M73" t="s">
        <v>103</v>
      </c>
      <c r="N73" t="s">
        <v>249</v>
      </c>
      <c r="O73" t="s">
        <v>105</v>
      </c>
      <c r="P73">
        <v>0</v>
      </c>
      <c r="Q73">
        <v>0</v>
      </c>
      <c r="R73" t="s">
        <v>251</v>
      </c>
      <c r="S73" t="s">
        <v>252</v>
      </c>
      <c r="T73" t="s">
        <v>253</v>
      </c>
      <c r="U73" t="s">
        <v>251</v>
      </c>
      <c r="V73" t="s">
        <v>252</v>
      </c>
      <c r="W73" t="s">
        <v>278</v>
      </c>
      <c r="X73" t="s">
        <v>249</v>
      </c>
      <c r="Y73" s="3">
        <v>45862</v>
      </c>
      <c r="Z73" s="3">
        <v>45863</v>
      </c>
      <c r="AA73" s="7">
        <v>66</v>
      </c>
      <c r="AB73">
        <v>500</v>
      </c>
      <c r="AD73" s="3">
        <v>45866</v>
      </c>
      <c r="AE73" s="13" t="s">
        <v>543</v>
      </c>
      <c r="AF73" s="8">
        <v>66</v>
      </c>
      <c r="AG73" s="13" t="s">
        <v>543</v>
      </c>
      <c r="AH73" t="s">
        <v>281</v>
      </c>
      <c r="AI73" s="3">
        <v>45944</v>
      </c>
    </row>
    <row r="74" spans="1:35" x14ac:dyDescent="0.25">
      <c r="A74" s="8">
        <v>2025</v>
      </c>
      <c r="B74" s="3">
        <v>45839</v>
      </c>
      <c r="C74" s="3">
        <v>45930</v>
      </c>
      <c r="D74" t="s">
        <v>98</v>
      </c>
      <c r="E74" s="17" t="s">
        <v>318</v>
      </c>
      <c r="F74" t="s">
        <v>332</v>
      </c>
      <c r="G74" t="s">
        <v>316</v>
      </c>
      <c r="H74" s="14" t="s">
        <v>284</v>
      </c>
      <c r="I74" t="s">
        <v>218</v>
      </c>
      <c r="J74" t="s">
        <v>219</v>
      </c>
      <c r="K74" t="s">
        <v>220</v>
      </c>
      <c r="L74" t="s">
        <v>101</v>
      </c>
      <c r="M74" t="s">
        <v>103</v>
      </c>
      <c r="N74" t="s">
        <v>249</v>
      </c>
      <c r="O74" t="s">
        <v>105</v>
      </c>
      <c r="P74">
        <v>0</v>
      </c>
      <c r="Q74">
        <v>0</v>
      </c>
      <c r="R74" t="s">
        <v>251</v>
      </c>
      <c r="S74" t="s">
        <v>252</v>
      </c>
      <c r="T74" t="s">
        <v>253</v>
      </c>
      <c r="U74" t="s">
        <v>251</v>
      </c>
      <c r="V74" t="s">
        <v>252</v>
      </c>
      <c r="W74" t="s">
        <v>278</v>
      </c>
      <c r="X74" t="s">
        <v>249</v>
      </c>
      <c r="Y74" s="3">
        <v>45862</v>
      </c>
      <c r="Z74" s="3">
        <v>45863</v>
      </c>
      <c r="AA74" s="7">
        <v>67</v>
      </c>
      <c r="AB74">
        <v>475.01</v>
      </c>
      <c r="AD74" s="3">
        <v>45866</v>
      </c>
      <c r="AE74" s="13" t="s">
        <v>544</v>
      </c>
      <c r="AF74" s="8">
        <v>67</v>
      </c>
      <c r="AG74" s="13" t="s">
        <v>544</v>
      </c>
      <c r="AH74" t="s">
        <v>281</v>
      </c>
      <c r="AI74" s="3">
        <v>45944</v>
      </c>
    </row>
    <row r="75" spans="1:35" x14ac:dyDescent="0.25">
      <c r="A75" s="8">
        <v>2025</v>
      </c>
      <c r="B75" s="3">
        <v>45839</v>
      </c>
      <c r="C75" s="3">
        <v>45930</v>
      </c>
      <c r="D75" t="s">
        <v>98</v>
      </c>
      <c r="E75" s="17" t="s">
        <v>286</v>
      </c>
      <c r="F75" s="4" t="s">
        <v>285</v>
      </c>
      <c r="G75" s="4" t="s">
        <v>285</v>
      </c>
      <c r="H75" s="4" t="s">
        <v>284</v>
      </c>
      <c r="I75" t="s">
        <v>119</v>
      </c>
      <c r="J75" t="s">
        <v>120</v>
      </c>
      <c r="K75" t="s">
        <v>121</v>
      </c>
      <c r="L75" t="s">
        <v>101</v>
      </c>
      <c r="M75" t="s">
        <v>103</v>
      </c>
      <c r="N75" t="s">
        <v>249</v>
      </c>
      <c r="O75" t="s">
        <v>105</v>
      </c>
      <c r="P75">
        <v>0</v>
      </c>
      <c r="Q75">
        <v>0</v>
      </c>
      <c r="R75" t="s">
        <v>251</v>
      </c>
      <c r="S75" t="s">
        <v>252</v>
      </c>
      <c r="T75" t="s">
        <v>253</v>
      </c>
      <c r="U75" t="s">
        <v>251</v>
      </c>
      <c r="V75" t="s">
        <v>252</v>
      </c>
      <c r="W75" t="s">
        <v>278</v>
      </c>
      <c r="X75" t="s">
        <v>249</v>
      </c>
      <c r="Y75" s="3">
        <v>45862</v>
      </c>
      <c r="Z75" s="3">
        <v>45863</v>
      </c>
      <c r="AA75" s="7">
        <v>68</v>
      </c>
      <c r="AB75">
        <v>2134</v>
      </c>
      <c r="AD75" s="3">
        <v>45866</v>
      </c>
      <c r="AE75" s="13" t="s">
        <v>545</v>
      </c>
      <c r="AF75" s="8">
        <v>68</v>
      </c>
      <c r="AG75" s="13" t="s">
        <v>545</v>
      </c>
      <c r="AH75" t="s">
        <v>281</v>
      </c>
      <c r="AI75" s="3">
        <v>45944</v>
      </c>
    </row>
    <row r="76" spans="1:35" x14ac:dyDescent="0.25">
      <c r="A76" s="8">
        <v>2025</v>
      </c>
      <c r="B76" s="3">
        <v>45839</v>
      </c>
      <c r="C76" s="3">
        <v>45930</v>
      </c>
      <c r="D76" t="s">
        <v>91</v>
      </c>
      <c r="E76" s="17" t="s">
        <v>293</v>
      </c>
      <c r="F76" s="5" t="s">
        <v>291</v>
      </c>
      <c r="G76" s="5" t="s">
        <v>291</v>
      </c>
      <c r="H76" s="5" t="s">
        <v>292</v>
      </c>
      <c r="I76" t="s">
        <v>216</v>
      </c>
      <c r="J76" t="s">
        <v>118</v>
      </c>
      <c r="K76" t="s">
        <v>217</v>
      </c>
      <c r="L76" s="14" t="s">
        <v>101</v>
      </c>
      <c r="M76" t="s">
        <v>103</v>
      </c>
      <c r="N76" t="s">
        <v>247</v>
      </c>
      <c r="O76" t="s">
        <v>105</v>
      </c>
      <c r="P76">
        <v>0</v>
      </c>
      <c r="Q76">
        <v>0</v>
      </c>
      <c r="R76" t="s">
        <v>251</v>
      </c>
      <c r="S76" t="s">
        <v>252</v>
      </c>
      <c r="T76" t="s">
        <v>253</v>
      </c>
      <c r="U76" t="s">
        <v>251</v>
      </c>
      <c r="V76" t="s">
        <v>252</v>
      </c>
      <c r="W76" t="s">
        <v>279</v>
      </c>
      <c r="X76" t="s">
        <v>247</v>
      </c>
      <c r="Y76" s="3">
        <v>45863</v>
      </c>
      <c r="Z76" s="3">
        <v>45863</v>
      </c>
      <c r="AA76" s="7">
        <v>69</v>
      </c>
      <c r="AB76">
        <v>300</v>
      </c>
      <c r="AC76">
        <v>246</v>
      </c>
      <c r="AD76" s="3">
        <v>45866</v>
      </c>
      <c r="AE76" s="13" t="s">
        <v>546</v>
      </c>
      <c r="AF76" s="8">
        <v>69</v>
      </c>
      <c r="AG76" s="13" t="s">
        <v>546</v>
      </c>
      <c r="AH76" t="s">
        <v>281</v>
      </c>
      <c r="AI76" s="3">
        <v>45944</v>
      </c>
    </row>
    <row r="77" spans="1:35" x14ac:dyDescent="0.25">
      <c r="A77" s="8">
        <v>2025</v>
      </c>
      <c r="B77" s="3">
        <v>45839</v>
      </c>
      <c r="C77" s="3">
        <v>45930</v>
      </c>
      <c r="D77" t="s">
        <v>98</v>
      </c>
      <c r="E77" s="17" t="s">
        <v>334</v>
      </c>
      <c r="F77" s="5" t="s">
        <v>333</v>
      </c>
      <c r="G77" s="5" t="s">
        <v>333</v>
      </c>
      <c r="H77" s="5" t="s">
        <v>313</v>
      </c>
      <c r="I77" t="s">
        <v>221</v>
      </c>
      <c r="J77" t="s">
        <v>222</v>
      </c>
      <c r="K77" t="s">
        <v>188</v>
      </c>
      <c r="L77" s="14" t="s">
        <v>101</v>
      </c>
      <c r="M77" t="s">
        <v>103</v>
      </c>
      <c r="N77" t="s">
        <v>250</v>
      </c>
      <c r="O77" t="s">
        <v>105</v>
      </c>
      <c r="P77">
        <v>0</v>
      </c>
      <c r="Q77">
        <v>0</v>
      </c>
      <c r="R77" t="s">
        <v>251</v>
      </c>
      <c r="S77" t="s">
        <v>252</v>
      </c>
      <c r="T77" t="s">
        <v>253</v>
      </c>
      <c r="U77" t="s">
        <v>251</v>
      </c>
      <c r="V77" t="s">
        <v>252</v>
      </c>
      <c r="W77" t="s">
        <v>280</v>
      </c>
      <c r="X77" t="s">
        <v>250</v>
      </c>
      <c r="Y77" s="3">
        <v>45863</v>
      </c>
      <c r="Z77" s="3">
        <v>45866</v>
      </c>
      <c r="AA77" s="7">
        <v>70</v>
      </c>
      <c r="AB77">
        <v>6161.87</v>
      </c>
      <c r="AD77" s="3">
        <v>45867</v>
      </c>
      <c r="AE77" s="13" t="s">
        <v>547</v>
      </c>
      <c r="AF77" s="8">
        <v>70</v>
      </c>
      <c r="AG77" s="13" t="s">
        <v>547</v>
      </c>
      <c r="AH77" t="s">
        <v>281</v>
      </c>
      <c r="AI77" s="3">
        <v>45944</v>
      </c>
    </row>
    <row r="78" spans="1:35" x14ac:dyDescent="0.25">
      <c r="A78">
        <v>2025</v>
      </c>
      <c r="B78" s="3">
        <v>45839</v>
      </c>
      <c r="C78" s="3">
        <v>45930</v>
      </c>
      <c r="D78" t="s">
        <v>98</v>
      </c>
      <c r="E78" s="17" t="s">
        <v>288</v>
      </c>
      <c r="F78" s="5" t="s">
        <v>287</v>
      </c>
      <c r="G78" s="5" t="s">
        <v>287</v>
      </c>
      <c r="H78" s="5" t="s">
        <v>299</v>
      </c>
      <c r="I78" t="s">
        <v>146</v>
      </c>
      <c r="J78" t="s">
        <v>120</v>
      </c>
      <c r="K78" t="s">
        <v>147</v>
      </c>
      <c r="L78" s="14" t="s">
        <v>101</v>
      </c>
      <c r="M78" t="s">
        <v>103</v>
      </c>
      <c r="N78" t="s">
        <v>360</v>
      </c>
      <c r="O78" t="s">
        <v>105</v>
      </c>
      <c r="P78">
        <v>0</v>
      </c>
      <c r="Q78">
        <v>0</v>
      </c>
      <c r="R78" t="s">
        <v>251</v>
      </c>
      <c r="S78" t="s">
        <v>252</v>
      </c>
      <c r="T78" t="s">
        <v>253</v>
      </c>
      <c r="U78" t="s">
        <v>251</v>
      </c>
      <c r="V78" t="s">
        <v>252</v>
      </c>
      <c r="W78" t="s">
        <v>252</v>
      </c>
      <c r="X78" t="s">
        <v>360</v>
      </c>
      <c r="Y78" s="3">
        <v>45848</v>
      </c>
      <c r="Z78" s="3">
        <v>45848</v>
      </c>
      <c r="AA78">
        <v>71</v>
      </c>
      <c r="AB78">
        <v>699</v>
      </c>
      <c r="AC78">
        <v>10.5</v>
      </c>
      <c r="AD78" s="3">
        <v>45849</v>
      </c>
      <c r="AE78" s="13" t="s">
        <v>412</v>
      </c>
      <c r="AF78">
        <v>71</v>
      </c>
      <c r="AG78" s="13" t="s">
        <v>412</v>
      </c>
      <c r="AH78" s="9" t="s">
        <v>281</v>
      </c>
      <c r="AI78" s="3">
        <v>45944</v>
      </c>
    </row>
    <row r="79" spans="1:35" x14ac:dyDescent="0.25">
      <c r="A79" s="9">
        <v>2025</v>
      </c>
      <c r="B79" s="3">
        <v>45839</v>
      </c>
      <c r="C79" s="3">
        <v>45930</v>
      </c>
      <c r="D79" t="s">
        <v>98</v>
      </c>
      <c r="E79" s="17" t="s">
        <v>301</v>
      </c>
      <c r="F79" s="5" t="s">
        <v>300</v>
      </c>
      <c r="G79" s="5" t="s">
        <v>302</v>
      </c>
      <c r="H79" s="5" t="s">
        <v>299</v>
      </c>
      <c r="I79" t="s">
        <v>148</v>
      </c>
      <c r="J79" t="s">
        <v>126</v>
      </c>
      <c r="K79" t="s">
        <v>149</v>
      </c>
      <c r="L79" s="14" t="s">
        <v>102</v>
      </c>
      <c r="M79" t="s">
        <v>103</v>
      </c>
      <c r="N79" t="s">
        <v>360</v>
      </c>
      <c r="O79" t="s">
        <v>105</v>
      </c>
      <c r="P79">
        <v>0</v>
      </c>
      <c r="Q79">
        <v>0</v>
      </c>
      <c r="R79" t="s">
        <v>251</v>
      </c>
      <c r="S79" t="s">
        <v>252</v>
      </c>
      <c r="T79" t="s">
        <v>253</v>
      </c>
      <c r="U79" t="s">
        <v>251</v>
      </c>
      <c r="V79" t="s">
        <v>252</v>
      </c>
      <c r="W79" t="s">
        <v>252</v>
      </c>
      <c r="X79" t="s">
        <v>360</v>
      </c>
      <c r="Y79" s="3">
        <v>45848</v>
      </c>
      <c r="Z79" s="3">
        <v>45848</v>
      </c>
      <c r="AA79" s="9">
        <v>72</v>
      </c>
      <c r="AB79">
        <v>573</v>
      </c>
      <c r="AD79" s="3">
        <v>45849</v>
      </c>
      <c r="AE79" s="13" t="s">
        <v>413</v>
      </c>
      <c r="AF79" s="9">
        <v>72</v>
      </c>
      <c r="AG79" s="13" t="s">
        <v>413</v>
      </c>
      <c r="AH79" s="9" t="s">
        <v>281</v>
      </c>
      <c r="AI79" s="3">
        <v>45944</v>
      </c>
    </row>
    <row r="80" spans="1:35" x14ac:dyDescent="0.25">
      <c r="A80" s="9">
        <v>2025</v>
      </c>
      <c r="B80" s="3">
        <v>45839</v>
      </c>
      <c r="C80" s="3">
        <v>45930</v>
      </c>
      <c r="D80" t="s">
        <v>98</v>
      </c>
      <c r="E80" s="17" t="s">
        <v>286</v>
      </c>
      <c r="F80" s="5" t="s">
        <v>285</v>
      </c>
      <c r="G80" s="5" t="s">
        <v>285</v>
      </c>
      <c r="H80" s="5" t="s">
        <v>313</v>
      </c>
      <c r="I80" t="s">
        <v>341</v>
      </c>
      <c r="J80" t="s">
        <v>172</v>
      </c>
      <c r="K80" t="s">
        <v>173</v>
      </c>
      <c r="L80" s="14" t="s">
        <v>101</v>
      </c>
      <c r="M80" s="14" t="s">
        <v>103</v>
      </c>
      <c r="N80" t="s">
        <v>361</v>
      </c>
      <c r="O80" t="s">
        <v>105</v>
      </c>
      <c r="P80">
        <v>0</v>
      </c>
      <c r="Q80">
        <v>0</v>
      </c>
      <c r="R80" t="s">
        <v>251</v>
      </c>
      <c r="S80" t="s">
        <v>252</v>
      </c>
      <c r="T80" t="s">
        <v>253</v>
      </c>
      <c r="U80" t="s">
        <v>251</v>
      </c>
      <c r="V80" t="s">
        <v>252</v>
      </c>
      <c r="W80" t="s">
        <v>384</v>
      </c>
      <c r="X80" t="s">
        <v>361</v>
      </c>
      <c r="Y80" s="3">
        <v>45848</v>
      </c>
      <c r="Z80" s="3">
        <v>45849</v>
      </c>
      <c r="AA80" s="9">
        <v>73</v>
      </c>
      <c r="AB80">
        <v>3143</v>
      </c>
      <c r="AC80">
        <v>722</v>
      </c>
      <c r="AD80" s="3">
        <v>45854</v>
      </c>
      <c r="AE80" s="13" t="s">
        <v>414</v>
      </c>
      <c r="AF80" s="9">
        <v>73</v>
      </c>
      <c r="AG80" s="13" t="s">
        <v>414</v>
      </c>
      <c r="AH80" s="9" t="s">
        <v>281</v>
      </c>
      <c r="AI80" s="3">
        <v>45944</v>
      </c>
    </row>
    <row r="81" spans="1:35" x14ac:dyDescent="0.25">
      <c r="A81" s="9">
        <v>2025</v>
      </c>
      <c r="B81" s="3">
        <v>45839</v>
      </c>
      <c r="C81" s="3">
        <v>45930</v>
      </c>
      <c r="D81" t="s">
        <v>98</v>
      </c>
      <c r="E81" s="17" t="s">
        <v>611</v>
      </c>
      <c r="F81" s="5" t="s">
        <v>610</v>
      </c>
      <c r="G81" s="5" t="s">
        <v>610</v>
      </c>
      <c r="H81" s="5" t="s">
        <v>313</v>
      </c>
      <c r="I81" t="s">
        <v>174</v>
      </c>
      <c r="J81" t="s">
        <v>175</v>
      </c>
      <c r="K81" t="s">
        <v>176</v>
      </c>
      <c r="L81" s="14" t="s">
        <v>101</v>
      </c>
      <c r="M81" s="14" t="s">
        <v>103</v>
      </c>
      <c r="N81" t="s">
        <v>361</v>
      </c>
      <c r="O81" t="s">
        <v>105</v>
      </c>
      <c r="P81">
        <v>0</v>
      </c>
      <c r="Q81">
        <v>0</v>
      </c>
      <c r="R81" t="s">
        <v>251</v>
      </c>
      <c r="S81" t="s">
        <v>252</v>
      </c>
      <c r="T81" t="s">
        <v>253</v>
      </c>
      <c r="U81" t="s">
        <v>251</v>
      </c>
      <c r="V81" t="s">
        <v>252</v>
      </c>
      <c r="W81" t="s">
        <v>384</v>
      </c>
      <c r="X81" t="s">
        <v>361</v>
      </c>
      <c r="Y81" s="3">
        <v>45848</v>
      </c>
      <c r="Z81" s="3">
        <v>45849</v>
      </c>
      <c r="AA81" s="9">
        <v>74</v>
      </c>
      <c r="AB81">
        <v>2100</v>
      </c>
      <c r="AC81">
        <v>738</v>
      </c>
      <c r="AD81" s="3">
        <v>45854</v>
      </c>
      <c r="AE81" s="13" t="s">
        <v>415</v>
      </c>
      <c r="AF81" s="9">
        <v>74</v>
      </c>
      <c r="AG81" s="13" t="s">
        <v>415</v>
      </c>
      <c r="AH81" s="9" t="s">
        <v>281</v>
      </c>
      <c r="AI81" s="3">
        <v>45944</v>
      </c>
    </row>
    <row r="82" spans="1:35" x14ac:dyDescent="0.25">
      <c r="A82" s="9">
        <v>2025</v>
      </c>
      <c r="B82" s="3">
        <v>45839</v>
      </c>
      <c r="C82" s="3">
        <v>45930</v>
      </c>
      <c r="D82" t="s">
        <v>98</v>
      </c>
      <c r="E82" s="17" t="s">
        <v>612</v>
      </c>
      <c r="F82" s="5" t="s">
        <v>613</v>
      </c>
      <c r="G82" s="5" t="s">
        <v>613</v>
      </c>
      <c r="H82" s="5" t="s">
        <v>313</v>
      </c>
      <c r="I82" t="s">
        <v>342</v>
      </c>
      <c r="J82" t="s">
        <v>160</v>
      </c>
      <c r="K82" t="s">
        <v>128</v>
      </c>
      <c r="L82" s="14" t="s">
        <v>101</v>
      </c>
      <c r="M82" s="14" t="s">
        <v>103</v>
      </c>
      <c r="N82" t="s">
        <v>243</v>
      </c>
      <c r="O82" t="s">
        <v>105</v>
      </c>
      <c r="P82">
        <v>0</v>
      </c>
      <c r="Q82">
        <v>0</v>
      </c>
      <c r="R82" t="s">
        <v>251</v>
      </c>
      <c r="S82" t="s">
        <v>252</v>
      </c>
      <c r="T82" t="s">
        <v>253</v>
      </c>
      <c r="U82" t="s">
        <v>251</v>
      </c>
      <c r="V82" t="s">
        <v>252</v>
      </c>
      <c r="W82" t="s">
        <v>385</v>
      </c>
      <c r="X82" t="s">
        <v>243</v>
      </c>
      <c r="Y82" s="3">
        <v>45855</v>
      </c>
      <c r="Z82" s="3">
        <v>45858</v>
      </c>
      <c r="AA82" s="9">
        <v>75</v>
      </c>
      <c r="AB82">
        <v>5036</v>
      </c>
      <c r="AC82">
        <v>4468</v>
      </c>
      <c r="AD82" s="3">
        <v>45859</v>
      </c>
      <c r="AE82" s="13" t="s">
        <v>416</v>
      </c>
      <c r="AF82" s="9">
        <v>75</v>
      </c>
      <c r="AG82" s="13" t="s">
        <v>416</v>
      </c>
      <c r="AH82" s="9" t="s">
        <v>281</v>
      </c>
      <c r="AI82" s="3">
        <v>45944</v>
      </c>
    </row>
    <row r="83" spans="1:35" x14ac:dyDescent="0.25">
      <c r="A83" s="9">
        <v>2025</v>
      </c>
      <c r="B83" s="3">
        <v>45839</v>
      </c>
      <c r="C83" s="3">
        <v>45930</v>
      </c>
      <c r="D83" t="s">
        <v>98</v>
      </c>
      <c r="E83" s="17" t="s">
        <v>611</v>
      </c>
      <c r="F83" s="5" t="s">
        <v>610</v>
      </c>
      <c r="G83" s="5" t="s">
        <v>610</v>
      </c>
      <c r="H83" s="5" t="s">
        <v>313</v>
      </c>
      <c r="I83" t="s">
        <v>174</v>
      </c>
      <c r="J83" t="s">
        <v>175</v>
      </c>
      <c r="K83" t="s">
        <v>176</v>
      </c>
      <c r="L83" s="14" t="s">
        <v>101</v>
      </c>
      <c r="M83" s="14" t="s">
        <v>103</v>
      </c>
      <c r="N83" t="s">
        <v>362</v>
      </c>
      <c r="O83" t="s">
        <v>105</v>
      </c>
      <c r="P83">
        <v>0</v>
      </c>
      <c r="Q83">
        <v>0</v>
      </c>
      <c r="R83" t="s">
        <v>251</v>
      </c>
      <c r="S83" t="s">
        <v>252</v>
      </c>
      <c r="T83" t="s">
        <v>253</v>
      </c>
      <c r="U83" t="s">
        <v>251</v>
      </c>
      <c r="V83" t="s">
        <v>252</v>
      </c>
      <c r="W83" t="s">
        <v>386</v>
      </c>
      <c r="X83" t="s">
        <v>362</v>
      </c>
      <c r="Y83" s="3">
        <v>45855</v>
      </c>
      <c r="Z83" s="3">
        <v>45858</v>
      </c>
      <c r="AA83" s="9">
        <v>76</v>
      </c>
      <c r="AB83">
        <v>5138.01</v>
      </c>
      <c r="AC83">
        <v>2065.9899999999998</v>
      </c>
      <c r="AD83" s="3">
        <v>45859</v>
      </c>
      <c r="AE83" s="13" t="s">
        <v>417</v>
      </c>
      <c r="AF83" s="9">
        <v>76</v>
      </c>
      <c r="AG83" s="13" t="s">
        <v>417</v>
      </c>
      <c r="AH83" s="9" t="s">
        <v>281</v>
      </c>
      <c r="AI83" s="3">
        <v>45944</v>
      </c>
    </row>
    <row r="84" spans="1:35" x14ac:dyDescent="0.25">
      <c r="A84" s="9">
        <v>2025</v>
      </c>
      <c r="B84" s="3">
        <v>45839</v>
      </c>
      <c r="C84" s="3">
        <v>45930</v>
      </c>
      <c r="D84" t="s">
        <v>98</v>
      </c>
      <c r="E84" s="17" t="s">
        <v>286</v>
      </c>
      <c r="F84" s="5" t="s">
        <v>285</v>
      </c>
      <c r="G84" s="5" t="s">
        <v>285</v>
      </c>
      <c r="H84" s="5" t="s">
        <v>313</v>
      </c>
      <c r="I84" t="s">
        <v>341</v>
      </c>
      <c r="J84" t="s">
        <v>172</v>
      </c>
      <c r="K84" t="s">
        <v>173</v>
      </c>
      <c r="L84" s="14" t="s">
        <v>101</v>
      </c>
      <c r="M84" s="14" t="s">
        <v>103</v>
      </c>
      <c r="N84" t="s">
        <v>362</v>
      </c>
      <c r="O84" t="s">
        <v>105</v>
      </c>
      <c r="P84">
        <v>0</v>
      </c>
      <c r="Q84">
        <v>0</v>
      </c>
      <c r="R84" t="s">
        <v>251</v>
      </c>
      <c r="S84" t="s">
        <v>252</v>
      </c>
      <c r="T84" t="s">
        <v>253</v>
      </c>
      <c r="U84" t="s">
        <v>251</v>
      </c>
      <c r="V84" t="s">
        <v>252</v>
      </c>
      <c r="W84" t="s">
        <v>386</v>
      </c>
      <c r="X84" t="s">
        <v>362</v>
      </c>
      <c r="Y84" s="3">
        <v>45855</v>
      </c>
      <c r="Z84" s="3">
        <v>45858</v>
      </c>
      <c r="AA84" s="9">
        <v>77</v>
      </c>
      <c r="AB84">
        <v>5858.01</v>
      </c>
      <c r="AC84">
        <v>2144.9899999999998</v>
      </c>
      <c r="AD84" s="3">
        <v>45859</v>
      </c>
      <c r="AE84" s="13" t="s">
        <v>418</v>
      </c>
      <c r="AF84" s="9">
        <v>77</v>
      </c>
      <c r="AG84" s="13" t="s">
        <v>418</v>
      </c>
      <c r="AH84" s="9" t="s">
        <v>281</v>
      </c>
      <c r="AI84" s="3">
        <v>45944</v>
      </c>
    </row>
    <row r="85" spans="1:35" x14ac:dyDescent="0.25">
      <c r="A85" s="9">
        <v>2025</v>
      </c>
      <c r="B85" s="3">
        <v>45839</v>
      </c>
      <c r="C85" s="3">
        <v>45930</v>
      </c>
      <c r="D85" t="s">
        <v>98</v>
      </c>
      <c r="E85" s="17" t="s">
        <v>612</v>
      </c>
      <c r="F85" s="5" t="s">
        <v>613</v>
      </c>
      <c r="G85" s="5" t="s">
        <v>613</v>
      </c>
      <c r="H85" s="5" t="s">
        <v>313</v>
      </c>
      <c r="I85" t="s">
        <v>342</v>
      </c>
      <c r="J85" t="s">
        <v>160</v>
      </c>
      <c r="K85" t="s">
        <v>128</v>
      </c>
      <c r="L85" s="14" t="s">
        <v>101</v>
      </c>
      <c r="M85" s="14" t="s">
        <v>103</v>
      </c>
      <c r="N85" t="s">
        <v>248</v>
      </c>
      <c r="O85" t="s">
        <v>105</v>
      </c>
      <c r="P85">
        <v>0</v>
      </c>
      <c r="Q85">
        <v>0</v>
      </c>
      <c r="R85" t="s">
        <v>251</v>
      </c>
      <c r="S85" t="s">
        <v>252</v>
      </c>
      <c r="T85" t="s">
        <v>253</v>
      </c>
      <c r="U85" t="s">
        <v>251</v>
      </c>
      <c r="V85" t="s">
        <v>252</v>
      </c>
      <c r="W85" t="s">
        <v>277</v>
      </c>
      <c r="X85" t="s">
        <v>248</v>
      </c>
      <c r="Y85" s="3">
        <v>45860</v>
      </c>
      <c r="Z85" s="3">
        <v>45862</v>
      </c>
      <c r="AA85" s="9">
        <v>78</v>
      </c>
      <c r="AB85">
        <v>2004</v>
      </c>
      <c r="AC85">
        <v>3017</v>
      </c>
      <c r="AD85" s="3">
        <v>45866</v>
      </c>
      <c r="AE85" s="13" t="s">
        <v>419</v>
      </c>
      <c r="AF85" s="9">
        <v>78</v>
      </c>
      <c r="AG85" s="13" t="s">
        <v>419</v>
      </c>
      <c r="AH85" s="9" t="s">
        <v>281</v>
      </c>
      <c r="AI85" s="3">
        <v>45944</v>
      </c>
    </row>
    <row r="86" spans="1:35" x14ac:dyDescent="0.25">
      <c r="A86" s="9">
        <v>2025</v>
      </c>
      <c r="B86" s="3">
        <v>45839</v>
      </c>
      <c r="C86" s="3">
        <v>45930</v>
      </c>
      <c r="D86" t="s">
        <v>98</v>
      </c>
      <c r="E86" s="17" t="s">
        <v>307</v>
      </c>
      <c r="F86" s="5" t="s">
        <v>306</v>
      </c>
      <c r="G86" s="5" t="s">
        <v>306</v>
      </c>
      <c r="H86" s="5" t="s">
        <v>313</v>
      </c>
      <c r="I86" t="s">
        <v>156</v>
      </c>
      <c r="J86" t="s">
        <v>157</v>
      </c>
      <c r="K86" t="s">
        <v>158</v>
      </c>
      <c r="L86" s="14" t="s">
        <v>101</v>
      </c>
      <c r="M86" s="14" t="s">
        <v>103</v>
      </c>
      <c r="N86" t="s">
        <v>248</v>
      </c>
      <c r="O86" t="s">
        <v>105</v>
      </c>
      <c r="P86">
        <v>0</v>
      </c>
      <c r="Q86">
        <v>0</v>
      </c>
      <c r="R86" t="s">
        <v>251</v>
      </c>
      <c r="S86" t="s">
        <v>252</v>
      </c>
      <c r="T86" t="s">
        <v>253</v>
      </c>
      <c r="U86" t="s">
        <v>251</v>
      </c>
      <c r="V86" t="s">
        <v>252</v>
      </c>
      <c r="W86" t="s">
        <v>277</v>
      </c>
      <c r="X86" t="s">
        <v>248</v>
      </c>
      <c r="Y86" s="3">
        <v>45860</v>
      </c>
      <c r="Z86" s="3">
        <v>45862</v>
      </c>
      <c r="AA86" s="9">
        <v>79</v>
      </c>
      <c r="AB86">
        <v>1528</v>
      </c>
      <c r="AC86">
        <v>5228</v>
      </c>
      <c r="AD86" s="3">
        <v>45863</v>
      </c>
      <c r="AE86" s="13" t="s">
        <v>420</v>
      </c>
      <c r="AF86" s="9">
        <v>79</v>
      </c>
      <c r="AG86" s="13" t="s">
        <v>420</v>
      </c>
      <c r="AH86" s="9" t="s">
        <v>281</v>
      </c>
      <c r="AI86" s="3">
        <v>45944</v>
      </c>
    </row>
    <row r="87" spans="1:35" x14ac:dyDescent="0.25">
      <c r="A87" s="9">
        <v>2025</v>
      </c>
      <c r="B87" s="3">
        <v>45839</v>
      </c>
      <c r="C87" s="3">
        <v>45930</v>
      </c>
      <c r="D87" t="s">
        <v>98</v>
      </c>
      <c r="E87" s="17" t="s">
        <v>611</v>
      </c>
      <c r="F87" s="5" t="s">
        <v>610</v>
      </c>
      <c r="G87" s="5" t="s">
        <v>610</v>
      </c>
      <c r="H87" s="5" t="s">
        <v>313</v>
      </c>
      <c r="I87" t="s">
        <v>174</v>
      </c>
      <c r="J87" t="s">
        <v>175</v>
      </c>
      <c r="K87" t="s">
        <v>176</v>
      </c>
      <c r="L87" s="14" t="s">
        <v>101</v>
      </c>
      <c r="M87" s="14" t="s">
        <v>103</v>
      </c>
      <c r="N87" t="s">
        <v>248</v>
      </c>
      <c r="O87" t="s">
        <v>105</v>
      </c>
      <c r="P87">
        <v>0</v>
      </c>
      <c r="Q87">
        <v>0</v>
      </c>
      <c r="R87" t="s">
        <v>251</v>
      </c>
      <c r="S87" t="s">
        <v>252</v>
      </c>
      <c r="T87" t="s">
        <v>253</v>
      </c>
      <c r="U87" t="s">
        <v>251</v>
      </c>
      <c r="V87" t="s">
        <v>252</v>
      </c>
      <c r="W87" t="s">
        <v>277</v>
      </c>
      <c r="X87" t="s">
        <v>248</v>
      </c>
      <c r="Y87" s="3">
        <v>45860</v>
      </c>
      <c r="Z87" s="3">
        <v>45862</v>
      </c>
      <c r="AA87" s="9">
        <v>80</v>
      </c>
      <c r="AB87">
        <v>2685</v>
      </c>
      <c r="AC87">
        <v>2336</v>
      </c>
      <c r="AD87" s="3">
        <v>45863</v>
      </c>
      <c r="AE87" s="13" t="s">
        <v>421</v>
      </c>
      <c r="AF87" s="9">
        <v>80</v>
      </c>
      <c r="AG87" s="13" t="s">
        <v>421</v>
      </c>
      <c r="AH87" s="9" t="s">
        <v>281</v>
      </c>
      <c r="AI87" s="3">
        <v>45944</v>
      </c>
    </row>
    <row r="88" spans="1:35" x14ac:dyDescent="0.25">
      <c r="A88" s="9">
        <v>2025</v>
      </c>
      <c r="B88" s="3">
        <v>45839</v>
      </c>
      <c r="C88" s="3">
        <v>45930</v>
      </c>
      <c r="D88" t="s">
        <v>98</v>
      </c>
      <c r="E88" s="17" t="s">
        <v>290</v>
      </c>
      <c r="F88" s="5" t="s">
        <v>289</v>
      </c>
      <c r="G88" s="5" t="s">
        <v>289</v>
      </c>
      <c r="H88" s="5" t="s">
        <v>308</v>
      </c>
      <c r="I88" t="s">
        <v>125</v>
      </c>
      <c r="J88" t="s">
        <v>124</v>
      </c>
      <c r="K88" t="s">
        <v>126</v>
      </c>
      <c r="L88" t="s">
        <v>101</v>
      </c>
      <c r="M88" t="s">
        <v>103</v>
      </c>
      <c r="N88" t="s">
        <v>246</v>
      </c>
      <c r="O88" t="s">
        <v>105</v>
      </c>
      <c r="P88">
        <v>0</v>
      </c>
      <c r="Q88">
        <v>0</v>
      </c>
      <c r="R88" t="s">
        <v>251</v>
      </c>
      <c r="S88" t="s">
        <v>252</v>
      </c>
      <c r="T88" t="s">
        <v>253</v>
      </c>
      <c r="U88" t="s">
        <v>251</v>
      </c>
      <c r="V88" t="s">
        <v>252</v>
      </c>
      <c r="W88" t="s">
        <v>275</v>
      </c>
      <c r="X88" t="s">
        <v>246</v>
      </c>
      <c r="Y88" s="3">
        <v>45860</v>
      </c>
      <c r="Z88" s="3">
        <v>45862</v>
      </c>
      <c r="AA88" s="9">
        <v>81</v>
      </c>
      <c r="AB88">
        <v>2753.02</v>
      </c>
      <c r="AD88" s="3">
        <v>45863</v>
      </c>
      <c r="AE88" s="13" t="s">
        <v>422</v>
      </c>
      <c r="AF88" s="9">
        <v>81</v>
      </c>
      <c r="AG88" s="13" t="s">
        <v>422</v>
      </c>
      <c r="AH88" s="9" t="s">
        <v>281</v>
      </c>
      <c r="AI88" s="3">
        <v>45944</v>
      </c>
    </row>
    <row r="89" spans="1:35" x14ac:dyDescent="0.25">
      <c r="A89" s="9">
        <v>2025</v>
      </c>
      <c r="B89" s="3">
        <v>45839</v>
      </c>
      <c r="C89" s="3">
        <v>45930</v>
      </c>
      <c r="D89" t="s">
        <v>98</v>
      </c>
      <c r="E89" s="17" t="s">
        <v>401</v>
      </c>
      <c r="F89" s="5" t="s">
        <v>400</v>
      </c>
      <c r="G89" s="5" t="s">
        <v>399</v>
      </c>
      <c r="H89" s="5" t="s">
        <v>313</v>
      </c>
      <c r="I89" t="s">
        <v>343</v>
      </c>
      <c r="J89" t="s">
        <v>344</v>
      </c>
      <c r="K89" t="s">
        <v>345</v>
      </c>
      <c r="L89" t="s">
        <v>102</v>
      </c>
      <c r="M89" t="s">
        <v>103</v>
      </c>
      <c r="N89" t="s">
        <v>248</v>
      </c>
      <c r="O89" t="s">
        <v>105</v>
      </c>
      <c r="P89">
        <v>0</v>
      </c>
      <c r="Q89">
        <v>0</v>
      </c>
      <c r="R89" t="s">
        <v>251</v>
      </c>
      <c r="S89" t="s">
        <v>252</v>
      </c>
      <c r="T89" t="s">
        <v>253</v>
      </c>
      <c r="U89" t="s">
        <v>251</v>
      </c>
      <c r="V89" t="s">
        <v>252</v>
      </c>
      <c r="W89" t="s">
        <v>277</v>
      </c>
      <c r="X89" t="s">
        <v>248</v>
      </c>
      <c r="Y89" s="3">
        <v>45861</v>
      </c>
      <c r="Z89" s="3">
        <v>45862</v>
      </c>
      <c r="AA89" s="9">
        <v>82</v>
      </c>
      <c r="AB89">
        <v>1100</v>
      </c>
      <c r="AC89">
        <v>1265</v>
      </c>
      <c r="AD89" s="3">
        <v>45863</v>
      </c>
      <c r="AE89" s="13" t="s">
        <v>423</v>
      </c>
      <c r="AF89" s="9">
        <v>82</v>
      </c>
      <c r="AG89" s="13" t="s">
        <v>423</v>
      </c>
      <c r="AH89" s="9" t="s">
        <v>281</v>
      </c>
      <c r="AI89" s="3">
        <v>45944</v>
      </c>
    </row>
    <row r="90" spans="1:35" x14ac:dyDescent="0.25">
      <c r="A90" s="9">
        <v>2025</v>
      </c>
      <c r="B90" s="3">
        <v>45839</v>
      </c>
      <c r="C90" s="3">
        <v>45930</v>
      </c>
      <c r="D90" t="s">
        <v>98</v>
      </c>
      <c r="E90" s="17" t="s">
        <v>286</v>
      </c>
      <c r="F90" s="5" t="s">
        <v>285</v>
      </c>
      <c r="G90" s="5" t="s">
        <v>285</v>
      </c>
      <c r="H90" s="5" t="s">
        <v>313</v>
      </c>
      <c r="I90" t="s">
        <v>161</v>
      </c>
      <c r="J90" t="s">
        <v>162</v>
      </c>
      <c r="K90" t="s">
        <v>163</v>
      </c>
      <c r="L90" t="s">
        <v>101</v>
      </c>
      <c r="M90" t="s">
        <v>103</v>
      </c>
      <c r="N90" t="s">
        <v>248</v>
      </c>
      <c r="O90" t="s">
        <v>105</v>
      </c>
      <c r="P90">
        <v>0</v>
      </c>
      <c r="Q90">
        <v>0</v>
      </c>
      <c r="R90" t="s">
        <v>251</v>
      </c>
      <c r="S90" t="s">
        <v>252</v>
      </c>
      <c r="T90" t="s">
        <v>253</v>
      </c>
      <c r="U90" t="s">
        <v>251</v>
      </c>
      <c r="V90" t="s">
        <v>252</v>
      </c>
      <c r="W90" t="s">
        <v>277</v>
      </c>
      <c r="X90" t="s">
        <v>248</v>
      </c>
      <c r="Y90" s="3">
        <v>45861</v>
      </c>
      <c r="Z90" s="3">
        <v>45862</v>
      </c>
      <c r="AA90" s="9">
        <v>83</v>
      </c>
      <c r="AB90">
        <v>2077</v>
      </c>
      <c r="AC90">
        <v>1188</v>
      </c>
      <c r="AD90" s="3">
        <v>45863</v>
      </c>
      <c r="AE90" s="13" t="s">
        <v>424</v>
      </c>
      <c r="AF90" s="9">
        <v>83</v>
      </c>
      <c r="AG90" s="13" t="s">
        <v>424</v>
      </c>
      <c r="AH90" s="9" t="s">
        <v>281</v>
      </c>
      <c r="AI90" s="3">
        <v>45944</v>
      </c>
    </row>
    <row r="91" spans="1:35" x14ac:dyDescent="0.25">
      <c r="A91" s="9">
        <v>2025</v>
      </c>
      <c r="B91" s="3">
        <v>45839</v>
      </c>
      <c r="C91" s="3">
        <v>45930</v>
      </c>
      <c r="D91" t="s">
        <v>98</v>
      </c>
      <c r="E91" s="17" t="s">
        <v>286</v>
      </c>
      <c r="F91" s="5" t="s">
        <v>305</v>
      </c>
      <c r="G91" s="5" t="s">
        <v>285</v>
      </c>
      <c r="H91" s="5" t="s">
        <v>313</v>
      </c>
      <c r="I91" t="s">
        <v>154</v>
      </c>
      <c r="J91" t="s">
        <v>155</v>
      </c>
      <c r="K91" t="s">
        <v>126</v>
      </c>
      <c r="L91" t="s">
        <v>102</v>
      </c>
      <c r="M91" t="s">
        <v>103</v>
      </c>
      <c r="N91" t="s">
        <v>248</v>
      </c>
      <c r="O91" t="s">
        <v>105</v>
      </c>
      <c r="P91">
        <v>0</v>
      </c>
      <c r="Q91">
        <v>0</v>
      </c>
      <c r="R91" t="s">
        <v>251</v>
      </c>
      <c r="S91" t="s">
        <v>252</v>
      </c>
      <c r="T91" t="s">
        <v>253</v>
      </c>
      <c r="U91" t="s">
        <v>251</v>
      </c>
      <c r="V91" t="s">
        <v>252</v>
      </c>
      <c r="W91" t="s">
        <v>277</v>
      </c>
      <c r="X91" t="s">
        <v>248</v>
      </c>
      <c r="Y91" s="3">
        <v>45861</v>
      </c>
      <c r="Z91" s="3">
        <v>45862</v>
      </c>
      <c r="AA91" s="9">
        <v>84</v>
      </c>
      <c r="AB91">
        <v>1686</v>
      </c>
      <c r="AC91">
        <v>679</v>
      </c>
      <c r="AD91" s="3">
        <v>45863</v>
      </c>
      <c r="AE91" s="13" t="s">
        <v>425</v>
      </c>
      <c r="AF91" s="9">
        <v>84</v>
      </c>
      <c r="AG91" s="13" t="s">
        <v>425</v>
      </c>
      <c r="AH91" s="9" t="s">
        <v>281</v>
      </c>
      <c r="AI91" s="3">
        <v>45944</v>
      </c>
    </row>
    <row r="92" spans="1:35" x14ac:dyDescent="0.25">
      <c r="A92" s="9">
        <v>2025</v>
      </c>
      <c r="B92" s="3">
        <v>45839</v>
      </c>
      <c r="C92" s="3">
        <v>45930</v>
      </c>
      <c r="D92" t="s">
        <v>98</v>
      </c>
      <c r="E92" s="17" t="s">
        <v>286</v>
      </c>
      <c r="F92" s="5" t="s">
        <v>285</v>
      </c>
      <c r="G92" s="5" t="s">
        <v>285</v>
      </c>
      <c r="H92" s="5" t="s">
        <v>313</v>
      </c>
      <c r="I92" t="s">
        <v>341</v>
      </c>
      <c r="J92" t="s">
        <v>172</v>
      </c>
      <c r="K92" t="s">
        <v>173</v>
      </c>
      <c r="L92" s="14" t="s">
        <v>101</v>
      </c>
      <c r="M92" t="s">
        <v>103</v>
      </c>
      <c r="N92" t="s">
        <v>248</v>
      </c>
      <c r="O92" t="s">
        <v>105</v>
      </c>
      <c r="P92">
        <v>0</v>
      </c>
      <c r="Q92">
        <v>0</v>
      </c>
      <c r="R92" t="s">
        <v>251</v>
      </c>
      <c r="S92" t="s">
        <v>252</v>
      </c>
      <c r="T92" t="s">
        <v>253</v>
      </c>
      <c r="U92" t="s">
        <v>251</v>
      </c>
      <c r="V92" t="s">
        <v>252</v>
      </c>
      <c r="W92" t="s">
        <v>277</v>
      </c>
      <c r="X92" t="s">
        <v>248</v>
      </c>
      <c r="Y92" s="3">
        <v>45861</v>
      </c>
      <c r="Z92" s="3">
        <v>45862</v>
      </c>
      <c r="AA92" s="9">
        <v>85</v>
      </c>
      <c r="AB92">
        <v>2124</v>
      </c>
      <c r="AC92">
        <v>1141</v>
      </c>
      <c r="AD92" s="3">
        <v>45863</v>
      </c>
      <c r="AE92" s="13" t="s">
        <v>426</v>
      </c>
      <c r="AF92" s="9">
        <v>85</v>
      </c>
      <c r="AG92" s="13" t="s">
        <v>426</v>
      </c>
      <c r="AH92" s="9" t="s">
        <v>281</v>
      </c>
      <c r="AI92" s="3">
        <v>45944</v>
      </c>
    </row>
    <row r="93" spans="1:35" x14ac:dyDescent="0.25">
      <c r="A93" s="9">
        <v>2025</v>
      </c>
      <c r="B93" s="3">
        <v>45839</v>
      </c>
      <c r="C93" s="3">
        <v>45930</v>
      </c>
      <c r="D93" t="s">
        <v>98</v>
      </c>
      <c r="E93" s="17" t="s">
        <v>301</v>
      </c>
      <c r="F93" s="5" t="s">
        <v>300</v>
      </c>
      <c r="G93" s="5" t="s">
        <v>302</v>
      </c>
      <c r="H93" s="5" t="s">
        <v>299</v>
      </c>
      <c r="I93" t="s">
        <v>148</v>
      </c>
      <c r="J93" t="s">
        <v>126</v>
      </c>
      <c r="K93" t="s">
        <v>149</v>
      </c>
      <c r="L93" s="14" t="s">
        <v>102</v>
      </c>
      <c r="M93" t="s">
        <v>103</v>
      </c>
      <c r="N93" t="s">
        <v>363</v>
      </c>
      <c r="O93" t="s">
        <v>105</v>
      </c>
      <c r="P93">
        <v>0</v>
      </c>
      <c r="Q93">
        <v>0</v>
      </c>
      <c r="R93" t="s">
        <v>251</v>
      </c>
      <c r="S93" t="s">
        <v>252</v>
      </c>
      <c r="T93" t="s">
        <v>253</v>
      </c>
      <c r="U93" t="s">
        <v>251</v>
      </c>
      <c r="V93" t="s">
        <v>252</v>
      </c>
      <c r="W93" t="s">
        <v>387</v>
      </c>
      <c r="X93" t="s">
        <v>363</v>
      </c>
      <c r="Y93" s="3">
        <v>45862</v>
      </c>
      <c r="Z93" s="3">
        <v>45862</v>
      </c>
      <c r="AA93" s="9">
        <v>86</v>
      </c>
      <c r="AB93">
        <v>764</v>
      </c>
      <c r="AD93" s="3">
        <v>45866</v>
      </c>
      <c r="AE93" s="13" t="s">
        <v>427</v>
      </c>
      <c r="AF93" s="9">
        <v>86</v>
      </c>
      <c r="AG93" s="13" t="s">
        <v>427</v>
      </c>
      <c r="AH93" s="9" t="s">
        <v>281</v>
      </c>
      <c r="AI93" s="3">
        <v>45944</v>
      </c>
    </row>
    <row r="94" spans="1:35" x14ac:dyDescent="0.25">
      <c r="A94" s="9">
        <v>2025</v>
      </c>
      <c r="B94" s="3">
        <v>45839</v>
      </c>
      <c r="C94" s="3">
        <v>45930</v>
      </c>
      <c r="D94" t="s">
        <v>98</v>
      </c>
      <c r="E94" s="17" t="s">
        <v>288</v>
      </c>
      <c r="F94" s="5" t="s">
        <v>287</v>
      </c>
      <c r="G94" s="5" t="s">
        <v>287</v>
      </c>
      <c r="H94" s="5" t="s">
        <v>299</v>
      </c>
      <c r="I94" t="s">
        <v>146</v>
      </c>
      <c r="J94" t="s">
        <v>120</v>
      </c>
      <c r="K94" t="s">
        <v>147</v>
      </c>
      <c r="L94" s="14" t="s">
        <v>101</v>
      </c>
      <c r="M94" t="s">
        <v>103</v>
      </c>
      <c r="N94" t="s">
        <v>363</v>
      </c>
      <c r="O94" t="s">
        <v>105</v>
      </c>
      <c r="P94">
        <v>0</v>
      </c>
      <c r="Q94">
        <v>0</v>
      </c>
      <c r="R94" t="s">
        <v>251</v>
      </c>
      <c r="S94" t="s">
        <v>252</v>
      </c>
      <c r="T94" t="s">
        <v>253</v>
      </c>
      <c r="U94" t="s">
        <v>251</v>
      </c>
      <c r="V94" t="s">
        <v>252</v>
      </c>
      <c r="W94" t="s">
        <v>387</v>
      </c>
      <c r="X94" t="s">
        <v>363</v>
      </c>
      <c r="Y94" s="3">
        <v>45862</v>
      </c>
      <c r="Z94" s="3">
        <v>45862</v>
      </c>
      <c r="AA94" s="9">
        <v>87</v>
      </c>
      <c r="AB94">
        <v>1352</v>
      </c>
      <c r="AD94" s="3">
        <v>45866</v>
      </c>
      <c r="AE94" s="13" t="s">
        <v>428</v>
      </c>
      <c r="AF94" s="9">
        <v>87</v>
      </c>
      <c r="AG94" s="13" t="s">
        <v>428</v>
      </c>
      <c r="AH94" s="9" t="s">
        <v>281</v>
      </c>
      <c r="AI94" s="3">
        <v>45944</v>
      </c>
    </row>
    <row r="95" spans="1:35" x14ac:dyDescent="0.25">
      <c r="A95" s="9">
        <v>2025</v>
      </c>
      <c r="B95" s="3">
        <v>45839</v>
      </c>
      <c r="C95" s="3">
        <v>45930</v>
      </c>
      <c r="D95" t="s">
        <v>98</v>
      </c>
      <c r="E95" s="17" t="s">
        <v>612</v>
      </c>
      <c r="F95" s="5" t="s">
        <v>613</v>
      </c>
      <c r="G95" s="5" t="s">
        <v>613</v>
      </c>
      <c r="H95" s="5" t="s">
        <v>313</v>
      </c>
      <c r="I95" t="s">
        <v>342</v>
      </c>
      <c r="J95" t="s">
        <v>160</v>
      </c>
      <c r="K95" t="s">
        <v>128</v>
      </c>
      <c r="L95" s="14" t="s">
        <v>101</v>
      </c>
      <c r="M95" s="14" t="s">
        <v>103</v>
      </c>
      <c r="N95" t="s">
        <v>364</v>
      </c>
      <c r="O95" t="s">
        <v>105</v>
      </c>
      <c r="P95">
        <v>0</v>
      </c>
      <c r="Q95">
        <v>0</v>
      </c>
      <c r="R95" t="s">
        <v>251</v>
      </c>
      <c r="S95" t="s">
        <v>252</v>
      </c>
      <c r="T95" t="s">
        <v>253</v>
      </c>
      <c r="U95" t="s">
        <v>251</v>
      </c>
      <c r="V95" t="s">
        <v>252</v>
      </c>
      <c r="W95" t="s">
        <v>385</v>
      </c>
      <c r="X95" t="s">
        <v>364</v>
      </c>
      <c r="Y95" s="3">
        <v>45863</v>
      </c>
      <c r="Z95" s="3">
        <v>45865</v>
      </c>
      <c r="AA95" s="9">
        <v>88</v>
      </c>
      <c r="AB95">
        <v>3593.75</v>
      </c>
      <c r="AD95" s="3">
        <v>45873</v>
      </c>
      <c r="AE95" s="13" t="s">
        <v>429</v>
      </c>
      <c r="AF95" s="9">
        <v>88</v>
      </c>
      <c r="AG95" s="13" t="s">
        <v>429</v>
      </c>
      <c r="AH95" s="9" t="s">
        <v>281</v>
      </c>
      <c r="AI95" s="3">
        <v>45944</v>
      </c>
    </row>
    <row r="96" spans="1:35" x14ac:dyDescent="0.25">
      <c r="A96" s="9">
        <v>2025</v>
      </c>
      <c r="B96" s="3">
        <v>45839</v>
      </c>
      <c r="C96" s="3">
        <v>45930</v>
      </c>
      <c r="D96" t="s">
        <v>98</v>
      </c>
      <c r="E96" s="17" t="s">
        <v>612</v>
      </c>
      <c r="F96" s="5" t="s">
        <v>613</v>
      </c>
      <c r="G96" s="5" t="s">
        <v>613</v>
      </c>
      <c r="H96" s="5" t="s">
        <v>313</v>
      </c>
      <c r="I96" t="s">
        <v>342</v>
      </c>
      <c r="J96" t="s">
        <v>160</v>
      </c>
      <c r="K96" t="s">
        <v>128</v>
      </c>
      <c r="L96" s="14" t="s">
        <v>101</v>
      </c>
      <c r="M96" s="14" t="s">
        <v>103</v>
      </c>
      <c r="N96" t="s">
        <v>250</v>
      </c>
      <c r="O96" t="s">
        <v>105</v>
      </c>
      <c r="P96">
        <v>0</v>
      </c>
      <c r="Q96">
        <v>0</v>
      </c>
      <c r="R96" t="s">
        <v>251</v>
      </c>
      <c r="S96" t="s">
        <v>252</v>
      </c>
      <c r="T96" t="s">
        <v>253</v>
      </c>
      <c r="U96" t="s">
        <v>251</v>
      </c>
      <c r="V96" t="s">
        <v>252</v>
      </c>
      <c r="W96" t="s">
        <v>388</v>
      </c>
      <c r="X96" t="s">
        <v>250</v>
      </c>
      <c r="Y96" s="3">
        <v>45866</v>
      </c>
      <c r="Z96" s="3">
        <v>45871</v>
      </c>
      <c r="AA96" s="9">
        <v>89</v>
      </c>
      <c r="AB96">
        <v>11466.39</v>
      </c>
      <c r="AC96">
        <v>1403.61</v>
      </c>
      <c r="AD96" s="3">
        <v>45874</v>
      </c>
      <c r="AE96" s="13" t="s">
        <v>430</v>
      </c>
      <c r="AF96" s="9">
        <v>89</v>
      </c>
      <c r="AG96" s="13" t="s">
        <v>430</v>
      </c>
      <c r="AH96" s="9" t="s">
        <v>281</v>
      </c>
      <c r="AI96" s="3">
        <v>45944</v>
      </c>
    </row>
    <row r="97" spans="1:35" x14ac:dyDescent="0.25">
      <c r="A97" s="9">
        <v>2025</v>
      </c>
      <c r="B97" s="3">
        <v>45839</v>
      </c>
      <c r="C97" s="3">
        <v>45930</v>
      </c>
      <c r="D97" t="s">
        <v>98</v>
      </c>
      <c r="E97" s="17" t="s">
        <v>286</v>
      </c>
      <c r="F97" s="5" t="s">
        <v>285</v>
      </c>
      <c r="G97" s="5" t="s">
        <v>285</v>
      </c>
      <c r="H97" s="5" t="s">
        <v>313</v>
      </c>
      <c r="I97" t="s">
        <v>161</v>
      </c>
      <c r="J97" t="s">
        <v>162</v>
      </c>
      <c r="K97" t="s">
        <v>163</v>
      </c>
      <c r="L97" s="14" t="s">
        <v>101</v>
      </c>
      <c r="M97" s="14" t="s">
        <v>103</v>
      </c>
      <c r="N97" t="s">
        <v>250</v>
      </c>
      <c r="O97" t="s">
        <v>105</v>
      </c>
      <c r="P97">
        <v>0</v>
      </c>
      <c r="Q97">
        <v>0</v>
      </c>
      <c r="R97" t="s">
        <v>251</v>
      </c>
      <c r="S97" t="s">
        <v>252</v>
      </c>
      <c r="T97" t="s">
        <v>253</v>
      </c>
      <c r="U97" t="s">
        <v>251</v>
      </c>
      <c r="V97" t="s">
        <v>252</v>
      </c>
      <c r="W97" t="s">
        <v>388</v>
      </c>
      <c r="X97" t="s">
        <v>250</v>
      </c>
      <c r="Y97" s="3">
        <v>45866</v>
      </c>
      <c r="Z97" s="3">
        <v>45871</v>
      </c>
      <c r="AA97" s="9">
        <v>90</v>
      </c>
      <c r="AB97">
        <v>8928.5</v>
      </c>
      <c r="AC97">
        <v>3212.5</v>
      </c>
      <c r="AD97" s="3">
        <v>45874</v>
      </c>
      <c r="AE97" s="13" t="s">
        <v>431</v>
      </c>
      <c r="AF97" s="9">
        <v>90</v>
      </c>
      <c r="AG97" s="13" t="s">
        <v>431</v>
      </c>
      <c r="AH97" s="9" t="s">
        <v>281</v>
      </c>
      <c r="AI97" s="3">
        <v>45944</v>
      </c>
    </row>
    <row r="98" spans="1:35" x14ac:dyDescent="0.25">
      <c r="A98" s="9">
        <v>2025</v>
      </c>
      <c r="B98" s="3">
        <v>45839</v>
      </c>
      <c r="C98" s="3">
        <v>45930</v>
      </c>
      <c r="D98" t="s">
        <v>98</v>
      </c>
      <c r="E98" s="17" t="s">
        <v>286</v>
      </c>
      <c r="F98" s="5" t="s">
        <v>285</v>
      </c>
      <c r="G98" s="5" t="s">
        <v>285</v>
      </c>
      <c r="H98" s="5" t="s">
        <v>313</v>
      </c>
      <c r="I98" t="s">
        <v>213</v>
      </c>
      <c r="J98" t="s">
        <v>214</v>
      </c>
      <c r="K98" t="s">
        <v>215</v>
      </c>
      <c r="L98" t="s">
        <v>101</v>
      </c>
      <c r="M98" t="s">
        <v>103</v>
      </c>
      <c r="N98" t="s">
        <v>365</v>
      </c>
      <c r="O98" t="s">
        <v>105</v>
      </c>
      <c r="P98">
        <v>0</v>
      </c>
      <c r="Q98">
        <v>0</v>
      </c>
      <c r="R98" t="s">
        <v>251</v>
      </c>
      <c r="S98" t="s">
        <v>252</v>
      </c>
      <c r="T98" t="s">
        <v>253</v>
      </c>
      <c r="U98" t="s">
        <v>251</v>
      </c>
      <c r="V98" t="s">
        <v>252</v>
      </c>
      <c r="W98" t="s">
        <v>389</v>
      </c>
      <c r="X98" t="s">
        <v>365</v>
      </c>
      <c r="Y98" s="3">
        <v>45866</v>
      </c>
      <c r="Z98" s="3">
        <v>45871</v>
      </c>
      <c r="AA98" s="9">
        <v>91</v>
      </c>
      <c r="AB98">
        <v>8658.5</v>
      </c>
      <c r="AC98">
        <v>846</v>
      </c>
      <c r="AD98" s="3">
        <v>45873</v>
      </c>
      <c r="AE98" s="13" t="s">
        <v>432</v>
      </c>
      <c r="AF98" s="9">
        <v>91</v>
      </c>
      <c r="AG98" s="13" t="s">
        <v>432</v>
      </c>
      <c r="AH98" s="9" t="s">
        <v>281</v>
      </c>
      <c r="AI98" s="3">
        <v>45944</v>
      </c>
    </row>
    <row r="99" spans="1:35" x14ac:dyDescent="0.25">
      <c r="A99" s="9">
        <v>2025</v>
      </c>
      <c r="B99" s="3">
        <v>45839</v>
      </c>
      <c r="C99" s="3">
        <v>45930</v>
      </c>
      <c r="D99" t="s">
        <v>98</v>
      </c>
      <c r="E99" s="17" t="s">
        <v>307</v>
      </c>
      <c r="F99" s="5" t="s">
        <v>306</v>
      </c>
      <c r="G99" s="5" t="s">
        <v>306</v>
      </c>
      <c r="H99" s="5" t="s">
        <v>313</v>
      </c>
      <c r="I99" t="s">
        <v>156</v>
      </c>
      <c r="J99" t="s">
        <v>157</v>
      </c>
      <c r="K99" t="s">
        <v>158</v>
      </c>
      <c r="L99" t="s">
        <v>101</v>
      </c>
      <c r="M99" t="s">
        <v>103</v>
      </c>
      <c r="N99" t="s">
        <v>365</v>
      </c>
      <c r="O99" t="s">
        <v>105</v>
      </c>
      <c r="P99">
        <v>0</v>
      </c>
      <c r="Q99">
        <v>0</v>
      </c>
      <c r="R99" t="s">
        <v>251</v>
      </c>
      <c r="S99" t="s">
        <v>252</v>
      </c>
      <c r="T99" t="s">
        <v>253</v>
      </c>
      <c r="U99" t="s">
        <v>251</v>
      </c>
      <c r="V99" t="s">
        <v>252</v>
      </c>
      <c r="W99" t="s">
        <v>389</v>
      </c>
      <c r="X99" t="s">
        <v>365</v>
      </c>
      <c r="Y99" s="3">
        <v>45866</v>
      </c>
      <c r="Z99" s="3">
        <v>45871</v>
      </c>
      <c r="AA99" s="9">
        <v>92</v>
      </c>
      <c r="AB99">
        <v>8219.5</v>
      </c>
      <c r="AC99">
        <v>7274.5</v>
      </c>
      <c r="AD99" s="3">
        <v>45874</v>
      </c>
      <c r="AE99" s="13" t="s">
        <v>433</v>
      </c>
      <c r="AF99" s="9">
        <v>92</v>
      </c>
      <c r="AG99" s="13" t="s">
        <v>433</v>
      </c>
      <c r="AH99" s="9" t="s">
        <v>281</v>
      </c>
      <c r="AI99" s="3">
        <v>45944</v>
      </c>
    </row>
    <row r="100" spans="1:35" x14ac:dyDescent="0.25">
      <c r="A100" s="9">
        <v>2025</v>
      </c>
      <c r="B100" s="3">
        <v>45839</v>
      </c>
      <c r="C100" s="3">
        <v>45930</v>
      </c>
      <c r="D100" t="s">
        <v>98</v>
      </c>
      <c r="E100" s="17" t="s">
        <v>286</v>
      </c>
      <c r="F100" s="5" t="s">
        <v>305</v>
      </c>
      <c r="G100" s="5" t="s">
        <v>285</v>
      </c>
      <c r="H100" s="5" t="s">
        <v>313</v>
      </c>
      <c r="I100" t="s">
        <v>154</v>
      </c>
      <c r="J100" t="s">
        <v>155</v>
      </c>
      <c r="K100" t="s">
        <v>126</v>
      </c>
      <c r="L100" s="14" t="s">
        <v>102</v>
      </c>
      <c r="M100" t="s">
        <v>103</v>
      </c>
      <c r="N100" t="s">
        <v>365</v>
      </c>
      <c r="O100" t="s">
        <v>105</v>
      </c>
      <c r="P100">
        <v>0</v>
      </c>
      <c r="Q100">
        <v>0</v>
      </c>
      <c r="R100" t="s">
        <v>251</v>
      </c>
      <c r="S100" t="s">
        <v>252</v>
      </c>
      <c r="T100" t="s">
        <v>253</v>
      </c>
      <c r="U100" t="s">
        <v>251</v>
      </c>
      <c r="V100" t="s">
        <v>252</v>
      </c>
      <c r="W100" t="s">
        <v>390</v>
      </c>
      <c r="X100" t="s">
        <v>365</v>
      </c>
      <c r="Y100" s="3">
        <v>45866</v>
      </c>
      <c r="Z100" s="3">
        <v>45871</v>
      </c>
      <c r="AA100" s="9">
        <v>93</v>
      </c>
      <c r="AB100">
        <v>5890.51</v>
      </c>
      <c r="AC100">
        <v>3750.49</v>
      </c>
      <c r="AD100" s="3">
        <v>45874</v>
      </c>
      <c r="AE100" s="13" t="s">
        <v>434</v>
      </c>
      <c r="AF100" s="9">
        <v>93</v>
      </c>
      <c r="AG100" s="13" t="s">
        <v>434</v>
      </c>
      <c r="AH100" s="9" t="s">
        <v>281</v>
      </c>
      <c r="AI100" s="3">
        <v>45944</v>
      </c>
    </row>
    <row r="101" spans="1:35" x14ac:dyDescent="0.25">
      <c r="A101" s="9">
        <v>2025</v>
      </c>
      <c r="B101" s="3">
        <v>45839</v>
      </c>
      <c r="C101" s="3">
        <v>45930</v>
      </c>
      <c r="D101" t="s">
        <v>98</v>
      </c>
      <c r="E101" s="17" t="s">
        <v>286</v>
      </c>
      <c r="F101" s="5" t="s">
        <v>285</v>
      </c>
      <c r="G101" s="5" t="s">
        <v>285</v>
      </c>
      <c r="H101" s="5" t="s">
        <v>313</v>
      </c>
      <c r="I101" t="s">
        <v>341</v>
      </c>
      <c r="J101" t="s">
        <v>172</v>
      </c>
      <c r="K101" t="s">
        <v>173</v>
      </c>
      <c r="L101" s="14" t="s">
        <v>101</v>
      </c>
      <c r="M101" s="14" t="s">
        <v>103</v>
      </c>
      <c r="N101" t="s">
        <v>366</v>
      </c>
      <c r="O101" t="s">
        <v>105</v>
      </c>
      <c r="P101">
        <v>0</v>
      </c>
      <c r="Q101">
        <v>0</v>
      </c>
      <c r="R101" t="s">
        <v>251</v>
      </c>
      <c r="S101" t="s">
        <v>252</v>
      </c>
      <c r="T101" t="s">
        <v>253</v>
      </c>
      <c r="U101" t="s">
        <v>251</v>
      </c>
      <c r="V101" t="s">
        <v>252</v>
      </c>
      <c r="W101" t="s">
        <v>390</v>
      </c>
      <c r="X101" t="s">
        <v>366</v>
      </c>
      <c r="Y101" s="3">
        <v>45866</v>
      </c>
      <c r="Z101" s="3">
        <v>45871</v>
      </c>
      <c r="AA101" s="9">
        <v>94</v>
      </c>
      <c r="AB101">
        <v>8470.119999999999</v>
      </c>
      <c r="AC101">
        <v>1170.8800000000001</v>
      </c>
      <c r="AD101" s="3">
        <v>45874</v>
      </c>
      <c r="AE101" s="13" t="s">
        <v>435</v>
      </c>
      <c r="AF101" s="9">
        <v>94</v>
      </c>
      <c r="AG101" s="13" t="s">
        <v>435</v>
      </c>
      <c r="AH101" s="9" t="s">
        <v>281</v>
      </c>
      <c r="AI101" s="3">
        <v>45944</v>
      </c>
    </row>
    <row r="102" spans="1:35" x14ac:dyDescent="0.25">
      <c r="A102" s="9">
        <v>2025</v>
      </c>
      <c r="B102" s="3">
        <v>45839</v>
      </c>
      <c r="C102" s="3">
        <v>45930</v>
      </c>
      <c r="D102" t="s">
        <v>98</v>
      </c>
      <c r="E102" s="17" t="s">
        <v>611</v>
      </c>
      <c r="F102" s="5" t="s">
        <v>610</v>
      </c>
      <c r="G102" s="5" t="s">
        <v>610</v>
      </c>
      <c r="H102" s="5" t="s">
        <v>313</v>
      </c>
      <c r="I102" t="s">
        <v>174</v>
      </c>
      <c r="J102" t="s">
        <v>175</v>
      </c>
      <c r="K102" t="s">
        <v>176</v>
      </c>
      <c r="L102" t="s">
        <v>101</v>
      </c>
      <c r="M102" t="s">
        <v>103</v>
      </c>
      <c r="N102" t="s">
        <v>250</v>
      </c>
      <c r="O102" t="s">
        <v>105</v>
      </c>
      <c r="P102">
        <v>0</v>
      </c>
      <c r="Q102">
        <v>0</v>
      </c>
      <c r="R102" t="s">
        <v>251</v>
      </c>
      <c r="S102" t="s">
        <v>252</v>
      </c>
      <c r="T102" t="s">
        <v>253</v>
      </c>
      <c r="U102" t="s">
        <v>251</v>
      </c>
      <c r="V102" t="s">
        <v>252</v>
      </c>
      <c r="W102" t="s">
        <v>391</v>
      </c>
      <c r="X102" t="s">
        <v>250</v>
      </c>
      <c r="Y102" s="3">
        <v>45866</v>
      </c>
      <c r="Z102" s="3">
        <v>45871</v>
      </c>
      <c r="AA102" s="9">
        <v>95</v>
      </c>
      <c r="AB102">
        <v>12110</v>
      </c>
      <c r="AC102">
        <v>760</v>
      </c>
      <c r="AD102" s="3">
        <v>45874</v>
      </c>
      <c r="AE102" s="13" t="s">
        <v>436</v>
      </c>
      <c r="AF102" s="9">
        <v>95</v>
      </c>
      <c r="AG102" s="13" t="s">
        <v>436</v>
      </c>
      <c r="AH102" s="9" t="s">
        <v>281</v>
      </c>
      <c r="AI102" s="3">
        <v>45944</v>
      </c>
    </row>
    <row r="103" spans="1:35" x14ac:dyDescent="0.25">
      <c r="A103" s="9">
        <v>2025</v>
      </c>
      <c r="B103" s="3">
        <v>45839</v>
      </c>
      <c r="C103" s="3">
        <v>45930</v>
      </c>
      <c r="D103" t="s">
        <v>98</v>
      </c>
      <c r="E103" s="17" t="s">
        <v>288</v>
      </c>
      <c r="F103" s="5" t="s">
        <v>287</v>
      </c>
      <c r="G103" s="5" t="s">
        <v>287</v>
      </c>
      <c r="H103" s="5" t="s">
        <v>308</v>
      </c>
      <c r="I103" t="s">
        <v>122</v>
      </c>
      <c r="J103" t="s">
        <v>123</v>
      </c>
      <c r="K103" t="s">
        <v>124</v>
      </c>
      <c r="L103" t="s">
        <v>101</v>
      </c>
      <c r="M103" t="s">
        <v>103</v>
      </c>
      <c r="N103" t="s">
        <v>367</v>
      </c>
      <c r="O103" t="s">
        <v>105</v>
      </c>
      <c r="P103">
        <v>0</v>
      </c>
      <c r="Q103">
        <v>0</v>
      </c>
      <c r="R103" t="s">
        <v>251</v>
      </c>
      <c r="S103" t="s">
        <v>252</v>
      </c>
      <c r="T103" t="s">
        <v>253</v>
      </c>
      <c r="U103" t="s">
        <v>251</v>
      </c>
      <c r="V103" t="s">
        <v>252</v>
      </c>
      <c r="W103" t="s">
        <v>392</v>
      </c>
      <c r="X103" t="s">
        <v>367</v>
      </c>
      <c r="Y103" s="3">
        <v>45866</v>
      </c>
      <c r="Z103" s="3">
        <v>45872</v>
      </c>
      <c r="AA103" s="9">
        <v>96</v>
      </c>
      <c r="AB103">
        <v>6756.9</v>
      </c>
      <c r="AC103">
        <v>4293.6000000000004</v>
      </c>
      <c r="AD103" s="3">
        <v>45875</v>
      </c>
      <c r="AE103" s="13" t="s">
        <v>437</v>
      </c>
      <c r="AF103" s="9">
        <v>96</v>
      </c>
      <c r="AG103" s="13" t="s">
        <v>437</v>
      </c>
      <c r="AH103" s="9" t="s">
        <v>281</v>
      </c>
      <c r="AI103" s="3">
        <v>45944</v>
      </c>
    </row>
    <row r="104" spans="1:35" x14ac:dyDescent="0.25">
      <c r="A104" s="9">
        <v>2025</v>
      </c>
      <c r="B104" s="3">
        <v>45839</v>
      </c>
      <c r="C104" s="3">
        <v>45930</v>
      </c>
      <c r="D104" t="s">
        <v>98</v>
      </c>
      <c r="E104" s="17" t="s">
        <v>290</v>
      </c>
      <c r="F104" s="5" t="s">
        <v>289</v>
      </c>
      <c r="G104" s="5" t="s">
        <v>289</v>
      </c>
      <c r="H104" s="5" t="s">
        <v>308</v>
      </c>
      <c r="I104" t="s">
        <v>125</v>
      </c>
      <c r="J104" t="s">
        <v>124</v>
      </c>
      <c r="K104" t="s">
        <v>126</v>
      </c>
      <c r="L104" s="14" t="s">
        <v>101</v>
      </c>
      <c r="M104" s="14" t="s">
        <v>103</v>
      </c>
      <c r="N104" t="s">
        <v>367</v>
      </c>
      <c r="O104" t="s">
        <v>105</v>
      </c>
      <c r="P104">
        <v>0</v>
      </c>
      <c r="Q104">
        <v>0</v>
      </c>
      <c r="R104" t="s">
        <v>251</v>
      </c>
      <c r="S104" t="s">
        <v>252</v>
      </c>
      <c r="T104" t="s">
        <v>253</v>
      </c>
      <c r="U104" t="s">
        <v>251</v>
      </c>
      <c r="V104" t="s">
        <v>252</v>
      </c>
      <c r="W104" t="s">
        <v>392</v>
      </c>
      <c r="X104" t="s">
        <v>367</v>
      </c>
      <c r="Y104" s="3">
        <v>45866</v>
      </c>
      <c r="Z104" s="3">
        <v>45872</v>
      </c>
      <c r="AA104" s="9">
        <v>97</v>
      </c>
      <c r="AB104">
        <v>8073.24</v>
      </c>
      <c r="AC104">
        <v>4977.26</v>
      </c>
      <c r="AD104" s="3">
        <v>45875</v>
      </c>
      <c r="AE104" s="13" t="s">
        <v>438</v>
      </c>
      <c r="AF104" s="9">
        <v>97</v>
      </c>
      <c r="AG104" s="13" t="s">
        <v>438</v>
      </c>
      <c r="AH104" s="9" t="s">
        <v>281</v>
      </c>
      <c r="AI104" s="3">
        <v>45944</v>
      </c>
    </row>
    <row r="105" spans="1:35" x14ac:dyDescent="0.25">
      <c r="A105" s="9">
        <v>2025</v>
      </c>
      <c r="B105" s="3">
        <v>45839</v>
      </c>
      <c r="C105" s="3">
        <v>45930</v>
      </c>
      <c r="D105" t="s">
        <v>91</v>
      </c>
      <c r="E105" s="17" t="s">
        <v>282</v>
      </c>
      <c r="F105" s="14" t="s">
        <v>283</v>
      </c>
      <c r="G105" s="14" t="s">
        <v>303</v>
      </c>
      <c r="H105" s="14" t="s">
        <v>284</v>
      </c>
      <c r="I105" t="s">
        <v>116</v>
      </c>
      <c r="J105" t="s">
        <v>117</v>
      </c>
      <c r="K105" t="s">
        <v>118</v>
      </c>
      <c r="L105" t="s">
        <v>102</v>
      </c>
      <c r="M105" t="s">
        <v>103</v>
      </c>
      <c r="N105" t="s">
        <v>368</v>
      </c>
      <c r="O105" t="s">
        <v>105</v>
      </c>
      <c r="P105">
        <v>0</v>
      </c>
      <c r="Q105">
        <v>0</v>
      </c>
      <c r="R105" t="s">
        <v>251</v>
      </c>
      <c r="S105" t="s">
        <v>252</v>
      </c>
      <c r="T105" t="s">
        <v>253</v>
      </c>
      <c r="U105" t="s">
        <v>251</v>
      </c>
      <c r="V105" t="s">
        <v>252</v>
      </c>
      <c r="W105" t="s">
        <v>393</v>
      </c>
      <c r="X105" t="s">
        <v>368</v>
      </c>
      <c r="Y105" s="3">
        <v>45868</v>
      </c>
      <c r="Z105" s="3">
        <v>45873</v>
      </c>
      <c r="AA105" s="9">
        <v>98</v>
      </c>
      <c r="AB105">
        <v>1572</v>
      </c>
      <c r="AD105" s="3">
        <v>45874</v>
      </c>
      <c r="AE105" s="13" t="s">
        <v>439</v>
      </c>
      <c r="AF105" s="9">
        <v>98</v>
      </c>
      <c r="AG105" s="13" t="s">
        <v>439</v>
      </c>
      <c r="AH105" s="9" t="s">
        <v>281</v>
      </c>
      <c r="AI105" s="3">
        <v>45944</v>
      </c>
    </row>
    <row r="106" spans="1:35" x14ac:dyDescent="0.25">
      <c r="A106" s="9">
        <v>2025</v>
      </c>
      <c r="B106" s="3">
        <v>45839</v>
      </c>
      <c r="C106" s="3">
        <v>45930</v>
      </c>
      <c r="D106" s="4" t="s">
        <v>98</v>
      </c>
      <c r="E106" s="17" t="s">
        <v>404</v>
      </c>
      <c r="F106" s="4" t="s">
        <v>403</v>
      </c>
      <c r="G106" s="4" t="s">
        <v>403</v>
      </c>
      <c r="H106" s="4" t="s">
        <v>402</v>
      </c>
      <c r="I106" s="4" t="s">
        <v>346</v>
      </c>
      <c r="J106" s="4" t="s">
        <v>118</v>
      </c>
      <c r="K106" s="4" t="s">
        <v>347</v>
      </c>
      <c r="L106" s="4" t="s">
        <v>101</v>
      </c>
      <c r="M106" t="s">
        <v>103</v>
      </c>
      <c r="N106" t="s">
        <v>369</v>
      </c>
      <c r="O106" t="s">
        <v>105</v>
      </c>
      <c r="P106">
        <v>0</v>
      </c>
      <c r="Q106">
        <v>0</v>
      </c>
      <c r="R106" t="s">
        <v>251</v>
      </c>
      <c r="S106" t="s">
        <v>252</v>
      </c>
      <c r="T106" t="s">
        <v>253</v>
      </c>
      <c r="U106" t="s">
        <v>251</v>
      </c>
      <c r="V106" t="s">
        <v>252</v>
      </c>
      <c r="W106" t="s">
        <v>270</v>
      </c>
      <c r="X106" t="s">
        <v>369</v>
      </c>
      <c r="Y106" s="3">
        <v>45869</v>
      </c>
      <c r="Z106" s="3">
        <v>45870</v>
      </c>
      <c r="AA106" s="9">
        <v>99</v>
      </c>
      <c r="AB106">
        <v>1503.49</v>
      </c>
      <c r="AC106">
        <v>452.01</v>
      </c>
      <c r="AD106" s="3">
        <v>45873</v>
      </c>
      <c r="AE106" s="13" t="s">
        <v>440</v>
      </c>
      <c r="AF106" s="9">
        <v>99</v>
      </c>
      <c r="AG106" s="13" t="s">
        <v>440</v>
      </c>
      <c r="AH106" s="9" t="s">
        <v>281</v>
      </c>
      <c r="AI106" s="3">
        <v>45944</v>
      </c>
    </row>
    <row r="107" spans="1:35" x14ac:dyDescent="0.25">
      <c r="A107" s="9">
        <v>2025</v>
      </c>
      <c r="B107" s="3">
        <v>45839</v>
      </c>
      <c r="C107" s="3">
        <v>45930</v>
      </c>
      <c r="D107" s="4" t="s">
        <v>98</v>
      </c>
      <c r="E107" s="17" t="s">
        <v>410</v>
      </c>
      <c r="F107" s="4" t="s">
        <v>409</v>
      </c>
      <c r="G107" s="4" t="s">
        <v>409</v>
      </c>
      <c r="H107" s="4" t="s">
        <v>402</v>
      </c>
      <c r="I107" s="4" t="s">
        <v>348</v>
      </c>
      <c r="J107" s="4" t="s">
        <v>140</v>
      </c>
      <c r="K107" s="4" t="s">
        <v>349</v>
      </c>
      <c r="L107" s="4" t="s">
        <v>101</v>
      </c>
      <c r="M107" t="s">
        <v>103</v>
      </c>
      <c r="N107" t="s">
        <v>369</v>
      </c>
      <c r="O107" t="s">
        <v>105</v>
      </c>
      <c r="P107">
        <v>0</v>
      </c>
      <c r="Q107">
        <v>0</v>
      </c>
      <c r="R107" t="s">
        <v>251</v>
      </c>
      <c r="S107" t="s">
        <v>252</v>
      </c>
      <c r="T107" t="s">
        <v>253</v>
      </c>
      <c r="U107" t="s">
        <v>251</v>
      </c>
      <c r="V107" t="s">
        <v>252</v>
      </c>
      <c r="W107" t="s">
        <v>270</v>
      </c>
      <c r="X107" t="s">
        <v>369</v>
      </c>
      <c r="Y107" s="3">
        <v>45869</v>
      </c>
      <c r="Z107" s="3">
        <v>45870</v>
      </c>
      <c r="AA107" s="9">
        <v>100</v>
      </c>
      <c r="AB107">
        <v>3007.5</v>
      </c>
      <c r="AC107">
        <v>948</v>
      </c>
      <c r="AD107" s="3">
        <v>45873</v>
      </c>
      <c r="AE107" s="13" t="s">
        <v>441</v>
      </c>
      <c r="AF107" s="9">
        <v>100</v>
      </c>
      <c r="AG107" s="13" t="s">
        <v>441</v>
      </c>
      <c r="AH107" s="9" t="s">
        <v>281</v>
      </c>
      <c r="AI107" s="3">
        <v>45944</v>
      </c>
    </row>
    <row r="108" spans="1:35" x14ac:dyDescent="0.25">
      <c r="A108" s="9">
        <v>2025</v>
      </c>
      <c r="B108" s="3">
        <v>45839</v>
      </c>
      <c r="C108" s="3">
        <v>45930</v>
      </c>
      <c r="D108" s="4" t="s">
        <v>98</v>
      </c>
      <c r="E108" s="17" t="s">
        <v>286</v>
      </c>
      <c r="F108" s="5" t="s">
        <v>285</v>
      </c>
      <c r="G108" s="5" t="s">
        <v>285</v>
      </c>
      <c r="H108" s="5" t="s">
        <v>308</v>
      </c>
      <c r="I108" s="4" t="s">
        <v>167</v>
      </c>
      <c r="J108" s="4" t="s">
        <v>168</v>
      </c>
      <c r="K108" s="4" t="s">
        <v>169</v>
      </c>
      <c r="L108" s="4" t="s">
        <v>101</v>
      </c>
      <c r="M108" t="s">
        <v>103</v>
      </c>
      <c r="N108" t="s">
        <v>370</v>
      </c>
      <c r="O108" t="s">
        <v>105</v>
      </c>
      <c r="P108">
        <v>0</v>
      </c>
      <c r="Q108">
        <v>0</v>
      </c>
      <c r="R108" t="s">
        <v>251</v>
      </c>
      <c r="S108" t="s">
        <v>252</v>
      </c>
      <c r="T108" t="s">
        <v>253</v>
      </c>
      <c r="U108" t="s">
        <v>251</v>
      </c>
      <c r="V108" t="s">
        <v>252</v>
      </c>
      <c r="W108" t="s">
        <v>393</v>
      </c>
      <c r="X108" t="s">
        <v>370</v>
      </c>
      <c r="Y108" s="3">
        <v>45869</v>
      </c>
      <c r="Z108" s="3">
        <v>45871</v>
      </c>
      <c r="AA108" s="9">
        <v>101</v>
      </c>
      <c r="AB108">
        <v>4338.03</v>
      </c>
      <c r="AD108" s="3">
        <v>45875</v>
      </c>
      <c r="AE108" s="13" t="s">
        <v>442</v>
      </c>
      <c r="AF108" s="9">
        <v>101</v>
      </c>
      <c r="AG108" s="13" t="s">
        <v>442</v>
      </c>
      <c r="AH108" s="9" t="s">
        <v>281</v>
      </c>
      <c r="AI108" s="3">
        <v>45944</v>
      </c>
    </row>
    <row r="109" spans="1:35" x14ac:dyDescent="0.25">
      <c r="A109" s="9">
        <v>2025</v>
      </c>
      <c r="B109" s="3">
        <v>45839</v>
      </c>
      <c r="C109" s="3">
        <v>45930</v>
      </c>
      <c r="D109" t="s">
        <v>98</v>
      </c>
      <c r="E109" s="17" t="s">
        <v>288</v>
      </c>
      <c r="F109" s="5" t="s">
        <v>287</v>
      </c>
      <c r="G109" s="5" t="s">
        <v>287</v>
      </c>
      <c r="H109" s="5" t="s">
        <v>405</v>
      </c>
      <c r="I109" t="s">
        <v>350</v>
      </c>
      <c r="J109" t="s">
        <v>124</v>
      </c>
      <c r="K109" t="s">
        <v>351</v>
      </c>
      <c r="L109" s="4" t="s">
        <v>101</v>
      </c>
      <c r="M109" s="14" t="s">
        <v>103</v>
      </c>
      <c r="N109" t="s">
        <v>371</v>
      </c>
      <c r="O109" t="s">
        <v>105</v>
      </c>
      <c r="P109">
        <v>0</v>
      </c>
      <c r="Q109">
        <v>0</v>
      </c>
      <c r="R109" t="s">
        <v>251</v>
      </c>
      <c r="S109" t="s">
        <v>252</v>
      </c>
      <c r="T109" t="s">
        <v>253</v>
      </c>
      <c r="U109" t="s">
        <v>251</v>
      </c>
      <c r="V109" t="s">
        <v>252</v>
      </c>
      <c r="W109" t="s">
        <v>392</v>
      </c>
      <c r="X109" t="s">
        <v>371</v>
      </c>
      <c r="Y109" s="3">
        <v>45869</v>
      </c>
      <c r="Z109" s="3">
        <v>45872</v>
      </c>
      <c r="AA109" s="9">
        <v>102</v>
      </c>
      <c r="AB109">
        <v>3208</v>
      </c>
      <c r="AC109">
        <v>2795</v>
      </c>
      <c r="AD109" s="3">
        <v>45875</v>
      </c>
      <c r="AE109" s="13" t="s">
        <v>443</v>
      </c>
      <c r="AF109" s="9">
        <v>102</v>
      </c>
      <c r="AG109" s="13" t="s">
        <v>443</v>
      </c>
      <c r="AH109" s="9" t="s">
        <v>281</v>
      </c>
      <c r="AI109" s="3">
        <v>45944</v>
      </c>
    </row>
    <row r="110" spans="1:35" x14ac:dyDescent="0.25">
      <c r="A110" s="9">
        <v>2025</v>
      </c>
      <c r="B110" s="3">
        <v>45839</v>
      </c>
      <c r="C110" s="3">
        <v>45930</v>
      </c>
      <c r="D110" t="s">
        <v>98</v>
      </c>
      <c r="E110" s="17" t="s">
        <v>311</v>
      </c>
      <c r="F110" s="5" t="s">
        <v>310</v>
      </c>
      <c r="G110" s="5" t="s">
        <v>309</v>
      </c>
      <c r="H110" s="5" t="s">
        <v>308</v>
      </c>
      <c r="I110" t="s">
        <v>170</v>
      </c>
      <c r="J110" t="s">
        <v>171</v>
      </c>
      <c r="K110" t="s">
        <v>126</v>
      </c>
      <c r="L110" s="4" t="s">
        <v>102</v>
      </c>
      <c r="M110" t="s">
        <v>103</v>
      </c>
      <c r="N110" t="s">
        <v>372</v>
      </c>
      <c r="O110" t="s">
        <v>105</v>
      </c>
      <c r="P110">
        <v>0</v>
      </c>
      <c r="Q110">
        <v>0</v>
      </c>
      <c r="R110" t="s">
        <v>251</v>
      </c>
      <c r="S110" t="s">
        <v>252</v>
      </c>
      <c r="T110" t="s">
        <v>253</v>
      </c>
      <c r="U110" t="s">
        <v>251</v>
      </c>
      <c r="V110" t="s">
        <v>252</v>
      </c>
      <c r="W110" t="s">
        <v>392</v>
      </c>
      <c r="X110" t="s">
        <v>372</v>
      </c>
      <c r="Y110" s="3">
        <v>45869</v>
      </c>
      <c r="Z110" s="3">
        <v>45872</v>
      </c>
      <c r="AA110" s="9">
        <v>103</v>
      </c>
      <c r="AB110">
        <v>4823.01</v>
      </c>
      <c r="AC110">
        <v>3578.99</v>
      </c>
      <c r="AD110" s="3">
        <v>45875</v>
      </c>
      <c r="AE110" s="13" t="s">
        <v>444</v>
      </c>
      <c r="AF110" s="9">
        <v>103</v>
      </c>
      <c r="AG110" s="13" t="s">
        <v>444</v>
      </c>
      <c r="AH110" s="9" t="s">
        <v>281</v>
      </c>
      <c r="AI110" s="3">
        <v>45944</v>
      </c>
    </row>
    <row r="111" spans="1:35" x14ac:dyDescent="0.25">
      <c r="A111" s="9">
        <v>2025</v>
      </c>
      <c r="B111" s="3">
        <v>45839</v>
      </c>
      <c r="C111" s="3">
        <v>45930</v>
      </c>
      <c r="D111" t="s">
        <v>91</v>
      </c>
      <c r="E111" s="17" t="s">
        <v>331</v>
      </c>
      <c r="F111" s="14" t="s">
        <v>330</v>
      </c>
      <c r="G111" s="14" t="s">
        <v>329</v>
      </c>
      <c r="H111" s="5" t="s">
        <v>308</v>
      </c>
      <c r="I111" t="s">
        <v>210</v>
      </c>
      <c r="J111" t="s">
        <v>211</v>
      </c>
      <c r="K111" t="s">
        <v>212</v>
      </c>
      <c r="L111" s="4" t="s">
        <v>102</v>
      </c>
      <c r="M111" t="s">
        <v>103</v>
      </c>
      <c r="N111" t="s">
        <v>373</v>
      </c>
      <c r="O111" t="s">
        <v>105</v>
      </c>
      <c r="P111">
        <v>0</v>
      </c>
      <c r="Q111">
        <v>0</v>
      </c>
      <c r="R111" t="s">
        <v>251</v>
      </c>
      <c r="S111" t="s">
        <v>252</v>
      </c>
      <c r="T111" t="s">
        <v>253</v>
      </c>
      <c r="U111" t="s">
        <v>251</v>
      </c>
      <c r="V111" t="s">
        <v>252</v>
      </c>
      <c r="W111" t="s">
        <v>392</v>
      </c>
      <c r="X111" t="s">
        <v>373</v>
      </c>
      <c r="Y111" s="3">
        <v>45869</v>
      </c>
      <c r="Z111" s="3">
        <v>45872</v>
      </c>
      <c r="AA111" s="9">
        <v>104</v>
      </c>
      <c r="AB111">
        <v>2960</v>
      </c>
      <c r="AD111" s="3">
        <v>45875</v>
      </c>
      <c r="AE111" s="13" t="s">
        <v>445</v>
      </c>
      <c r="AF111" s="9">
        <v>104</v>
      </c>
      <c r="AG111" s="13" t="s">
        <v>445</v>
      </c>
      <c r="AH111" s="9" t="s">
        <v>281</v>
      </c>
      <c r="AI111" s="3">
        <v>45944</v>
      </c>
    </row>
    <row r="112" spans="1:35" x14ac:dyDescent="0.25">
      <c r="A112" s="9">
        <v>2025</v>
      </c>
      <c r="B112" s="3">
        <v>45839</v>
      </c>
      <c r="C112" s="3">
        <v>45930</v>
      </c>
      <c r="D112" t="s">
        <v>98</v>
      </c>
      <c r="E112" s="17" t="s">
        <v>401</v>
      </c>
      <c r="F112" s="5" t="s">
        <v>400</v>
      </c>
      <c r="G112" s="5" t="s">
        <v>399</v>
      </c>
      <c r="H112" s="5" t="s">
        <v>313</v>
      </c>
      <c r="I112" t="s">
        <v>343</v>
      </c>
      <c r="J112" t="s">
        <v>344</v>
      </c>
      <c r="K112" t="s">
        <v>345</v>
      </c>
      <c r="L112" s="4" t="s">
        <v>102</v>
      </c>
      <c r="M112" t="s">
        <v>103</v>
      </c>
      <c r="N112" t="s">
        <v>365</v>
      </c>
      <c r="O112" t="s">
        <v>105</v>
      </c>
      <c r="P112">
        <v>0</v>
      </c>
      <c r="Q112">
        <v>0</v>
      </c>
      <c r="R112" t="s">
        <v>251</v>
      </c>
      <c r="S112" t="s">
        <v>252</v>
      </c>
      <c r="T112" t="s">
        <v>253</v>
      </c>
      <c r="U112" t="s">
        <v>251</v>
      </c>
      <c r="V112" t="s">
        <v>252</v>
      </c>
      <c r="W112" t="s">
        <v>392</v>
      </c>
      <c r="X112" t="s">
        <v>365</v>
      </c>
      <c r="Y112" s="3">
        <v>45870</v>
      </c>
      <c r="Z112" s="3">
        <v>45871</v>
      </c>
      <c r="AA112" s="9">
        <v>105</v>
      </c>
      <c r="AB112">
        <v>2020.7</v>
      </c>
      <c r="AC112">
        <v>344.3</v>
      </c>
      <c r="AD112" s="3">
        <v>45875</v>
      </c>
      <c r="AE112" s="13" t="s">
        <v>517</v>
      </c>
      <c r="AF112" s="9">
        <v>105</v>
      </c>
      <c r="AG112" s="13" t="s">
        <v>517</v>
      </c>
      <c r="AH112" s="9" t="s">
        <v>281</v>
      </c>
      <c r="AI112" s="3">
        <v>45944</v>
      </c>
    </row>
    <row r="113" spans="1:35" x14ac:dyDescent="0.25">
      <c r="A113" s="9">
        <v>2025</v>
      </c>
      <c r="B113" s="3">
        <v>45839</v>
      </c>
      <c r="C113" s="3">
        <v>45930</v>
      </c>
      <c r="D113" t="s">
        <v>98</v>
      </c>
      <c r="E113" s="17" t="s">
        <v>286</v>
      </c>
      <c r="F113" s="5" t="s">
        <v>305</v>
      </c>
      <c r="G113" s="5" t="s">
        <v>285</v>
      </c>
      <c r="H113" s="5" t="s">
        <v>313</v>
      </c>
      <c r="I113" t="s">
        <v>205</v>
      </c>
      <c r="J113" t="s">
        <v>206</v>
      </c>
      <c r="K113" t="s">
        <v>207</v>
      </c>
      <c r="L113" s="4" t="s">
        <v>102</v>
      </c>
      <c r="M113" s="14" t="s">
        <v>103</v>
      </c>
      <c r="N113" t="s">
        <v>366</v>
      </c>
      <c r="O113" t="s">
        <v>105</v>
      </c>
      <c r="P113">
        <v>0</v>
      </c>
      <c r="Q113">
        <v>0</v>
      </c>
      <c r="R113" t="s">
        <v>251</v>
      </c>
      <c r="S113" t="s">
        <v>252</v>
      </c>
      <c r="T113" t="s">
        <v>253</v>
      </c>
      <c r="U113" t="s">
        <v>251</v>
      </c>
      <c r="V113" t="s">
        <v>252</v>
      </c>
      <c r="W113" t="s">
        <v>393</v>
      </c>
      <c r="X113" t="s">
        <v>366</v>
      </c>
      <c r="Y113" s="3">
        <v>45870</v>
      </c>
      <c r="Z113" s="3">
        <v>45871</v>
      </c>
      <c r="AA113" s="9">
        <v>106</v>
      </c>
      <c r="AB113">
        <v>2041.0500000000002</v>
      </c>
      <c r="AC113">
        <v>323.95</v>
      </c>
      <c r="AD113" s="3">
        <v>45875</v>
      </c>
      <c r="AE113" s="13" t="s">
        <v>446</v>
      </c>
      <c r="AF113" s="9">
        <v>106</v>
      </c>
      <c r="AG113" s="13" t="s">
        <v>446</v>
      </c>
      <c r="AH113" s="9" t="s">
        <v>281</v>
      </c>
      <c r="AI113" s="3">
        <v>45944</v>
      </c>
    </row>
    <row r="114" spans="1:35" x14ac:dyDescent="0.25">
      <c r="A114" s="9">
        <v>2025</v>
      </c>
      <c r="B114" s="3">
        <v>45839</v>
      </c>
      <c r="C114" s="3">
        <v>45930</v>
      </c>
      <c r="D114" t="s">
        <v>98</v>
      </c>
      <c r="E114" s="17" t="s">
        <v>286</v>
      </c>
      <c r="F114" s="10" t="s">
        <v>285</v>
      </c>
      <c r="G114" s="10" t="s">
        <v>285</v>
      </c>
      <c r="H114" s="5" t="s">
        <v>313</v>
      </c>
      <c r="I114" t="s">
        <v>203</v>
      </c>
      <c r="J114" t="s">
        <v>144</v>
      </c>
      <c r="K114" t="s">
        <v>204</v>
      </c>
      <c r="L114" s="4" t="s">
        <v>101</v>
      </c>
      <c r="M114" t="s">
        <v>103</v>
      </c>
      <c r="N114" t="s">
        <v>366</v>
      </c>
      <c r="O114" t="s">
        <v>105</v>
      </c>
      <c r="P114">
        <v>0</v>
      </c>
      <c r="Q114">
        <v>0</v>
      </c>
      <c r="R114" t="s">
        <v>251</v>
      </c>
      <c r="S114" t="s">
        <v>252</v>
      </c>
      <c r="T114" t="s">
        <v>253</v>
      </c>
      <c r="U114" t="s">
        <v>251</v>
      </c>
      <c r="V114" t="s">
        <v>252</v>
      </c>
      <c r="W114" t="s">
        <v>393</v>
      </c>
      <c r="X114" t="s">
        <v>366</v>
      </c>
      <c r="Y114" s="3">
        <v>45870</v>
      </c>
      <c r="Z114" s="3">
        <v>45871</v>
      </c>
      <c r="AA114" s="9">
        <v>107</v>
      </c>
      <c r="AB114">
        <v>3656</v>
      </c>
      <c r="AC114">
        <v>509</v>
      </c>
      <c r="AD114" s="3">
        <v>45875</v>
      </c>
      <c r="AE114" s="13" t="s">
        <v>447</v>
      </c>
      <c r="AF114" s="9">
        <v>107</v>
      </c>
      <c r="AG114" s="13" t="s">
        <v>447</v>
      </c>
      <c r="AH114" s="9" t="s">
        <v>281</v>
      </c>
      <c r="AI114" s="3">
        <v>45944</v>
      </c>
    </row>
    <row r="115" spans="1:35" x14ac:dyDescent="0.25">
      <c r="A115" s="9">
        <v>2025</v>
      </c>
      <c r="B115" s="3">
        <v>45839</v>
      </c>
      <c r="C115" s="3">
        <v>45930</v>
      </c>
      <c r="D115" t="s">
        <v>98</v>
      </c>
      <c r="E115" s="17" t="s">
        <v>286</v>
      </c>
      <c r="F115" s="5" t="s">
        <v>305</v>
      </c>
      <c r="G115" s="5" t="s">
        <v>285</v>
      </c>
      <c r="H115" s="5" t="s">
        <v>304</v>
      </c>
      <c r="I115" t="s">
        <v>153</v>
      </c>
      <c r="J115" t="s">
        <v>128</v>
      </c>
      <c r="K115" t="s">
        <v>126</v>
      </c>
      <c r="L115" s="4" t="s">
        <v>102</v>
      </c>
      <c r="M115" t="s">
        <v>103</v>
      </c>
      <c r="N115" t="s">
        <v>373</v>
      </c>
      <c r="O115" t="s">
        <v>105</v>
      </c>
      <c r="P115">
        <v>0</v>
      </c>
      <c r="Q115">
        <v>0</v>
      </c>
      <c r="R115" t="s">
        <v>251</v>
      </c>
      <c r="S115" t="s">
        <v>252</v>
      </c>
      <c r="T115" t="s">
        <v>253</v>
      </c>
      <c r="U115" t="s">
        <v>251</v>
      </c>
      <c r="V115" t="s">
        <v>252</v>
      </c>
      <c r="W115" t="s">
        <v>392</v>
      </c>
      <c r="X115" t="s">
        <v>373</v>
      </c>
      <c r="Y115" s="3">
        <v>45870</v>
      </c>
      <c r="Z115" s="3">
        <v>45871</v>
      </c>
      <c r="AA115" s="9">
        <v>108</v>
      </c>
      <c r="AB115">
        <v>2147.5</v>
      </c>
      <c r="AC115">
        <v>81</v>
      </c>
      <c r="AD115" s="3">
        <v>45874</v>
      </c>
      <c r="AE115" s="13" t="s">
        <v>448</v>
      </c>
      <c r="AF115" s="9">
        <v>108</v>
      </c>
      <c r="AG115" s="13" t="s">
        <v>448</v>
      </c>
      <c r="AH115" s="9" t="s">
        <v>281</v>
      </c>
      <c r="AI115" s="3">
        <v>45944</v>
      </c>
    </row>
    <row r="116" spans="1:35" x14ac:dyDescent="0.25">
      <c r="A116" s="9">
        <v>2025</v>
      </c>
      <c r="B116" s="3">
        <v>45839</v>
      </c>
      <c r="C116" s="3">
        <v>45930</v>
      </c>
      <c r="D116" t="s">
        <v>98</v>
      </c>
      <c r="E116" s="17" t="s">
        <v>286</v>
      </c>
      <c r="F116" s="5" t="s">
        <v>305</v>
      </c>
      <c r="G116" s="5" t="s">
        <v>285</v>
      </c>
      <c r="H116" s="5" t="s">
        <v>304</v>
      </c>
      <c r="I116" t="s">
        <v>150</v>
      </c>
      <c r="J116" t="s">
        <v>151</v>
      </c>
      <c r="K116" t="s">
        <v>152</v>
      </c>
      <c r="L116" s="4" t="s">
        <v>102</v>
      </c>
      <c r="M116" t="s">
        <v>103</v>
      </c>
      <c r="N116" t="s">
        <v>373</v>
      </c>
      <c r="O116" t="s">
        <v>105</v>
      </c>
      <c r="P116">
        <v>0</v>
      </c>
      <c r="Q116">
        <v>0</v>
      </c>
      <c r="R116" t="s">
        <v>251</v>
      </c>
      <c r="S116" t="s">
        <v>252</v>
      </c>
      <c r="T116" t="s">
        <v>253</v>
      </c>
      <c r="U116" t="s">
        <v>251</v>
      </c>
      <c r="V116" t="s">
        <v>252</v>
      </c>
      <c r="W116" t="s">
        <v>392</v>
      </c>
      <c r="X116" t="s">
        <v>373</v>
      </c>
      <c r="Y116" s="3">
        <v>45870</v>
      </c>
      <c r="Z116" s="3">
        <v>45871</v>
      </c>
      <c r="AA116" s="9">
        <v>109</v>
      </c>
      <c r="AB116">
        <v>1844.99</v>
      </c>
      <c r="AC116">
        <v>383.51</v>
      </c>
      <c r="AD116" s="3">
        <v>45874</v>
      </c>
      <c r="AE116" s="13" t="s">
        <v>449</v>
      </c>
      <c r="AF116" s="9">
        <v>109</v>
      </c>
      <c r="AG116" s="13" t="s">
        <v>449</v>
      </c>
      <c r="AH116" s="9" t="s">
        <v>281</v>
      </c>
      <c r="AI116" s="3">
        <v>45944</v>
      </c>
    </row>
    <row r="117" spans="1:35" x14ac:dyDescent="0.25">
      <c r="A117" s="9">
        <v>2025</v>
      </c>
      <c r="B117" s="3">
        <v>45839</v>
      </c>
      <c r="C117" s="3">
        <v>45930</v>
      </c>
      <c r="D117" t="s">
        <v>98</v>
      </c>
      <c r="E117" s="17" t="s">
        <v>286</v>
      </c>
      <c r="F117" s="5" t="s">
        <v>305</v>
      </c>
      <c r="G117" s="5" t="s">
        <v>285</v>
      </c>
      <c r="H117" s="5" t="s">
        <v>304</v>
      </c>
      <c r="I117" t="s">
        <v>352</v>
      </c>
      <c r="J117" t="s">
        <v>353</v>
      </c>
      <c r="K117" t="s">
        <v>175</v>
      </c>
      <c r="L117" s="4" t="s">
        <v>102</v>
      </c>
      <c r="M117" t="s">
        <v>103</v>
      </c>
      <c r="N117" t="s">
        <v>373</v>
      </c>
      <c r="O117" t="s">
        <v>105</v>
      </c>
      <c r="P117">
        <v>0</v>
      </c>
      <c r="Q117">
        <v>0</v>
      </c>
      <c r="R117" t="s">
        <v>251</v>
      </c>
      <c r="S117" t="s">
        <v>252</v>
      </c>
      <c r="T117" t="s">
        <v>253</v>
      </c>
      <c r="U117" t="s">
        <v>251</v>
      </c>
      <c r="V117" t="s">
        <v>252</v>
      </c>
      <c r="W117" t="s">
        <v>392</v>
      </c>
      <c r="X117" t="s">
        <v>373</v>
      </c>
      <c r="Y117" s="3">
        <v>45870</v>
      </c>
      <c r="Z117" s="3">
        <v>45871</v>
      </c>
      <c r="AA117" s="9">
        <v>110</v>
      </c>
      <c r="AB117">
        <v>1437.5</v>
      </c>
      <c r="AC117">
        <v>791</v>
      </c>
      <c r="AD117" s="3">
        <v>45874</v>
      </c>
      <c r="AE117" s="13" t="s">
        <v>450</v>
      </c>
      <c r="AF117" s="9">
        <v>110</v>
      </c>
      <c r="AG117" s="13" t="s">
        <v>450</v>
      </c>
      <c r="AH117" s="9" t="s">
        <v>281</v>
      </c>
      <c r="AI117" s="3">
        <v>45944</v>
      </c>
    </row>
    <row r="118" spans="1:35" x14ac:dyDescent="0.25">
      <c r="A118" s="9">
        <v>2025</v>
      </c>
      <c r="B118" s="3">
        <v>45839</v>
      </c>
      <c r="C118" s="3">
        <v>45930</v>
      </c>
      <c r="D118" t="s">
        <v>98</v>
      </c>
      <c r="E118" s="17" t="s">
        <v>408</v>
      </c>
      <c r="F118" s="5" t="s">
        <v>407</v>
      </c>
      <c r="G118" s="5" t="s">
        <v>406</v>
      </c>
      <c r="H118" s="5" t="s">
        <v>304</v>
      </c>
      <c r="I118" t="s">
        <v>354</v>
      </c>
      <c r="J118" t="s">
        <v>355</v>
      </c>
      <c r="K118" t="s">
        <v>356</v>
      </c>
      <c r="L118" s="4" t="s">
        <v>102</v>
      </c>
      <c r="M118" t="s">
        <v>103</v>
      </c>
      <c r="N118" t="s">
        <v>373</v>
      </c>
      <c r="O118" t="s">
        <v>105</v>
      </c>
      <c r="P118">
        <v>0</v>
      </c>
      <c r="Q118">
        <v>0</v>
      </c>
      <c r="R118" t="s">
        <v>251</v>
      </c>
      <c r="S118" t="s">
        <v>252</v>
      </c>
      <c r="T118" t="s">
        <v>253</v>
      </c>
      <c r="U118" t="s">
        <v>251</v>
      </c>
      <c r="V118" t="s">
        <v>252</v>
      </c>
      <c r="W118" t="s">
        <v>392</v>
      </c>
      <c r="X118" t="s">
        <v>373</v>
      </c>
      <c r="Y118" s="3">
        <v>45870</v>
      </c>
      <c r="Z118" s="3">
        <v>45871</v>
      </c>
      <c r="AA118" s="9">
        <v>111</v>
      </c>
      <c r="AB118">
        <v>3321.98</v>
      </c>
      <c r="AC118">
        <v>706.52</v>
      </c>
      <c r="AD118" s="3">
        <v>45874</v>
      </c>
      <c r="AE118" s="13" t="s">
        <v>451</v>
      </c>
      <c r="AF118" s="9">
        <v>111</v>
      </c>
      <c r="AG118" s="13" t="s">
        <v>451</v>
      </c>
      <c r="AH118" s="9" t="s">
        <v>281</v>
      </c>
      <c r="AI118" s="3">
        <v>45944</v>
      </c>
    </row>
    <row r="119" spans="1:35" x14ac:dyDescent="0.25">
      <c r="A119" s="9">
        <v>2025</v>
      </c>
      <c r="B119" s="3">
        <v>45839</v>
      </c>
      <c r="C119" s="3">
        <v>45930</v>
      </c>
      <c r="D119" t="s">
        <v>98</v>
      </c>
      <c r="E119" s="17" t="s">
        <v>288</v>
      </c>
      <c r="F119" s="5" t="s">
        <v>287</v>
      </c>
      <c r="G119" s="5" t="s">
        <v>287</v>
      </c>
      <c r="H119" s="5" t="s">
        <v>308</v>
      </c>
      <c r="I119" t="s">
        <v>122</v>
      </c>
      <c r="J119" t="s">
        <v>123</v>
      </c>
      <c r="K119" t="s">
        <v>124</v>
      </c>
      <c r="L119" s="4" t="s">
        <v>101</v>
      </c>
      <c r="M119" t="s">
        <v>103</v>
      </c>
      <c r="N119" t="s">
        <v>374</v>
      </c>
      <c r="O119" t="s">
        <v>105</v>
      </c>
      <c r="P119">
        <v>0</v>
      </c>
      <c r="Q119">
        <v>0</v>
      </c>
      <c r="R119" t="s">
        <v>251</v>
      </c>
      <c r="S119" t="s">
        <v>252</v>
      </c>
      <c r="T119" t="s">
        <v>253</v>
      </c>
      <c r="U119" t="s">
        <v>251</v>
      </c>
      <c r="V119" t="s">
        <v>252</v>
      </c>
      <c r="W119" t="s">
        <v>394</v>
      </c>
      <c r="X119" t="s">
        <v>374</v>
      </c>
      <c r="Y119" s="3">
        <v>45874</v>
      </c>
      <c r="Z119" s="3">
        <v>45876</v>
      </c>
      <c r="AA119" s="9">
        <v>112</v>
      </c>
      <c r="AB119">
        <v>2484</v>
      </c>
      <c r="AD119" s="3">
        <v>45881</v>
      </c>
      <c r="AE119" s="13" t="s">
        <v>452</v>
      </c>
      <c r="AF119" s="9">
        <v>112</v>
      </c>
      <c r="AG119" s="13" t="s">
        <v>452</v>
      </c>
      <c r="AH119" s="9" t="s">
        <v>281</v>
      </c>
      <c r="AI119" s="3">
        <v>45944</v>
      </c>
    </row>
    <row r="120" spans="1:35" x14ac:dyDescent="0.25">
      <c r="A120" s="9">
        <v>2025</v>
      </c>
      <c r="B120" s="3">
        <v>45839</v>
      </c>
      <c r="C120" s="3">
        <v>45930</v>
      </c>
      <c r="D120" t="s">
        <v>98</v>
      </c>
      <c r="E120" s="17" t="s">
        <v>290</v>
      </c>
      <c r="F120" s="5" t="s">
        <v>289</v>
      </c>
      <c r="G120" s="5" t="s">
        <v>289</v>
      </c>
      <c r="H120" s="5" t="s">
        <v>308</v>
      </c>
      <c r="I120" t="s">
        <v>125</v>
      </c>
      <c r="J120" t="s">
        <v>124</v>
      </c>
      <c r="K120" t="s">
        <v>126</v>
      </c>
      <c r="L120" s="4" t="s">
        <v>101</v>
      </c>
      <c r="M120" t="s">
        <v>103</v>
      </c>
      <c r="N120" t="s">
        <v>374</v>
      </c>
      <c r="O120" t="s">
        <v>105</v>
      </c>
      <c r="P120">
        <v>0</v>
      </c>
      <c r="Q120">
        <v>0</v>
      </c>
      <c r="R120" t="s">
        <v>251</v>
      </c>
      <c r="S120" t="s">
        <v>252</v>
      </c>
      <c r="T120" t="s">
        <v>253</v>
      </c>
      <c r="U120" t="s">
        <v>251</v>
      </c>
      <c r="V120" t="s">
        <v>252</v>
      </c>
      <c r="W120" t="s">
        <v>394</v>
      </c>
      <c r="X120" t="s">
        <v>374</v>
      </c>
      <c r="Y120" s="3">
        <v>45874</v>
      </c>
      <c r="Z120" s="3">
        <v>45876</v>
      </c>
      <c r="AA120" s="9">
        <v>113</v>
      </c>
      <c r="AB120">
        <v>3136.99</v>
      </c>
      <c r="AD120" s="3">
        <v>45881</v>
      </c>
      <c r="AE120" s="13" t="s">
        <v>453</v>
      </c>
      <c r="AF120" s="9">
        <v>113</v>
      </c>
      <c r="AG120" s="13" t="s">
        <v>453</v>
      </c>
      <c r="AH120" s="9" t="s">
        <v>281</v>
      </c>
      <c r="AI120" s="3">
        <v>45944</v>
      </c>
    </row>
    <row r="121" spans="1:35" x14ac:dyDescent="0.25">
      <c r="A121" s="9">
        <v>2025</v>
      </c>
      <c r="B121" s="3">
        <v>45839</v>
      </c>
      <c r="C121" s="3">
        <v>45930</v>
      </c>
      <c r="D121" t="s">
        <v>98</v>
      </c>
      <c r="E121" s="17" t="s">
        <v>286</v>
      </c>
      <c r="F121" s="5" t="s">
        <v>305</v>
      </c>
      <c r="G121" s="5" t="s">
        <v>285</v>
      </c>
      <c r="H121" s="5" t="s">
        <v>313</v>
      </c>
      <c r="I121" t="s">
        <v>154</v>
      </c>
      <c r="J121" t="s">
        <v>155</v>
      </c>
      <c r="K121" t="s">
        <v>126</v>
      </c>
      <c r="L121" s="4" t="s">
        <v>102</v>
      </c>
      <c r="M121" t="s">
        <v>103</v>
      </c>
      <c r="N121" t="s">
        <v>375</v>
      </c>
      <c r="O121" t="s">
        <v>105</v>
      </c>
      <c r="P121">
        <v>0</v>
      </c>
      <c r="Q121">
        <v>0</v>
      </c>
      <c r="R121" t="s">
        <v>251</v>
      </c>
      <c r="S121" t="s">
        <v>252</v>
      </c>
      <c r="T121" t="s">
        <v>253</v>
      </c>
      <c r="U121" t="s">
        <v>251</v>
      </c>
      <c r="V121" t="s">
        <v>252</v>
      </c>
      <c r="W121" t="s">
        <v>395</v>
      </c>
      <c r="X121" t="s">
        <v>375</v>
      </c>
      <c r="Y121" s="3">
        <v>45875</v>
      </c>
      <c r="Z121" s="3">
        <v>45876</v>
      </c>
      <c r="AA121" s="9">
        <v>114</v>
      </c>
      <c r="AB121">
        <v>1231.5</v>
      </c>
      <c r="AC121">
        <v>1133.5</v>
      </c>
      <c r="AD121" s="3">
        <v>45877</v>
      </c>
      <c r="AE121" s="13" t="s">
        <v>454</v>
      </c>
      <c r="AF121" s="9">
        <v>114</v>
      </c>
      <c r="AG121" s="13" t="s">
        <v>454</v>
      </c>
      <c r="AH121" s="9" t="s">
        <v>281</v>
      </c>
      <c r="AI121" s="3">
        <v>45944</v>
      </c>
    </row>
    <row r="122" spans="1:35" x14ac:dyDescent="0.25">
      <c r="A122" s="9">
        <v>2025</v>
      </c>
      <c r="B122" s="3">
        <v>45839</v>
      </c>
      <c r="C122" s="3">
        <v>45930</v>
      </c>
      <c r="D122" t="s">
        <v>98</v>
      </c>
      <c r="E122" s="17" t="s">
        <v>286</v>
      </c>
      <c r="F122" s="5" t="s">
        <v>285</v>
      </c>
      <c r="G122" s="5" t="s">
        <v>285</v>
      </c>
      <c r="H122" s="5" t="s">
        <v>313</v>
      </c>
      <c r="I122" t="s">
        <v>161</v>
      </c>
      <c r="J122" t="s">
        <v>162</v>
      </c>
      <c r="K122" t="s">
        <v>163</v>
      </c>
      <c r="L122" s="4" t="s">
        <v>101</v>
      </c>
      <c r="M122" t="s">
        <v>103</v>
      </c>
      <c r="N122" t="s">
        <v>375</v>
      </c>
      <c r="O122" t="s">
        <v>105</v>
      </c>
      <c r="P122">
        <v>0</v>
      </c>
      <c r="Q122">
        <v>0</v>
      </c>
      <c r="R122" t="s">
        <v>251</v>
      </c>
      <c r="S122" t="s">
        <v>252</v>
      </c>
      <c r="T122" t="s">
        <v>253</v>
      </c>
      <c r="U122" t="s">
        <v>251</v>
      </c>
      <c r="V122" t="s">
        <v>252</v>
      </c>
      <c r="W122" t="s">
        <v>395</v>
      </c>
      <c r="X122" t="s">
        <v>375</v>
      </c>
      <c r="Y122" s="3">
        <v>45875</v>
      </c>
      <c r="Z122" s="3">
        <v>45876</v>
      </c>
      <c r="AA122" s="9">
        <v>115</v>
      </c>
      <c r="AB122">
        <v>2583.9</v>
      </c>
      <c r="AC122">
        <v>1781.1</v>
      </c>
      <c r="AD122" s="3">
        <v>45877</v>
      </c>
      <c r="AE122" s="13" t="s">
        <v>455</v>
      </c>
      <c r="AF122" s="9">
        <v>115</v>
      </c>
      <c r="AG122" s="13" t="s">
        <v>455</v>
      </c>
      <c r="AH122" s="9" t="s">
        <v>281</v>
      </c>
      <c r="AI122" s="3">
        <v>45944</v>
      </c>
    </row>
    <row r="123" spans="1:35" x14ac:dyDescent="0.25">
      <c r="A123" s="9">
        <v>2025</v>
      </c>
      <c r="B123" s="3">
        <v>45839</v>
      </c>
      <c r="C123" s="3">
        <v>45930</v>
      </c>
      <c r="D123" t="s">
        <v>98</v>
      </c>
      <c r="E123" s="17" t="s">
        <v>612</v>
      </c>
      <c r="F123" s="5" t="s">
        <v>613</v>
      </c>
      <c r="G123" s="5" t="s">
        <v>613</v>
      </c>
      <c r="H123" s="5" t="s">
        <v>313</v>
      </c>
      <c r="I123" t="s">
        <v>159</v>
      </c>
      <c r="J123" t="s">
        <v>160</v>
      </c>
      <c r="K123" t="s">
        <v>128</v>
      </c>
      <c r="L123" s="4" t="s">
        <v>101</v>
      </c>
      <c r="M123" s="14" t="s">
        <v>103</v>
      </c>
      <c r="N123" t="s">
        <v>376</v>
      </c>
      <c r="O123" t="s">
        <v>105</v>
      </c>
      <c r="P123">
        <v>0</v>
      </c>
      <c r="Q123">
        <v>0</v>
      </c>
      <c r="R123" t="s">
        <v>251</v>
      </c>
      <c r="S123" t="s">
        <v>252</v>
      </c>
      <c r="T123" t="s">
        <v>253</v>
      </c>
      <c r="U123" t="s">
        <v>251</v>
      </c>
      <c r="V123" t="s">
        <v>252</v>
      </c>
      <c r="W123" t="s">
        <v>396</v>
      </c>
      <c r="X123" t="s">
        <v>376</v>
      </c>
      <c r="Y123" s="3">
        <v>45875</v>
      </c>
      <c r="Z123" s="3">
        <v>45876</v>
      </c>
      <c r="AA123" s="9">
        <v>116</v>
      </c>
      <c r="AB123">
        <v>4210.0200000000004</v>
      </c>
      <c r="AD123" s="3">
        <v>45880</v>
      </c>
      <c r="AE123" s="13" t="s">
        <v>456</v>
      </c>
      <c r="AF123" s="9">
        <v>116</v>
      </c>
      <c r="AG123" s="13" t="s">
        <v>456</v>
      </c>
      <c r="AH123" s="9" t="s">
        <v>281</v>
      </c>
      <c r="AI123" s="3">
        <v>45944</v>
      </c>
    </row>
    <row r="124" spans="1:35" x14ac:dyDescent="0.25">
      <c r="A124" s="9">
        <v>2025</v>
      </c>
      <c r="B124" s="3">
        <v>45839</v>
      </c>
      <c r="C124" s="3">
        <v>45930</v>
      </c>
      <c r="D124" t="s">
        <v>98</v>
      </c>
      <c r="E124" s="17" t="s">
        <v>307</v>
      </c>
      <c r="F124" s="5" t="s">
        <v>306</v>
      </c>
      <c r="G124" s="5" t="s">
        <v>306</v>
      </c>
      <c r="H124" s="5" t="s">
        <v>313</v>
      </c>
      <c r="I124" t="s">
        <v>156</v>
      </c>
      <c r="J124" t="s">
        <v>157</v>
      </c>
      <c r="K124" t="s">
        <v>158</v>
      </c>
      <c r="L124" s="4" t="s">
        <v>101</v>
      </c>
      <c r="M124" t="s">
        <v>103</v>
      </c>
      <c r="N124" t="s">
        <v>377</v>
      </c>
      <c r="O124" t="s">
        <v>105</v>
      </c>
      <c r="P124">
        <v>0</v>
      </c>
      <c r="Q124">
        <v>0</v>
      </c>
      <c r="R124" t="s">
        <v>251</v>
      </c>
      <c r="S124" t="s">
        <v>252</v>
      </c>
      <c r="T124" t="s">
        <v>253</v>
      </c>
      <c r="U124" t="s">
        <v>251</v>
      </c>
      <c r="V124" t="s">
        <v>252</v>
      </c>
      <c r="W124" t="s">
        <v>395</v>
      </c>
      <c r="X124" t="s">
        <v>377</v>
      </c>
      <c r="Y124" s="3">
        <v>45875</v>
      </c>
      <c r="Z124" s="3">
        <v>45876</v>
      </c>
      <c r="AA124" s="9">
        <v>117</v>
      </c>
      <c r="AB124">
        <v>1434</v>
      </c>
      <c r="AC124">
        <v>1876</v>
      </c>
      <c r="AD124" s="3">
        <v>45877</v>
      </c>
      <c r="AE124" s="13" t="s">
        <v>457</v>
      </c>
      <c r="AF124" s="9">
        <v>117</v>
      </c>
      <c r="AG124" s="13" t="s">
        <v>457</v>
      </c>
      <c r="AH124" s="9" t="s">
        <v>281</v>
      </c>
      <c r="AI124" s="3">
        <v>45944</v>
      </c>
    </row>
    <row r="125" spans="1:35" x14ac:dyDescent="0.25">
      <c r="A125" s="9">
        <v>2025</v>
      </c>
      <c r="B125" s="3">
        <v>45839</v>
      </c>
      <c r="C125" s="3">
        <v>45930</v>
      </c>
      <c r="D125" t="s">
        <v>98</v>
      </c>
      <c r="E125" s="17" t="s">
        <v>318</v>
      </c>
      <c r="F125" s="10" t="s">
        <v>332</v>
      </c>
      <c r="G125" s="10" t="s">
        <v>316</v>
      </c>
      <c r="H125" s="10" t="s">
        <v>284</v>
      </c>
      <c r="I125" t="s">
        <v>218</v>
      </c>
      <c r="J125" t="s">
        <v>219</v>
      </c>
      <c r="K125" t="s">
        <v>220</v>
      </c>
      <c r="L125" s="4" t="s">
        <v>101</v>
      </c>
      <c r="M125" s="14" t="s">
        <v>103</v>
      </c>
      <c r="N125" t="s">
        <v>378</v>
      </c>
      <c r="O125" t="s">
        <v>105</v>
      </c>
      <c r="P125">
        <v>0</v>
      </c>
      <c r="Q125">
        <v>0</v>
      </c>
      <c r="R125" t="s">
        <v>251</v>
      </c>
      <c r="S125" t="s">
        <v>252</v>
      </c>
      <c r="T125" t="s">
        <v>253</v>
      </c>
      <c r="U125" t="s">
        <v>251</v>
      </c>
      <c r="V125" t="s">
        <v>252</v>
      </c>
      <c r="W125" t="s">
        <v>395</v>
      </c>
      <c r="X125" t="s">
        <v>378</v>
      </c>
      <c r="Y125" s="3">
        <v>45875</v>
      </c>
      <c r="Z125" s="3">
        <v>45876</v>
      </c>
      <c r="AA125" s="9">
        <v>118</v>
      </c>
      <c r="AB125">
        <v>1175.79</v>
      </c>
      <c r="AD125" s="3">
        <v>45880</v>
      </c>
      <c r="AE125" s="13" t="s">
        <v>458</v>
      </c>
      <c r="AF125" s="9">
        <v>118</v>
      </c>
      <c r="AG125" s="13" t="s">
        <v>458</v>
      </c>
      <c r="AH125" s="9" t="s">
        <v>281</v>
      </c>
      <c r="AI125" s="3">
        <v>45944</v>
      </c>
    </row>
    <row r="126" spans="1:35" x14ac:dyDescent="0.25">
      <c r="A126" s="9">
        <v>2025</v>
      </c>
      <c r="B126" s="3">
        <v>45839</v>
      </c>
      <c r="C126" s="3">
        <v>45930</v>
      </c>
      <c r="D126" t="s">
        <v>98</v>
      </c>
      <c r="E126" s="17" t="s">
        <v>288</v>
      </c>
      <c r="F126" s="14" t="s">
        <v>287</v>
      </c>
      <c r="G126" s="14" t="s">
        <v>287</v>
      </c>
      <c r="H126" s="10" t="s">
        <v>284</v>
      </c>
      <c r="I126" t="s">
        <v>357</v>
      </c>
      <c r="J126" t="s">
        <v>358</v>
      </c>
      <c r="K126" t="s">
        <v>117</v>
      </c>
      <c r="L126" s="4" t="s">
        <v>101</v>
      </c>
      <c r="M126" t="s">
        <v>103</v>
      </c>
      <c r="N126" t="s">
        <v>378</v>
      </c>
      <c r="O126" t="s">
        <v>105</v>
      </c>
      <c r="P126">
        <v>0</v>
      </c>
      <c r="Q126">
        <v>0</v>
      </c>
      <c r="R126" t="s">
        <v>251</v>
      </c>
      <c r="S126" t="s">
        <v>252</v>
      </c>
      <c r="T126" t="s">
        <v>253</v>
      </c>
      <c r="U126" t="s">
        <v>251</v>
      </c>
      <c r="V126" t="s">
        <v>252</v>
      </c>
      <c r="W126" t="s">
        <v>395</v>
      </c>
      <c r="X126" t="s">
        <v>378</v>
      </c>
      <c r="Y126" s="3">
        <v>45875</v>
      </c>
      <c r="Z126" s="3">
        <v>45876</v>
      </c>
      <c r="AA126" s="9">
        <v>119</v>
      </c>
      <c r="AB126">
        <v>1047.29</v>
      </c>
      <c r="AD126" s="3">
        <v>45880</v>
      </c>
      <c r="AE126" s="13" t="s">
        <v>459</v>
      </c>
      <c r="AF126" s="9">
        <v>119</v>
      </c>
      <c r="AG126" s="13" t="s">
        <v>459</v>
      </c>
      <c r="AH126" s="9" t="s">
        <v>281</v>
      </c>
      <c r="AI126" s="3">
        <v>45944</v>
      </c>
    </row>
    <row r="127" spans="1:35" x14ac:dyDescent="0.25">
      <c r="A127" s="9">
        <v>2025</v>
      </c>
      <c r="B127" s="3">
        <v>45839</v>
      </c>
      <c r="C127" s="3">
        <v>45930</v>
      </c>
      <c r="D127" t="s">
        <v>98</v>
      </c>
      <c r="E127" s="17" t="s">
        <v>286</v>
      </c>
      <c r="F127" s="5" t="s">
        <v>285</v>
      </c>
      <c r="G127" s="5" t="s">
        <v>285</v>
      </c>
      <c r="H127" s="5" t="s">
        <v>308</v>
      </c>
      <c r="I127" t="s">
        <v>167</v>
      </c>
      <c r="J127" t="s">
        <v>168</v>
      </c>
      <c r="K127" t="s">
        <v>169</v>
      </c>
      <c r="L127" s="4" t="s">
        <v>101</v>
      </c>
      <c r="M127" s="14" t="s">
        <v>103</v>
      </c>
      <c r="N127" t="s">
        <v>374</v>
      </c>
      <c r="O127" t="s">
        <v>105</v>
      </c>
      <c r="P127">
        <v>0</v>
      </c>
      <c r="Q127">
        <v>0</v>
      </c>
      <c r="R127" t="s">
        <v>251</v>
      </c>
      <c r="S127" t="s">
        <v>252</v>
      </c>
      <c r="T127" t="s">
        <v>253</v>
      </c>
      <c r="U127" t="s">
        <v>251</v>
      </c>
      <c r="V127" t="s">
        <v>252</v>
      </c>
      <c r="W127" t="s">
        <v>394</v>
      </c>
      <c r="X127" t="s">
        <v>374</v>
      </c>
      <c r="Y127" s="3">
        <v>45875</v>
      </c>
      <c r="Z127" s="3">
        <v>45876</v>
      </c>
      <c r="AA127" s="9">
        <v>120</v>
      </c>
      <c r="AB127">
        <v>1539.49</v>
      </c>
      <c r="AD127" s="3">
        <v>45881</v>
      </c>
      <c r="AE127" s="13" t="s">
        <v>460</v>
      </c>
      <c r="AF127" s="9">
        <v>120</v>
      </c>
      <c r="AG127" s="13" t="s">
        <v>460</v>
      </c>
      <c r="AH127" s="9" t="s">
        <v>281</v>
      </c>
      <c r="AI127" s="3">
        <v>45944</v>
      </c>
    </row>
    <row r="128" spans="1:35" x14ac:dyDescent="0.25">
      <c r="A128" s="9">
        <v>2025</v>
      </c>
      <c r="B128" s="3">
        <v>45839</v>
      </c>
      <c r="C128" s="3">
        <v>45930</v>
      </c>
      <c r="D128" t="s">
        <v>98</v>
      </c>
      <c r="E128" s="17" t="s">
        <v>311</v>
      </c>
      <c r="F128" s="5" t="s">
        <v>310</v>
      </c>
      <c r="G128" s="5" t="s">
        <v>309</v>
      </c>
      <c r="H128" s="5" t="s">
        <v>308</v>
      </c>
      <c r="I128" t="s">
        <v>170</v>
      </c>
      <c r="J128" t="s">
        <v>171</v>
      </c>
      <c r="K128" t="s">
        <v>126</v>
      </c>
      <c r="L128" s="4" t="s">
        <v>102</v>
      </c>
      <c r="M128" t="s">
        <v>103</v>
      </c>
      <c r="N128" t="s">
        <v>374</v>
      </c>
      <c r="O128" t="s">
        <v>105</v>
      </c>
      <c r="P128">
        <v>0</v>
      </c>
      <c r="Q128">
        <v>0</v>
      </c>
      <c r="R128" t="s">
        <v>251</v>
      </c>
      <c r="S128" t="s">
        <v>252</v>
      </c>
      <c r="T128" t="s">
        <v>253</v>
      </c>
      <c r="U128" t="s">
        <v>251</v>
      </c>
      <c r="V128" t="s">
        <v>252</v>
      </c>
      <c r="W128" t="s">
        <v>394</v>
      </c>
      <c r="X128" t="s">
        <v>374</v>
      </c>
      <c r="Y128" s="3">
        <v>45875</v>
      </c>
      <c r="Z128" s="3">
        <v>45876</v>
      </c>
      <c r="AA128" s="9">
        <v>121</v>
      </c>
      <c r="AB128">
        <v>1921</v>
      </c>
      <c r="AD128" s="3">
        <v>45881</v>
      </c>
      <c r="AE128" s="13" t="s">
        <v>461</v>
      </c>
      <c r="AF128" s="9">
        <v>121</v>
      </c>
      <c r="AG128" s="13" t="s">
        <v>461</v>
      </c>
      <c r="AH128" s="9" t="s">
        <v>281</v>
      </c>
      <c r="AI128" s="3">
        <v>45944</v>
      </c>
    </row>
    <row r="129" spans="1:35" x14ac:dyDescent="0.25">
      <c r="A129" s="9">
        <v>2025</v>
      </c>
      <c r="B129" s="3">
        <v>45839</v>
      </c>
      <c r="C129" s="3">
        <v>45930</v>
      </c>
      <c r="D129" t="s">
        <v>91</v>
      </c>
      <c r="E129" s="17" t="s">
        <v>331</v>
      </c>
      <c r="F129" s="14" t="s">
        <v>330</v>
      </c>
      <c r="G129" s="14" t="s">
        <v>329</v>
      </c>
      <c r="H129" s="5" t="s">
        <v>308</v>
      </c>
      <c r="I129" t="s">
        <v>210</v>
      </c>
      <c r="J129" t="s">
        <v>211</v>
      </c>
      <c r="K129" t="s">
        <v>212</v>
      </c>
      <c r="L129" s="4" t="s">
        <v>102</v>
      </c>
      <c r="M129" t="s">
        <v>103</v>
      </c>
      <c r="N129" t="s">
        <v>374</v>
      </c>
      <c r="O129" t="s">
        <v>105</v>
      </c>
      <c r="P129">
        <v>0</v>
      </c>
      <c r="Q129">
        <v>0</v>
      </c>
      <c r="R129" t="s">
        <v>251</v>
      </c>
      <c r="S129" t="s">
        <v>252</v>
      </c>
      <c r="T129" t="s">
        <v>253</v>
      </c>
      <c r="U129" t="s">
        <v>251</v>
      </c>
      <c r="V129" t="s">
        <v>252</v>
      </c>
      <c r="W129" t="s">
        <v>394</v>
      </c>
      <c r="X129" t="s">
        <v>374</v>
      </c>
      <c r="Y129" s="3">
        <v>45875</v>
      </c>
      <c r="Z129" s="3">
        <v>45876</v>
      </c>
      <c r="AA129" s="9">
        <v>122</v>
      </c>
      <c r="AB129">
        <v>3585</v>
      </c>
      <c r="AD129" s="3">
        <v>45881</v>
      </c>
      <c r="AE129" s="13" t="s">
        <v>462</v>
      </c>
      <c r="AF129" s="9">
        <v>122</v>
      </c>
      <c r="AG129" s="13" t="s">
        <v>462</v>
      </c>
      <c r="AH129" s="9" t="s">
        <v>281</v>
      </c>
      <c r="AI129" s="3">
        <v>45944</v>
      </c>
    </row>
    <row r="130" spans="1:35" x14ac:dyDescent="0.25">
      <c r="A130" s="9">
        <v>2025</v>
      </c>
      <c r="B130" s="3">
        <v>45839</v>
      </c>
      <c r="C130" s="3">
        <v>45930</v>
      </c>
      <c r="D130" s="4" t="s">
        <v>98</v>
      </c>
      <c r="E130" s="17" t="s">
        <v>404</v>
      </c>
      <c r="F130" s="4" t="s">
        <v>403</v>
      </c>
      <c r="G130" s="4" t="s">
        <v>403</v>
      </c>
      <c r="H130" s="4" t="s">
        <v>402</v>
      </c>
      <c r="I130" s="4" t="s">
        <v>346</v>
      </c>
      <c r="J130" s="4" t="s">
        <v>118</v>
      </c>
      <c r="K130" s="4" t="s">
        <v>347</v>
      </c>
      <c r="L130" s="4" t="s">
        <v>101</v>
      </c>
      <c r="M130" s="14" t="s">
        <v>103</v>
      </c>
      <c r="N130" t="s">
        <v>379</v>
      </c>
      <c r="O130" t="s">
        <v>105</v>
      </c>
      <c r="P130">
        <v>0</v>
      </c>
      <c r="Q130">
        <v>0</v>
      </c>
      <c r="R130" t="s">
        <v>251</v>
      </c>
      <c r="S130" t="s">
        <v>252</v>
      </c>
      <c r="T130" t="s">
        <v>253</v>
      </c>
      <c r="U130" t="s">
        <v>251</v>
      </c>
      <c r="V130" t="s">
        <v>252</v>
      </c>
      <c r="W130" t="s">
        <v>270</v>
      </c>
      <c r="X130" t="s">
        <v>379</v>
      </c>
      <c r="Y130" s="3">
        <v>45876</v>
      </c>
      <c r="Z130" s="3">
        <v>45877</v>
      </c>
      <c r="AA130" s="9">
        <v>123</v>
      </c>
      <c r="AB130">
        <v>1880.5</v>
      </c>
      <c r="AC130">
        <v>348</v>
      </c>
      <c r="AD130" s="3">
        <v>45880</v>
      </c>
      <c r="AE130" s="13" t="s">
        <v>463</v>
      </c>
      <c r="AF130" s="9">
        <v>123</v>
      </c>
      <c r="AG130" s="13" t="s">
        <v>463</v>
      </c>
      <c r="AH130" s="9" t="s">
        <v>281</v>
      </c>
      <c r="AI130" s="3">
        <v>45944</v>
      </c>
    </row>
    <row r="131" spans="1:35" x14ac:dyDescent="0.25">
      <c r="A131" s="9">
        <v>2025</v>
      </c>
      <c r="B131" s="3">
        <v>45839</v>
      </c>
      <c r="C131" s="3">
        <v>45930</v>
      </c>
      <c r="D131" s="4" t="s">
        <v>98</v>
      </c>
      <c r="E131" s="17" t="s">
        <v>410</v>
      </c>
      <c r="F131" s="4" t="s">
        <v>409</v>
      </c>
      <c r="G131" s="4" t="s">
        <v>409</v>
      </c>
      <c r="H131" s="4" t="s">
        <v>402</v>
      </c>
      <c r="I131" s="4" t="s">
        <v>348</v>
      </c>
      <c r="J131" s="4" t="s">
        <v>140</v>
      </c>
      <c r="K131" s="4" t="s">
        <v>349</v>
      </c>
      <c r="L131" s="4" t="s">
        <v>101</v>
      </c>
      <c r="M131" s="14" t="s">
        <v>103</v>
      </c>
      <c r="N131" t="s">
        <v>379</v>
      </c>
      <c r="O131" t="s">
        <v>105</v>
      </c>
      <c r="P131">
        <v>0</v>
      </c>
      <c r="Q131">
        <v>0</v>
      </c>
      <c r="R131" t="s">
        <v>251</v>
      </c>
      <c r="S131" t="s">
        <v>252</v>
      </c>
      <c r="T131" t="s">
        <v>253</v>
      </c>
      <c r="U131" t="s">
        <v>251</v>
      </c>
      <c r="V131" t="s">
        <v>252</v>
      </c>
      <c r="W131" t="s">
        <v>270</v>
      </c>
      <c r="X131" t="s">
        <v>379</v>
      </c>
      <c r="Y131" s="3">
        <v>45876</v>
      </c>
      <c r="Z131" s="3">
        <v>45877</v>
      </c>
      <c r="AA131" s="9">
        <v>124</v>
      </c>
      <c r="AB131">
        <v>3476.5</v>
      </c>
      <c r="AC131">
        <v>752</v>
      </c>
      <c r="AD131" s="3">
        <v>45880</v>
      </c>
      <c r="AE131" s="13" t="s">
        <v>464</v>
      </c>
      <c r="AF131" s="9">
        <v>124</v>
      </c>
      <c r="AG131" s="13" t="s">
        <v>464</v>
      </c>
      <c r="AH131" s="9" t="s">
        <v>281</v>
      </c>
      <c r="AI131" s="3">
        <v>45944</v>
      </c>
    </row>
    <row r="132" spans="1:35" x14ac:dyDescent="0.25">
      <c r="A132" s="9">
        <v>2025</v>
      </c>
      <c r="B132" s="3">
        <v>45839</v>
      </c>
      <c r="C132" s="3">
        <v>45930</v>
      </c>
      <c r="D132" s="4" t="s">
        <v>98</v>
      </c>
      <c r="E132" s="17" t="s">
        <v>288</v>
      </c>
      <c r="F132" s="5" t="s">
        <v>287</v>
      </c>
      <c r="G132" s="5" t="s">
        <v>287</v>
      </c>
      <c r="H132" s="5" t="s">
        <v>405</v>
      </c>
      <c r="I132" s="4" t="s">
        <v>359</v>
      </c>
      <c r="J132" s="4" t="s">
        <v>124</v>
      </c>
      <c r="K132" s="4" t="s">
        <v>351</v>
      </c>
      <c r="L132" s="4" t="s">
        <v>101</v>
      </c>
      <c r="M132" s="14" t="s">
        <v>103</v>
      </c>
      <c r="N132" t="s">
        <v>380</v>
      </c>
      <c r="O132" t="s">
        <v>105</v>
      </c>
      <c r="P132">
        <v>0</v>
      </c>
      <c r="Q132">
        <v>0</v>
      </c>
      <c r="R132" t="s">
        <v>251</v>
      </c>
      <c r="S132" t="s">
        <v>252</v>
      </c>
      <c r="T132" t="s">
        <v>253</v>
      </c>
      <c r="U132" t="s">
        <v>251</v>
      </c>
      <c r="V132" t="s">
        <v>252</v>
      </c>
      <c r="W132" t="s">
        <v>270</v>
      </c>
      <c r="X132" t="s">
        <v>380</v>
      </c>
      <c r="Y132" s="3">
        <v>45876</v>
      </c>
      <c r="Z132" s="3">
        <v>45877</v>
      </c>
      <c r="AA132" s="9">
        <v>125</v>
      </c>
      <c r="AB132">
        <v>1412.01</v>
      </c>
      <c r="AC132">
        <v>406.99</v>
      </c>
      <c r="AD132" s="3">
        <v>45881</v>
      </c>
      <c r="AE132" s="13" t="s">
        <v>465</v>
      </c>
      <c r="AF132" s="9">
        <v>125</v>
      </c>
      <c r="AG132" s="13" t="s">
        <v>465</v>
      </c>
      <c r="AH132" s="9" t="s">
        <v>281</v>
      </c>
      <c r="AI132" s="3">
        <v>45944</v>
      </c>
    </row>
    <row r="133" spans="1:35" x14ac:dyDescent="0.25">
      <c r="A133" s="9">
        <v>2025</v>
      </c>
      <c r="B133" s="3">
        <v>45839</v>
      </c>
      <c r="C133" s="3">
        <v>45930</v>
      </c>
      <c r="D133" t="s">
        <v>98</v>
      </c>
      <c r="E133" s="17" t="s">
        <v>290</v>
      </c>
      <c r="F133" s="5" t="s">
        <v>289</v>
      </c>
      <c r="G133" s="5" t="s">
        <v>289</v>
      </c>
      <c r="H133" s="5" t="s">
        <v>308</v>
      </c>
      <c r="I133" t="s">
        <v>125</v>
      </c>
      <c r="J133" t="s">
        <v>124</v>
      </c>
      <c r="K133" t="s">
        <v>126</v>
      </c>
      <c r="L133" s="4" t="s">
        <v>101</v>
      </c>
      <c r="M133" t="s">
        <v>103</v>
      </c>
      <c r="N133" t="s">
        <v>381</v>
      </c>
      <c r="O133" t="s">
        <v>105</v>
      </c>
      <c r="P133">
        <v>0</v>
      </c>
      <c r="Q133">
        <v>0</v>
      </c>
      <c r="R133" t="s">
        <v>251</v>
      </c>
      <c r="S133" t="s">
        <v>252</v>
      </c>
      <c r="T133" t="s">
        <v>253</v>
      </c>
      <c r="U133" t="s">
        <v>251</v>
      </c>
      <c r="V133" t="s">
        <v>252</v>
      </c>
      <c r="W133" t="s">
        <v>397</v>
      </c>
      <c r="X133" t="s">
        <v>381</v>
      </c>
      <c r="Y133" s="3">
        <v>45877</v>
      </c>
      <c r="Z133" s="3">
        <v>45877</v>
      </c>
      <c r="AA133" s="9">
        <v>126</v>
      </c>
      <c r="AB133">
        <v>391</v>
      </c>
      <c r="AD133" s="3">
        <v>45881</v>
      </c>
      <c r="AE133" s="13" t="s">
        <v>466</v>
      </c>
      <c r="AF133" s="9">
        <v>126</v>
      </c>
      <c r="AG133" s="13" t="s">
        <v>466</v>
      </c>
      <c r="AH133" s="9" t="s">
        <v>281</v>
      </c>
      <c r="AI133" s="3">
        <v>45944</v>
      </c>
    </row>
    <row r="134" spans="1:35" x14ac:dyDescent="0.25">
      <c r="A134" s="9">
        <v>2025</v>
      </c>
      <c r="B134" s="3">
        <v>45839</v>
      </c>
      <c r="C134" s="3">
        <v>45930</v>
      </c>
      <c r="D134" t="s">
        <v>98</v>
      </c>
      <c r="E134" s="17" t="s">
        <v>288</v>
      </c>
      <c r="F134" s="5" t="s">
        <v>287</v>
      </c>
      <c r="G134" s="5" t="s">
        <v>287</v>
      </c>
      <c r="H134" s="5" t="s">
        <v>308</v>
      </c>
      <c r="I134" t="s">
        <v>122</v>
      </c>
      <c r="J134" t="s">
        <v>123</v>
      </c>
      <c r="K134" t="s">
        <v>124</v>
      </c>
      <c r="L134" s="4" t="s">
        <v>101</v>
      </c>
      <c r="M134" t="s">
        <v>103</v>
      </c>
      <c r="N134" t="s">
        <v>382</v>
      </c>
      <c r="O134" t="s">
        <v>105</v>
      </c>
      <c r="P134">
        <v>0</v>
      </c>
      <c r="Q134">
        <v>0</v>
      </c>
      <c r="R134" t="s">
        <v>251</v>
      </c>
      <c r="S134" t="s">
        <v>252</v>
      </c>
      <c r="T134" t="s">
        <v>253</v>
      </c>
      <c r="U134" t="s">
        <v>251</v>
      </c>
      <c r="V134" t="s">
        <v>252</v>
      </c>
      <c r="W134" t="s">
        <v>398</v>
      </c>
      <c r="X134" t="s">
        <v>382</v>
      </c>
      <c r="Y134" s="3">
        <v>45880</v>
      </c>
      <c r="Z134" s="3">
        <v>45881</v>
      </c>
      <c r="AA134" s="9">
        <v>127</v>
      </c>
      <c r="AB134">
        <v>990.49</v>
      </c>
      <c r="AD134" s="3">
        <v>45884</v>
      </c>
      <c r="AE134" s="13" t="s">
        <v>467</v>
      </c>
      <c r="AF134" s="9">
        <v>127</v>
      </c>
      <c r="AG134" s="13" t="s">
        <v>467</v>
      </c>
      <c r="AH134" s="9" t="s">
        <v>281</v>
      </c>
      <c r="AI134" s="3">
        <v>45944</v>
      </c>
    </row>
    <row r="135" spans="1:35" x14ac:dyDescent="0.25">
      <c r="A135" s="9">
        <v>2025</v>
      </c>
      <c r="B135" s="3">
        <v>45839</v>
      </c>
      <c r="C135" s="3">
        <v>45930</v>
      </c>
      <c r="D135" t="s">
        <v>98</v>
      </c>
      <c r="E135" s="17" t="s">
        <v>288</v>
      </c>
      <c r="F135" s="5" t="s">
        <v>287</v>
      </c>
      <c r="G135" s="5" t="s">
        <v>287</v>
      </c>
      <c r="H135" s="5" t="s">
        <v>405</v>
      </c>
      <c r="I135" t="s">
        <v>350</v>
      </c>
      <c r="J135" t="s">
        <v>124</v>
      </c>
      <c r="K135" t="s">
        <v>351</v>
      </c>
      <c r="L135" s="4" t="s">
        <v>101</v>
      </c>
      <c r="M135" t="s">
        <v>103</v>
      </c>
      <c r="N135" t="s">
        <v>382</v>
      </c>
      <c r="O135" t="s">
        <v>105</v>
      </c>
      <c r="P135">
        <v>0</v>
      </c>
      <c r="Q135">
        <v>0</v>
      </c>
      <c r="R135" t="s">
        <v>251</v>
      </c>
      <c r="S135" t="s">
        <v>252</v>
      </c>
      <c r="T135" t="s">
        <v>253</v>
      </c>
      <c r="U135" t="s">
        <v>251</v>
      </c>
      <c r="V135" t="s">
        <v>252</v>
      </c>
      <c r="W135" t="s">
        <v>398</v>
      </c>
      <c r="X135" t="s">
        <v>382</v>
      </c>
      <c r="Y135" s="3">
        <v>45880</v>
      </c>
      <c r="Z135" s="3">
        <v>45881</v>
      </c>
      <c r="AA135" s="9">
        <v>128</v>
      </c>
      <c r="AB135">
        <v>1276</v>
      </c>
      <c r="AC135">
        <v>543</v>
      </c>
      <c r="AD135" s="3">
        <v>45884</v>
      </c>
      <c r="AE135" s="13" t="s">
        <v>468</v>
      </c>
      <c r="AF135" s="9">
        <v>128</v>
      </c>
      <c r="AG135" s="13" t="s">
        <v>468</v>
      </c>
      <c r="AH135" s="9" t="s">
        <v>281</v>
      </c>
      <c r="AI135" s="3">
        <v>45944</v>
      </c>
    </row>
    <row r="136" spans="1:35" x14ac:dyDescent="0.25">
      <c r="A136" s="9">
        <v>2025</v>
      </c>
      <c r="B136" s="3">
        <v>45839</v>
      </c>
      <c r="C136" s="3">
        <v>45930</v>
      </c>
      <c r="D136" t="s">
        <v>98</v>
      </c>
      <c r="E136" s="17" t="s">
        <v>311</v>
      </c>
      <c r="F136" s="5" t="s">
        <v>310</v>
      </c>
      <c r="G136" s="5" t="s">
        <v>309</v>
      </c>
      <c r="H136" s="5" t="s">
        <v>308</v>
      </c>
      <c r="I136" t="s">
        <v>170</v>
      </c>
      <c r="J136" t="s">
        <v>171</v>
      </c>
      <c r="K136" t="s">
        <v>126</v>
      </c>
      <c r="L136" s="4" t="s">
        <v>102</v>
      </c>
      <c r="M136" t="s">
        <v>103</v>
      </c>
      <c r="N136" t="s">
        <v>382</v>
      </c>
      <c r="O136" t="s">
        <v>105</v>
      </c>
      <c r="P136">
        <v>0</v>
      </c>
      <c r="Q136">
        <v>0</v>
      </c>
      <c r="R136" t="s">
        <v>251</v>
      </c>
      <c r="S136" t="s">
        <v>252</v>
      </c>
      <c r="T136" t="s">
        <v>253</v>
      </c>
      <c r="U136" t="s">
        <v>251</v>
      </c>
      <c r="V136" t="s">
        <v>252</v>
      </c>
      <c r="W136" t="s">
        <v>398</v>
      </c>
      <c r="X136" t="s">
        <v>382</v>
      </c>
      <c r="Y136" s="3">
        <v>45880</v>
      </c>
      <c r="Z136" s="3">
        <v>45881</v>
      </c>
      <c r="AA136" s="9">
        <v>129</v>
      </c>
      <c r="AB136">
        <v>2173</v>
      </c>
      <c r="AC136">
        <v>373</v>
      </c>
      <c r="AD136" s="3">
        <v>45884</v>
      </c>
      <c r="AE136" s="13" t="s">
        <v>469</v>
      </c>
      <c r="AF136" s="9">
        <v>129</v>
      </c>
      <c r="AG136" s="13" t="s">
        <v>469</v>
      </c>
      <c r="AH136" s="9" t="s">
        <v>281</v>
      </c>
      <c r="AI136" s="3">
        <v>45944</v>
      </c>
    </row>
    <row r="137" spans="1:35" x14ac:dyDescent="0.25">
      <c r="A137" s="9">
        <v>2025</v>
      </c>
      <c r="B137" s="3">
        <v>45839</v>
      </c>
      <c r="C137" s="3">
        <v>45930</v>
      </c>
      <c r="D137" t="s">
        <v>98</v>
      </c>
      <c r="E137" s="17" t="s">
        <v>290</v>
      </c>
      <c r="F137" s="5" t="s">
        <v>289</v>
      </c>
      <c r="G137" s="5" t="s">
        <v>289</v>
      </c>
      <c r="H137" s="5" t="s">
        <v>308</v>
      </c>
      <c r="I137" t="s">
        <v>125</v>
      </c>
      <c r="J137" t="s">
        <v>124</v>
      </c>
      <c r="K137" t="s">
        <v>126</v>
      </c>
      <c r="L137" s="4" t="s">
        <v>101</v>
      </c>
      <c r="M137" t="s">
        <v>103</v>
      </c>
      <c r="N137" t="s">
        <v>382</v>
      </c>
      <c r="O137" t="s">
        <v>105</v>
      </c>
      <c r="P137">
        <v>0</v>
      </c>
      <c r="Q137">
        <v>0</v>
      </c>
      <c r="R137" t="s">
        <v>251</v>
      </c>
      <c r="S137" t="s">
        <v>252</v>
      </c>
      <c r="T137" t="s">
        <v>253</v>
      </c>
      <c r="U137" t="s">
        <v>251</v>
      </c>
      <c r="V137" t="s">
        <v>252</v>
      </c>
      <c r="W137" t="s">
        <v>398</v>
      </c>
      <c r="X137" t="s">
        <v>382</v>
      </c>
      <c r="Y137" s="3">
        <v>45880</v>
      </c>
      <c r="Z137" s="3">
        <v>45881</v>
      </c>
      <c r="AA137" s="9">
        <v>130</v>
      </c>
      <c r="AB137">
        <v>746</v>
      </c>
      <c r="AD137" s="3">
        <v>45884</v>
      </c>
      <c r="AE137" s="13" t="s">
        <v>470</v>
      </c>
      <c r="AF137" s="9">
        <v>130</v>
      </c>
      <c r="AG137" s="13" t="s">
        <v>470</v>
      </c>
      <c r="AH137" s="9" t="s">
        <v>281</v>
      </c>
      <c r="AI137" s="3">
        <v>45944</v>
      </c>
    </row>
    <row r="138" spans="1:35" x14ac:dyDescent="0.25">
      <c r="A138" s="9">
        <v>2025</v>
      </c>
      <c r="B138" s="3">
        <v>45839</v>
      </c>
      <c r="C138" s="3">
        <v>45930</v>
      </c>
      <c r="D138" t="s">
        <v>98</v>
      </c>
      <c r="E138" s="17" t="s">
        <v>286</v>
      </c>
      <c r="F138" s="5" t="s">
        <v>285</v>
      </c>
      <c r="G138" s="5" t="s">
        <v>285</v>
      </c>
      <c r="H138" s="5" t="s">
        <v>308</v>
      </c>
      <c r="I138" t="s">
        <v>167</v>
      </c>
      <c r="J138" t="s">
        <v>168</v>
      </c>
      <c r="K138" t="s">
        <v>169</v>
      </c>
      <c r="L138" s="4" t="s">
        <v>101</v>
      </c>
      <c r="M138" t="s">
        <v>103</v>
      </c>
      <c r="N138" t="s">
        <v>382</v>
      </c>
      <c r="O138" t="s">
        <v>105</v>
      </c>
      <c r="P138">
        <v>0</v>
      </c>
      <c r="Q138">
        <v>0</v>
      </c>
      <c r="R138" t="s">
        <v>251</v>
      </c>
      <c r="S138" t="s">
        <v>252</v>
      </c>
      <c r="T138" t="s">
        <v>253</v>
      </c>
      <c r="U138" t="s">
        <v>251</v>
      </c>
      <c r="V138" t="s">
        <v>252</v>
      </c>
      <c r="W138" t="s">
        <v>398</v>
      </c>
      <c r="X138" t="s">
        <v>382</v>
      </c>
      <c r="Y138" s="3">
        <v>45880</v>
      </c>
      <c r="Z138" s="3">
        <v>45881</v>
      </c>
      <c r="AA138" s="9">
        <v>131</v>
      </c>
      <c r="AB138">
        <v>1001.5</v>
      </c>
      <c r="AD138" s="3">
        <v>45884</v>
      </c>
      <c r="AE138" s="13" t="s">
        <v>471</v>
      </c>
      <c r="AF138" s="9">
        <v>131</v>
      </c>
      <c r="AG138" s="13" t="s">
        <v>471</v>
      </c>
      <c r="AH138" s="9" t="s">
        <v>281</v>
      </c>
      <c r="AI138" s="3">
        <v>45944</v>
      </c>
    </row>
    <row r="139" spans="1:35" x14ac:dyDescent="0.25">
      <c r="A139" s="9">
        <v>2025</v>
      </c>
      <c r="B139" s="3">
        <v>45839</v>
      </c>
      <c r="C139" s="3">
        <v>45930</v>
      </c>
      <c r="D139" t="s">
        <v>91</v>
      </c>
      <c r="E139" s="17" t="s">
        <v>331</v>
      </c>
      <c r="F139" s="10" t="s">
        <v>330</v>
      </c>
      <c r="G139" s="10" t="s">
        <v>329</v>
      </c>
      <c r="H139" s="5" t="s">
        <v>308</v>
      </c>
      <c r="I139" t="s">
        <v>210</v>
      </c>
      <c r="J139" t="s">
        <v>211</v>
      </c>
      <c r="K139" t="s">
        <v>212</v>
      </c>
      <c r="L139" s="4" t="s">
        <v>102</v>
      </c>
      <c r="M139" t="s">
        <v>103</v>
      </c>
      <c r="N139" t="s">
        <v>382</v>
      </c>
      <c r="O139" t="s">
        <v>105</v>
      </c>
      <c r="P139">
        <v>0</v>
      </c>
      <c r="Q139">
        <v>0</v>
      </c>
      <c r="R139" t="s">
        <v>251</v>
      </c>
      <c r="S139" t="s">
        <v>252</v>
      </c>
      <c r="T139" t="s">
        <v>253</v>
      </c>
      <c r="U139" t="s">
        <v>251</v>
      </c>
      <c r="V139" t="s">
        <v>252</v>
      </c>
      <c r="W139" t="s">
        <v>398</v>
      </c>
      <c r="X139" t="s">
        <v>382</v>
      </c>
      <c r="Y139" s="3">
        <v>45880</v>
      </c>
      <c r="Z139" s="3">
        <v>45881</v>
      </c>
      <c r="AA139" s="9">
        <v>132</v>
      </c>
      <c r="AB139">
        <v>3219</v>
      </c>
      <c r="AC139">
        <v>1873</v>
      </c>
      <c r="AD139" s="3">
        <v>45884</v>
      </c>
      <c r="AE139" s="13" t="s">
        <v>472</v>
      </c>
      <c r="AF139" s="9">
        <v>132</v>
      </c>
      <c r="AG139" s="13" t="s">
        <v>472</v>
      </c>
      <c r="AH139" s="9" t="s">
        <v>281</v>
      </c>
      <c r="AI139" s="3">
        <v>45944</v>
      </c>
    </row>
    <row r="140" spans="1:35" x14ac:dyDescent="0.25">
      <c r="A140" s="9">
        <v>2025</v>
      </c>
      <c r="B140" s="3">
        <v>45839</v>
      </c>
      <c r="C140" s="3">
        <v>45930</v>
      </c>
      <c r="D140" t="s">
        <v>98</v>
      </c>
      <c r="E140" s="17" t="s">
        <v>612</v>
      </c>
      <c r="F140" s="5" t="s">
        <v>613</v>
      </c>
      <c r="G140" s="5" t="s">
        <v>613</v>
      </c>
      <c r="H140" s="5" t="s">
        <v>313</v>
      </c>
      <c r="I140" t="s">
        <v>159</v>
      </c>
      <c r="J140" t="s">
        <v>160</v>
      </c>
      <c r="K140" t="s">
        <v>128</v>
      </c>
      <c r="L140" s="4" t="s">
        <v>101</v>
      </c>
      <c r="M140" t="s">
        <v>103</v>
      </c>
      <c r="N140" t="s">
        <v>377</v>
      </c>
      <c r="O140" t="s">
        <v>105</v>
      </c>
      <c r="P140">
        <v>0</v>
      </c>
      <c r="Q140">
        <v>0</v>
      </c>
      <c r="R140" t="s">
        <v>251</v>
      </c>
      <c r="S140" t="s">
        <v>252</v>
      </c>
      <c r="T140" t="s">
        <v>253</v>
      </c>
      <c r="U140" t="s">
        <v>251</v>
      </c>
      <c r="V140" t="s">
        <v>252</v>
      </c>
      <c r="W140" t="s">
        <v>397</v>
      </c>
      <c r="X140" t="s">
        <v>377</v>
      </c>
      <c r="Y140" s="3">
        <v>45881</v>
      </c>
      <c r="Z140" s="3">
        <v>45881</v>
      </c>
      <c r="AA140" s="9">
        <v>133</v>
      </c>
      <c r="AB140">
        <v>782</v>
      </c>
      <c r="AD140" s="3">
        <v>45882</v>
      </c>
      <c r="AE140" s="13" t="s">
        <v>473</v>
      </c>
      <c r="AF140" s="9">
        <v>133</v>
      </c>
      <c r="AG140" s="13" t="s">
        <v>473</v>
      </c>
      <c r="AH140" s="9" t="s">
        <v>281</v>
      </c>
      <c r="AI140" s="3">
        <v>45944</v>
      </c>
    </row>
    <row r="141" spans="1:35" x14ac:dyDescent="0.25">
      <c r="A141" s="9">
        <v>2025</v>
      </c>
      <c r="B141" s="3">
        <v>45839</v>
      </c>
      <c r="C141" s="3">
        <v>45930</v>
      </c>
      <c r="D141" t="s">
        <v>91</v>
      </c>
      <c r="E141" s="17" t="s">
        <v>331</v>
      </c>
      <c r="F141" s="10" t="s">
        <v>330</v>
      </c>
      <c r="G141" s="10" t="s">
        <v>329</v>
      </c>
      <c r="H141" s="5" t="s">
        <v>308</v>
      </c>
      <c r="I141" t="s">
        <v>210</v>
      </c>
      <c r="J141" t="s">
        <v>211</v>
      </c>
      <c r="K141" t="s">
        <v>212</v>
      </c>
      <c r="L141" s="4" t="s">
        <v>102</v>
      </c>
      <c r="M141" s="14" t="s">
        <v>103</v>
      </c>
      <c r="N141" t="s">
        <v>383</v>
      </c>
      <c r="O141" t="s">
        <v>105</v>
      </c>
      <c r="P141">
        <v>0</v>
      </c>
      <c r="Q141">
        <v>0</v>
      </c>
      <c r="R141" t="s">
        <v>251</v>
      </c>
      <c r="S141" t="s">
        <v>252</v>
      </c>
      <c r="T141" t="s">
        <v>253</v>
      </c>
      <c r="U141" t="s">
        <v>251</v>
      </c>
      <c r="V141" t="s">
        <v>252</v>
      </c>
      <c r="W141" t="s">
        <v>270</v>
      </c>
      <c r="X141" t="s">
        <v>383</v>
      </c>
      <c r="Y141" s="3">
        <v>45884</v>
      </c>
      <c r="Z141" s="3">
        <v>45887</v>
      </c>
      <c r="AA141" s="9">
        <v>134</v>
      </c>
      <c r="AB141">
        <v>6891</v>
      </c>
      <c r="AC141">
        <v>2738</v>
      </c>
      <c r="AD141" s="3">
        <v>45890</v>
      </c>
      <c r="AE141" s="13" t="s">
        <v>474</v>
      </c>
      <c r="AF141" s="9">
        <v>134</v>
      </c>
      <c r="AG141" s="13" t="s">
        <v>474</v>
      </c>
      <c r="AH141" s="9" t="s">
        <v>281</v>
      </c>
      <c r="AI141" s="3">
        <v>45944</v>
      </c>
    </row>
    <row r="142" spans="1:35" x14ac:dyDescent="0.25">
      <c r="A142" s="9">
        <v>2025</v>
      </c>
      <c r="B142" s="3">
        <v>45839</v>
      </c>
      <c r="C142" s="3">
        <v>45930</v>
      </c>
      <c r="D142" t="s">
        <v>98</v>
      </c>
      <c r="E142" s="17" t="s">
        <v>311</v>
      </c>
      <c r="F142" s="5" t="s">
        <v>310</v>
      </c>
      <c r="G142" s="5" t="s">
        <v>309</v>
      </c>
      <c r="H142" s="5" t="s">
        <v>308</v>
      </c>
      <c r="I142" t="s">
        <v>170</v>
      </c>
      <c r="J142" t="s">
        <v>171</v>
      </c>
      <c r="K142" t="s">
        <v>126</v>
      </c>
      <c r="L142" s="4" t="s">
        <v>102</v>
      </c>
      <c r="M142" s="14" t="s">
        <v>103</v>
      </c>
      <c r="N142" t="s">
        <v>383</v>
      </c>
      <c r="O142" t="s">
        <v>105</v>
      </c>
      <c r="P142">
        <v>0</v>
      </c>
      <c r="Q142">
        <v>0</v>
      </c>
      <c r="R142" t="s">
        <v>251</v>
      </c>
      <c r="S142" t="s">
        <v>252</v>
      </c>
      <c r="T142" t="s">
        <v>253</v>
      </c>
      <c r="U142" t="s">
        <v>251</v>
      </c>
      <c r="V142" t="s">
        <v>252</v>
      </c>
      <c r="W142" t="s">
        <v>270</v>
      </c>
      <c r="X142" t="s">
        <v>383</v>
      </c>
      <c r="Y142" s="3">
        <v>45884</v>
      </c>
      <c r="Z142" s="3">
        <v>45887</v>
      </c>
      <c r="AA142" s="9">
        <v>135</v>
      </c>
      <c r="AB142">
        <v>5697</v>
      </c>
      <c r="AC142">
        <v>2132</v>
      </c>
      <c r="AD142" s="3">
        <v>45890</v>
      </c>
      <c r="AE142" s="13" t="s">
        <v>475</v>
      </c>
      <c r="AF142" s="9">
        <v>135</v>
      </c>
      <c r="AG142" s="13" t="s">
        <v>475</v>
      </c>
      <c r="AH142" s="9" t="s">
        <v>281</v>
      </c>
      <c r="AI142" s="3">
        <v>45944</v>
      </c>
    </row>
    <row r="143" spans="1:35" x14ac:dyDescent="0.25">
      <c r="A143" s="9">
        <v>2025</v>
      </c>
      <c r="B143" s="3">
        <v>45839</v>
      </c>
      <c r="C143" s="3">
        <v>45930</v>
      </c>
      <c r="D143" t="s">
        <v>98</v>
      </c>
      <c r="E143" s="17" t="s">
        <v>288</v>
      </c>
      <c r="F143" s="5" t="s">
        <v>287</v>
      </c>
      <c r="G143" s="5" t="s">
        <v>287</v>
      </c>
      <c r="H143" s="5" t="s">
        <v>405</v>
      </c>
      <c r="I143" t="s">
        <v>359</v>
      </c>
      <c r="J143" t="s">
        <v>124</v>
      </c>
      <c r="K143" t="s">
        <v>351</v>
      </c>
      <c r="L143" s="4" t="s">
        <v>101</v>
      </c>
      <c r="M143" s="14" t="s">
        <v>103</v>
      </c>
      <c r="N143" t="s">
        <v>383</v>
      </c>
      <c r="O143" t="s">
        <v>105</v>
      </c>
      <c r="P143">
        <v>0</v>
      </c>
      <c r="Q143">
        <v>0</v>
      </c>
      <c r="R143" t="s">
        <v>251</v>
      </c>
      <c r="S143" t="s">
        <v>252</v>
      </c>
      <c r="T143" t="s">
        <v>253</v>
      </c>
      <c r="U143" t="s">
        <v>251</v>
      </c>
      <c r="V143" t="s">
        <v>252</v>
      </c>
      <c r="W143" t="s">
        <v>270</v>
      </c>
      <c r="X143" t="s">
        <v>383</v>
      </c>
      <c r="Y143" s="3">
        <v>45884</v>
      </c>
      <c r="Z143" s="3">
        <v>45887</v>
      </c>
      <c r="AA143" s="9">
        <v>136</v>
      </c>
      <c r="AB143">
        <v>7159</v>
      </c>
      <c r="AC143">
        <v>234.5</v>
      </c>
      <c r="AD143" s="3">
        <v>45890</v>
      </c>
      <c r="AE143" s="13" t="s">
        <v>476</v>
      </c>
      <c r="AF143" s="9">
        <v>136</v>
      </c>
      <c r="AG143" s="13" t="s">
        <v>476</v>
      </c>
      <c r="AH143" s="9" t="s">
        <v>281</v>
      </c>
      <c r="AI143" s="3">
        <v>45944</v>
      </c>
    </row>
    <row r="144" spans="1:35" x14ac:dyDescent="0.25">
      <c r="A144" s="14">
        <v>2025</v>
      </c>
      <c r="B144" s="3">
        <v>45839</v>
      </c>
      <c r="C144" s="3">
        <v>45930</v>
      </c>
      <c r="D144" s="14" t="s">
        <v>91</v>
      </c>
      <c r="E144" s="17" t="s">
        <v>282</v>
      </c>
      <c r="F144" s="14" t="s">
        <v>283</v>
      </c>
      <c r="G144" s="14" t="s">
        <v>303</v>
      </c>
      <c r="H144" s="14" t="s">
        <v>284</v>
      </c>
      <c r="I144" t="s">
        <v>116</v>
      </c>
      <c r="J144" t="s">
        <v>117</v>
      </c>
      <c r="K144" t="s">
        <v>118</v>
      </c>
      <c r="L144" s="4" t="s">
        <v>102</v>
      </c>
      <c r="M144" s="4" t="s">
        <v>103</v>
      </c>
      <c r="N144" t="s">
        <v>567</v>
      </c>
      <c r="O144" t="s">
        <v>105</v>
      </c>
      <c r="P144">
        <v>0</v>
      </c>
      <c r="Q144">
        <v>0</v>
      </c>
      <c r="R144" t="s">
        <v>251</v>
      </c>
      <c r="S144" t="s">
        <v>252</v>
      </c>
      <c r="T144" t="s">
        <v>253</v>
      </c>
      <c r="U144" t="s">
        <v>251</v>
      </c>
      <c r="V144" t="s">
        <v>252</v>
      </c>
      <c r="W144" t="s">
        <v>395</v>
      </c>
      <c r="X144" t="s">
        <v>567</v>
      </c>
      <c r="Y144" s="3">
        <v>45875</v>
      </c>
      <c r="Z144" s="3">
        <v>45876</v>
      </c>
      <c r="AA144">
        <v>137</v>
      </c>
      <c r="AB144">
        <v>2979.29</v>
      </c>
      <c r="AD144" s="3">
        <v>45880</v>
      </c>
      <c r="AE144" s="13" t="s">
        <v>623</v>
      </c>
      <c r="AF144" s="14">
        <v>137</v>
      </c>
      <c r="AG144" s="13" t="s">
        <v>623</v>
      </c>
      <c r="AH144" s="14" t="s">
        <v>281</v>
      </c>
      <c r="AI144" s="3">
        <v>45944</v>
      </c>
    </row>
    <row r="145" spans="1:35" x14ac:dyDescent="0.25">
      <c r="A145" s="14">
        <v>2025</v>
      </c>
      <c r="B145" s="3">
        <v>45839</v>
      </c>
      <c r="C145" s="3">
        <v>45930</v>
      </c>
      <c r="D145" s="14" t="s">
        <v>91</v>
      </c>
      <c r="E145" s="17" t="s">
        <v>282</v>
      </c>
      <c r="F145" s="14" t="s">
        <v>283</v>
      </c>
      <c r="G145" s="14" t="s">
        <v>303</v>
      </c>
      <c r="H145" s="14" t="s">
        <v>284</v>
      </c>
      <c r="I145" t="s">
        <v>116</v>
      </c>
      <c r="J145" t="s">
        <v>117</v>
      </c>
      <c r="K145" t="s">
        <v>118</v>
      </c>
      <c r="L145" s="4" t="s">
        <v>102</v>
      </c>
      <c r="M145" s="4" t="s">
        <v>103</v>
      </c>
      <c r="N145" t="s">
        <v>568</v>
      </c>
      <c r="O145" t="s">
        <v>105</v>
      </c>
      <c r="P145">
        <v>0</v>
      </c>
      <c r="Q145">
        <v>0</v>
      </c>
      <c r="R145" t="s">
        <v>251</v>
      </c>
      <c r="S145" t="s">
        <v>252</v>
      </c>
      <c r="T145" t="s">
        <v>253</v>
      </c>
      <c r="U145" t="s">
        <v>251</v>
      </c>
      <c r="V145" t="s">
        <v>252</v>
      </c>
      <c r="W145" t="s">
        <v>592</v>
      </c>
      <c r="X145" t="s">
        <v>568</v>
      </c>
      <c r="Y145" s="3">
        <v>45877</v>
      </c>
      <c r="Z145" s="3">
        <v>45887</v>
      </c>
      <c r="AA145" s="14">
        <v>138</v>
      </c>
      <c r="AB145">
        <v>4427</v>
      </c>
      <c r="AD145" s="3">
        <v>45888</v>
      </c>
      <c r="AE145" s="13" t="s">
        <v>624</v>
      </c>
      <c r="AF145" s="14">
        <v>138</v>
      </c>
      <c r="AG145" s="13" t="s">
        <v>624</v>
      </c>
      <c r="AH145" s="14" t="s">
        <v>281</v>
      </c>
      <c r="AI145" s="3">
        <v>45944</v>
      </c>
    </row>
    <row r="146" spans="1:35" x14ac:dyDescent="0.25">
      <c r="A146" s="14">
        <v>2025</v>
      </c>
      <c r="B146" s="3">
        <v>45839</v>
      </c>
      <c r="C146" s="3">
        <v>45930</v>
      </c>
      <c r="D146" s="14" t="s">
        <v>98</v>
      </c>
      <c r="E146" s="17" t="s">
        <v>288</v>
      </c>
      <c r="F146" s="14" t="s">
        <v>287</v>
      </c>
      <c r="G146" s="14" t="s">
        <v>287</v>
      </c>
      <c r="H146" s="14" t="s">
        <v>284</v>
      </c>
      <c r="I146" t="s">
        <v>357</v>
      </c>
      <c r="J146" t="s">
        <v>358</v>
      </c>
      <c r="K146" t="s">
        <v>117</v>
      </c>
      <c r="L146" s="4" t="s">
        <v>101</v>
      </c>
      <c r="M146" s="4" t="s">
        <v>103</v>
      </c>
      <c r="N146" t="s">
        <v>569</v>
      </c>
      <c r="O146" t="s">
        <v>105</v>
      </c>
      <c r="P146">
        <v>0</v>
      </c>
      <c r="Q146">
        <v>0</v>
      </c>
      <c r="R146" t="s">
        <v>251</v>
      </c>
      <c r="S146" t="s">
        <v>252</v>
      </c>
      <c r="T146" t="s">
        <v>253</v>
      </c>
      <c r="U146" t="s">
        <v>251</v>
      </c>
      <c r="V146" t="s">
        <v>252</v>
      </c>
      <c r="W146" t="s">
        <v>397</v>
      </c>
      <c r="X146" t="s">
        <v>569</v>
      </c>
      <c r="Y146" s="3">
        <v>45880</v>
      </c>
      <c r="Z146" s="3">
        <v>45881</v>
      </c>
      <c r="AA146" s="14">
        <v>139</v>
      </c>
      <c r="AB146">
        <v>1016</v>
      </c>
      <c r="AD146" s="3">
        <v>45882</v>
      </c>
      <c r="AE146" s="13" t="s">
        <v>625</v>
      </c>
      <c r="AF146" s="14">
        <v>139</v>
      </c>
      <c r="AG146" s="13" t="s">
        <v>625</v>
      </c>
      <c r="AH146" s="14" t="s">
        <v>281</v>
      </c>
      <c r="AI146" s="3">
        <v>45944</v>
      </c>
    </row>
    <row r="147" spans="1:35" x14ac:dyDescent="0.25">
      <c r="A147" s="14">
        <v>2025</v>
      </c>
      <c r="B147" s="3">
        <v>45839</v>
      </c>
      <c r="C147" s="3">
        <v>45930</v>
      </c>
      <c r="D147" s="14" t="s">
        <v>91</v>
      </c>
      <c r="E147" s="17" t="s">
        <v>331</v>
      </c>
      <c r="F147" s="14" t="s">
        <v>330</v>
      </c>
      <c r="G147" s="14" t="s">
        <v>329</v>
      </c>
      <c r="H147" s="5" t="s">
        <v>308</v>
      </c>
      <c r="I147" t="s">
        <v>210</v>
      </c>
      <c r="J147" t="s">
        <v>211</v>
      </c>
      <c r="K147" t="s">
        <v>212</v>
      </c>
      <c r="L147" s="4" t="s">
        <v>102</v>
      </c>
      <c r="M147" s="4" t="s">
        <v>103</v>
      </c>
      <c r="N147" t="s">
        <v>570</v>
      </c>
      <c r="O147" t="s">
        <v>105</v>
      </c>
      <c r="P147">
        <v>0</v>
      </c>
      <c r="Q147">
        <v>0</v>
      </c>
      <c r="R147" t="s">
        <v>251</v>
      </c>
      <c r="S147" t="s">
        <v>252</v>
      </c>
      <c r="T147" t="s">
        <v>253</v>
      </c>
      <c r="U147" t="s">
        <v>251</v>
      </c>
      <c r="V147" t="s">
        <v>252</v>
      </c>
      <c r="W147" t="s">
        <v>593</v>
      </c>
      <c r="X147" t="s">
        <v>570</v>
      </c>
      <c r="Y147" s="3">
        <v>45890</v>
      </c>
      <c r="Z147" s="3">
        <v>45890</v>
      </c>
      <c r="AA147" s="14">
        <v>140</v>
      </c>
      <c r="AB147">
        <v>454</v>
      </c>
      <c r="AD147" s="3">
        <v>45895</v>
      </c>
      <c r="AE147" s="13" t="s">
        <v>626</v>
      </c>
      <c r="AF147" s="14">
        <v>140</v>
      </c>
      <c r="AG147" s="13" t="s">
        <v>626</v>
      </c>
      <c r="AH147" s="14" t="s">
        <v>281</v>
      </c>
      <c r="AI147" s="3">
        <v>45944</v>
      </c>
    </row>
    <row r="148" spans="1:35" x14ac:dyDescent="0.25">
      <c r="A148" s="14">
        <v>2025</v>
      </c>
      <c r="B148" s="3">
        <v>45839</v>
      </c>
      <c r="C148" s="3">
        <v>45930</v>
      </c>
      <c r="D148" s="14" t="s">
        <v>98</v>
      </c>
      <c r="E148" s="17" t="s">
        <v>286</v>
      </c>
      <c r="F148" s="4" t="s">
        <v>285</v>
      </c>
      <c r="G148" s="4" t="s">
        <v>285</v>
      </c>
      <c r="H148" s="4" t="s">
        <v>284</v>
      </c>
      <c r="I148" t="s">
        <v>119</v>
      </c>
      <c r="J148" t="s">
        <v>120</v>
      </c>
      <c r="K148" t="s">
        <v>121</v>
      </c>
      <c r="L148" s="4" t="s">
        <v>101</v>
      </c>
      <c r="M148" s="4" t="s">
        <v>103</v>
      </c>
      <c r="N148" t="s">
        <v>571</v>
      </c>
      <c r="O148" t="s">
        <v>105</v>
      </c>
      <c r="P148">
        <v>0</v>
      </c>
      <c r="Q148">
        <v>0</v>
      </c>
      <c r="R148" t="s">
        <v>251</v>
      </c>
      <c r="S148" t="s">
        <v>252</v>
      </c>
      <c r="T148" t="s">
        <v>253</v>
      </c>
      <c r="U148" t="s">
        <v>251</v>
      </c>
      <c r="V148" t="s">
        <v>252</v>
      </c>
      <c r="W148" t="s">
        <v>390</v>
      </c>
      <c r="X148" t="s">
        <v>571</v>
      </c>
      <c r="Y148" s="3">
        <v>45890</v>
      </c>
      <c r="Z148" s="3">
        <v>45894</v>
      </c>
      <c r="AA148" s="14">
        <v>141</v>
      </c>
      <c r="AB148">
        <v>136.49</v>
      </c>
      <c r="AD148" s="3">
        <v>45895</v>
      </c>
      <c r="AE148" s="13" t="s">
        <v>627</v>
      </c>
      <c r="AF148" s="14">
        <v>141</v>
      </c>
      <c r="AG148" s="13" t="s">
        <v>627</v>
      </c>
      <c r="AH148" s="14" t="s">
        <v>281</v>
      </c>
      <c r="AI148" s="3">
        <v>45944</v>
      </c>
    </row>
    <row r="149" spans="1:35" x14ac:dyDescent="0.25">
      <c r="A149" s="14">
        <v>2025</v>
      </c>
      <c r="B149" s="3">
        <v>45839</v>
      </c>
      <c r="C149" s="3">
        <v>45930</v>
      </c>
      <c r="D149" s="14" t="s">
        <v>98</v>
      </c>
      <c r="E149" s="17" t="s">
        <v>288</v>
      </c>
      <c r="F149" s="14" t="s">
        <v>287</v>
      </c>
      <c r="G149" s="14" t="s">
        <v>287</v>
      </c>
      <c r="H149" s="14" t="s">
        <v>284</v>
      </c>
      <c r="I149" t="s">
        <v>357</v>
      </c>
      <c r="J149" t="s">
        <v>358</v>
      </c>
      <c r="K149" t="s">
        <v>117</v>
      </c>
      <c r="L149" s="4" t="s">
        <v>101</v>
      </c>
      <c r="M149" s="4" t="s">
        <v>103</v>
      </c>
      <c r="N149" t="s">
        <v>571</v>
      </c>
      <c r="O149" t="s">
        <v>105</v>
      </c>
      <c r="P149">
        <v>0</v>
      </c>
      <c r="Q149">
        <v>0</v>
      </c>
      <c r="R149" t="s">
        <v>251</v>
      </c>
      <c r="S149" t="s">
        <v>252</v>
      </c>
      <c r="T149" t="s">
        <v>253</v>
      </c>
      <c r="U149" t="s">
        <v>251</v>
      </c>
      <c r="V149" t="s">
        <v>252</v>
      </c>
      <c r="W149" t="s">
        <v>390</v>
      </c>
      <c r="X149" t="s">
        <v>571</v>
      </c>
      <c r="Y149" s="3">
        <v>45890</v>
      </c>
      <c r="Z149" s="3">
        <v>45894</v>
      </c>
      <c r="AA149" s="14">
        <v>142</v>
      </c>
      <c r="AB149">
        <v>136.49</v>
      </c>
      <c r="AD149" s="3">
        <v>45895</v>
      </c>
      <c r="AE149" s="13" t="s">
        <v>628</v>
      </c>
      <c r="AF149" s="14">
        <v>142</v>
      </c>
      <c r="AG149" s="13" t="s">
        <v>628</v>
      </c>
      <c r="AH149" s="14" t="s">
        <v>281</v>
      </c>
      <c r="AI149" s="3">
        <v>45944</v>
      </c>
    </row>
    <row r="150" spans="1:35" x14ac:dyDescent="0.25">
      <c r="A150" s="14">
        <v>2025</v>
      </c>
      <c r="B150" s="3">
        <v>45839</v>
      </c>
      <c r="C150" s="3">
        <v>45930</v>
      </c>
      <c r="D150" s="14" t="s">
        <v>91</v>
      </c>
      <c r="E150" s="17" t="s">
        <v>282</v>
      </c>
      <c r="F150" s="14" t="s">
        <v>283</v>
      </c>
      <c r="G150" s="14" t="s">
        <v>303</v>
      </c>
      <c r="H150" s="14" t="s">
        <v>284</v>
      </c>
      <c r="I150" t="s">
        <v>116</v>
      </c>
      <c r="J150" t="s">
        <v>117</v>
      </c>
      <c r="K150" t="s">
        <v>118</v>
      </c>
      <c r="L150" s="4" t="s">
        <v>102</v>
      </c>
      <c r="M150" s="4" t="s">
        <v>103</v>
      </c>
      <c r="N150" t="s">
        <v>568</v>
      </c>
      <c r="O150" t="s">
        <v>105</v>
      </c>
      <c r="P150">
        <v>0</v>
      </c>
      <c r="Q150">
        <v>0</v>
      </c>
      <c r="R150" t="s">
        <v>251</v>
      </c>
      <c r="S150" t="s">
        <v>252</v>
      </c>
      <c r="T150" t="s">
        <v>253</v>
      </c>
      <c r="U150" t="s">
        <v>251</v>
      </c>
      <c r="V150" t="s">
        <v>252</v>
      </c>
      <c r="W150" t="s">
        <v>390</v>
      </c>
      <c r="X150" t="s">
        <v>568</v>
      </c>
      <c r="Y150" s="3">
        <v>45890</v>
      </c>
      <c r="Z150" s="3">
        <v>45894</v>
      </c>
      <c r="AA150" s="14">
        <v>143</v>
      </c>
      <c r="AB150">
        <v>1061</v>
      </c>
      <c r="AD150" s="3">
        <v>45895</v>
      </c>
      <c r="AE150" s="13" t="s">
        <v>629</v>
      </c>
      <c r="AF150" s="14">
        <v>143</v>
      </c>
      <c r="AG150" s="13" t="s">
        <v>629</v>
      </c>
      <c r="AH150" s="14" t="s">
        <v>281</v>
      </c>
      <c r="AI150" s="3">
        <v>45944</v>
      </c>
    </row>
    <row r="151" spans="1:35" x14ac:dyDescent="0.25">
      <c r="A151" s="14">
        <v>2025</v>
      </c>
      <c r="B151" s="3">
        <v>45839</v>
      </c>
      <c r="C151" s="3">
        <v>45930</v>
      </c>
      <c r="D151" s="14" t="s">
        <v>91</v>
      </c>
      <c r="E151" s="17" t="s">
        <v>331</v>
      </c>
      <c r="F151" s="14" t="s">
        <v>330</v>
      </c>
      <c r="G151" s="14" t="s">
        <v>329</v>
      </c>
      <c r="H151" s="5" t="s">
        <v>308</v>
      </c>
      <c r="I151" t="s">
        <v>210</v>
      </c>
      <c r="J151" t="s">
        <v>211</v>
      </c>
      <c r="K151" t="s">
        <v>212</v>
      </c>
      <c r="L151" s="4" t="s">
        <v>102</v>
      </c>
      <c r="M151" s="4" t="s">
        <v>103</v>
      </c>
      <c r="N151" t="s">
        <v>570</v>
      </c>
      <c r="O151" t="s">
        <v>105</v>
      </c>
      <c r="P151">
        <v>0</v>
      </c>
      <c r="Q151">
        <v>0</v>
      </c>
      <c r="R151" t="s">
        <v>251</v>
      </c>
      <c r="S151" t="s">
        <v>252</v>
      </c>
      <c r="T151" t="s">
        <v>253</v>
      </c>
      <c r="U151" t="s">
        <v>251</v>
      </c>
      <c r="V151" t="s">
        <v>252</v>
      </c>
      <c r="W151" t="s">
        <v>257</v>
      </c>
      <c r="X151" t="s">
        <v>570</v>
      </c>
      <c r="Y151" s="3">
        <v>45891</v>
      </c>
      <c r="Z151" s="3">
        <v>45891</v>
      </c>
      <c r="AA151" s="14">
        <v>144</v>
      </c>
      <c r="AB151">
        <v>392</v>
      </c>
      <c r="AD151" s="3">
        <v>45895</v>
      </c>
      <c r="AE151" s="13" t="s">
        <v>630</v>
      </c>
      <c r="AF151" s="14">
        <v>144</v>
      </c>
      <c r="AG151" s="13" t="s">
        <v>630</v>
      </c>
      <c r="AH151" s="14" t="s">
        <v>281</v>
      </c>
      <c r="AI151" s="3">
        <v>45944</v>
      </c>
    </row>
    <row r="152" spans="1:35" x14ac:dyDescent="0.25">
      <c r="A152" s="14">
        <v>2025</v>
      </c>
      <c r="B152" s="3">
        <v>45839</v>
      </c>
      <c r="C152" s="3">
        <v>45930</v>
      </c>
      <c r="D152" s="14" t="s">
        <v>98</v>
      </c>
      <c r="E152" s="17" t="s">
        <v>611</v>
      </c>
      <c r="F152" s="5" t="s">
        <v>610</v>
      </c>
      <c r="G152" s="5" t="s">
        <v>610</v>
      </c>
      <c r="H152" s="5" t="s">
        <v>313</v>
      </c>
      <c r="I152" t="s">
        <v>174</v>
      </c>
      <c r="J152" t="s">
        <v>175</v>
      </c>
      <c r="K152" t="s">
        <v>176</v>
      </c>
      <c r="L152" s="4" t="s">
        <v>101</v>
      </c>
      <c r="M152" s="4" t="s">
        <v>103</v>
      </c>
      <c r="N152" t="s">
        <v>572</v>
      </c>
      <c r="O152" t="s">
        <v>105</v>
      </c>
      <c r="P152">
        <v>0</v>
      </c>
      <c r="Q152">
        <v>0</v>
      </c>
      <c r="R152" t="s">
        <v>251</v>
      </c>
      <c r="S152" t="s">
        <v>252</v>
      </c>
      <c r="T152" t="s">
        <v>253</v>
      </c>
      <c r="U152" t="s">
        <v>251</v>
      </c>
      <c r="V152" t="s">
        <v>252</v>
      </c>
      <c r="W152" t="s">
        <v>594</v>
      </c>
      <c r="X152" t="s">
        <v>572</v>
      </c>
      <c r="Y152" s="3">
        <v>45894</v>
      </c>
      <c r="Z152" s="3">
        <v>45895</v>
      </c>
      <c r="AA152" s="14">
        <v>145</v>
      </c>
      <c r="AB152">
        <v>401</v>
      </c>
      <c r="AD152" s="3">
        <v>45896</v>
      </c>
      <c r="AE152" s="13" t="s">
        <v>631</v>
      </c>
      <c r="AF152" s="14">
        <v>145</v>
      </c>
      <c r="AG152" s="13" t="s">
        <v>631</v>
      </c>
      <c r="AH152" s="14" t="s">
        <v>281</v>
      </c>
      <c r="AI152" s="3">
        <v>45944</v>
      </c>
    </row>
    <row r="153" spans="1:35" x14ac:dyDescent="0.25">
      <c r="A153" s="14">
        <v>2025</v>
      </c>
      <c r="B153" s="3">
        <v>45839</v>
      </c>
      <c r="C153" s="3">
        <v>45930</v>
      </c>
      <c r="D153" s="14" t="s">
        <v>91</v>
      </c>
      <c r="E153" s="17" t="s">
        <v>331</v>
      </c>
      <c r="F153" s="14" t="s">
        <v>330</v>
      </c>
      <c r="G153" s="14" t="s">
        <v>329</v>
      </c>
      <c r="H153" s="5" t="s">
        <v>308</v>
      </c>
      <c r="I153" t="s">
        <v>210</v>
      </c>
      <c r="J153" t="s">
        <v>211</v>
      </c>
      <c r="K153" t="s">
        <v>212</v>
      </c>
      <c r="L153" s="4" t="s">
        <v>102</v>
      </c>
      <c r="M153" s="4" t="s">
        <v>103</v>
      </c>
      <c r="N153" t="s">
        <v>572</v>
      </c>
      <c r="O153" t="s">
        <v>105</v>
      </c>
      <c r="P153">
        <v>0</v>
      </c>
      <c r="Q153">
        <v>0</v>
      </c>
      <c r="R153" t="s">
        <v>251</v>
      </c>
      <c r="S153" t="s">
        <v>252</v>
      </c>
      <c r="T153" t="s">
        <v>253</v>
      </c>
      <c r="U153" t="s">
        <v>251</v>
      </c>
      <c r="V153" t="s">
        <v>252</v>
      </c>
      <c r="W153" t="s">
        <v>594</v>
      </c>
      <c r="X153" t="s">
        <v>572</v>
      </c>
      <c r="Y153" s="3">
        <v>45894</v>
      </c>
      <c r="Z153" s="3">
        <v>45895</v>
      </c>
      <c r="AA153" s="14">
        <v>146</v>
      </c>
      <c r="AB153">
        <v>3348</v>
      </c>
      <c r="AC153">
        <v>1080</v>
      </c>
      <c r="AD153" s="3">
        <v>45898</v>
      </c>
      <c r="AE153" s="13" t="s">
        <v>632</v>
      </c>
      <c r="AF153" s="14">
        <v>146</v>
      </c>
      <c r="AG153" s="13" t="s">
        <v>632</v>
      </c>
      <c r="AH153" s="14" t="s">
        <v>281</v>
      </c>
      <c r="AI153" s="3">
        <v>45944</v>
      </c>
    </row>
    <row r="154" spans="1:35" x14ac:dyDescent="0.25">
      <c r="A154" s="14">
        <v>2025</v>
      </c>
      <c r="B154" s="3">
        <v>45839</v>
      </c>
      <c r="C154" s="3">
        <v>45930</v>
      </c>
      <c r="D154" s="14" t="s">
        <v>98</v>
      </c>
      <c r="E154" s="17" t="s">
        <v>290</v>
      </c>
      <c r="F154" s="5" t="s">
        <v>289</v>
      </c>
      <c r="G154" s="5" t="s">
        <v>289</v>
      </c>
      <c r="H154" s="5" t="s">
        <v>308</v>
      </c>
      <c r="I154" t="s">
        <v>125</v>
      </c>
      <c r="J154" t="s">
        <v>124</v>
      </c>
      <c r="K154" t="s">
        <v>126</v>
      </c>
      <c r="L154" s="4" t="s">
        <v>101</v>
      </c>
      <c r="M154" s="4" t="s">
        <v>103</v>
      </c>
      <c r="N154" t="s">
        <v>572</v>
      </c>
      <c r="O154" t="s">
        <v>105</v>
      </c>
      <c r="P154">
        <v>0</v>
      </c>
      <c r="Q154">
        <v>0</v>
      </c>
      <c r="R154" t="s">
        <v>251</v>
      </c>
      <c r="S154" t="s">
        <v>252</v>
      </c>
      <c r="T154" t="s">
        <v>253</v>
      </c>
      <c r="U154" t="s">
        <v>251</v>
      </c>
      <c r="V154" t="s">
        <v>252</v>
      </c>
      <c r="W154" t="s">
        <v>594</v>
      </c>
      <c r="X154" t="s">
        <v>572</v>
      </c>
      <c r="Y154" s="3">
        <v>45894</v>
      </c>
      <c r="Z154" s="3">
        <v>45895</v>
      </c>
      <c r="AA154" s="14">
        <v>147</v>
      </c>
      <c r="AB154">
        <v>2173</v>
      </c>
      <c r="AC154">
        <v>1282.5</v>
      </c>
      <c r="AD154" s="3">
        <v>45898</v>
      </c>
      <c r="AE154" s="13" t="s">
        <v>633</v>
      </c>
      <c r="AF154" s="14">
        <v>147</v>
      </c>
      <c r="AG154" s="13" t="s">
        <v>633</v>
      </c>
      <c r="AH154" s="14" t="s">
        <v>281</v>
      </c>
      <c r="AI154" s="3">
        <v>45944</v>
      </c>
    </row>
    <row r="155" spans="1:35" x14ac:dyDescent="0.25">
      <c r="A155" s="14">
        <v>2025</v>
      </c>
      <c r="B155" s="3">
        <v>45839</v>
      </c>
      <c r="C155" s="3">
        <v>45930</v>
      </c>
      <c r="D155" s="14" t="s">
        <v>98</v>
      </c>
      <c r="E155" s="17" t="s">
        <v>311</v>
      </c>
      <c r="F155" s="5" t="s">
        <v>310</v>
      </c>
      <c r="G155" s="5" t="s">
        <v>309</v>
      </c>
      <c r="H155" s="5" t="s">
        <v>308</v>
      </c>
      <c r="I155" t="s">
        <v>170</v>
      </c>
      <c r="J155" t="s">
        <v>171</v>
      </c>
      <c r="K155" t="s">
        <v>126</v>
      </c>
      <c r="L155" s="4" t="s">
        <v>102</v>
      </c>
      <c r="M155" s="4" t="s">
        <v>103</v>
      </c>
      <c r="N155" t="s">
        <v>572</v>
      </c>
      <c r="O155" t="s">
        <v>105</v>
      </c>
      <c r="P155">
        <v>0</v>
      </c>
      <c r="Q155">
        <v>0</v>
      </c>
      <c r="R155" t="s">
        <v>251</v>
      </c>
      <c r="S155" t="s">
        <v>252</v>
      </c>
      <c r="T155" t="s">
        <v>253</v>
      </c>
      <c r="U155" t="s">
        <v>251</v>
      </c>
      <c r="V155" t="s">
        <v>252</v>
      </c>
      <c r="W155" t="s">
        <v>594</v>
      </c>
      <c r="X155" t="s">
        <v>572</v>
      </c>
      <c r="Y155" s="3">
        <v>45894</v>
      </c>
      <c r="Z155" s="3">
        <v>45895</v>
      </c>
      <c r="AA155" s="14">
        <v>148</v>
      </c>
      <c r="AB155">
        <v>2276.9899999999998</v>
      </c>
      <c r="AC155">
        <v>651.01</v>
      </c>
      <c r="AD155" s="3">
        <v>45898</v>
      </c>
      <c r="AE155" s="13" t="s">
        <v>634</v>
      </c>
      <c r="AF155" s="14">
        <v>148</v>
      </c>
      <c r="AG155" s="13" t="s">
        <v>634</v>
      </c>
      <c r="AH155" s="14" t="s">
        <v>281</v>
      </c>
      <c r="AI155" s="3">
        <v>45944</v>
      </c>
    </row>
    <row r="156" spans="1:35" x14ac:dyDescent="0.25">
      <c r="A156" s="14">
        <v>2025</v>
      </c>
      <c r="B156" s="3">
        <v>45839</v>
      </c>
      <c r="C156" s="3">
        <v>45930</v>
      </c>
      <c r="D156" s="14" t="s">
        <v>98</v>
      </c>
      <c r="E156" s="17" t="s">
        <v>288</v>
      </c>
      <c r="F156" s="5" t="s">
        <v>287</v>
      </c>
      <c r="G156" s="5" t="s">
        <v>287</v>
      </c>
      <c r="H156" s="5" t="s">
        <v>405</v>
      </c>
      <c r="I156" t="s">
        <v>359</v>
      </c>
      <c r="J156" t="s">
        <v>124</v>
      </c>
      <c r="K156" t="s">
        <v>351</v>
      </c>
      <c r="L156" s="4" t="s">
        <v>101</v>
      </c>
      <c r="M156" s="4" t="s">
        <v>103</v>
      </c>
      <c r="N156" t="s">
        <v>572</v>
      </c>
      <c r="O156" t="s">
        <v>105</v>
      </c>
      <c r="P156">
        <v>0</v>
      </c>
      <c r="Q156">
        <v>0</v>
      </c>
      <c r="R156" t="s">
        <v>251</v>
      </c>
      <c r="S156" t="s">
        <v>252</v>
      </c>
      <c r="T156" t="s">
        <v>253</v>
      </c>
      <c r="U156" t="s">
        <v>251</v>
      </c>
      <c r="V156" t="s">
        <v>252</v>
      </c>
      <c r="W156" t="s">
        <v>594</v>
      </c>
      <c r="X156" t="s">
        <v>572</v>
      </c>
      <c r="Y156" s="3">
        <v>45894</v>
      </c>
      <c r="Z156" s="3">
        <v>45895</v>
      </c>
      <c r="AA156" s="14">
        <v>149</v>
      </c>
      <c r="AB156">
        <v>2571</v>
      </c>
      <c r="AC156">
        <v>884.5</v>
      </c>
      <c r="AD156" s="3">
        <v>45898</v>
      </c>
      <c r="AE156" s="13" t="s">
        <v>635</v>
      </c>
      <c r="AF156" s="14">
        <v>149</v>
      </c>
      <c r="AG156" s="13" t="s">
        <v>635</v>
      </c>
      <c r="AH156" s="14" t="s">
        <v>281</v>
      </c>
      <c r="AI156" s="3">
        <v>45944</v>
      </c>
    </row>
    <row r="157" spans="1:35" x14ac:dyDescent="0.25">
      <c r="A157" s="14">
        <v>2025</v>
      </c>
      <c r="B157" s="3">
        <v>45839</v>
      </c>
      <c r="C157" s="3">
        <v>45930</v>
      </c>
      <c r="D157" s="14" t="s">
        <v>98</v>
      </c>
      <c r="E157" s="17" t="s">
        <v>288</v>
      </c>
      <c r="F157" s="5" t="s">
        <v>287</v>
      </c>
      <c r="G157" s="5" t="s">
        <v>287</v>
      </c>
      <c r="H157" s="5" t="s">
        <v>308</v>
      </c>
      <c r="I157" t="s">
        <v>122</v>
      </c>
      <c r="J157" t="s">
        <v>123</v>
      </c>
      <c r="K157" t="s">
        <v>124</v>
      </c>
      <c r="L157" s="4" t="s">
        <v>101</v>
      </c>
      <c r="M157" s="4" t="s">
        <v>103</v>
      </c>
      <c r="N157" t="s">
        <v>572</v>
      </c>
      <c r="O157" t="s">
        <v>105</v>
      </c>
      <c r="P157">
        <v>0</v>
      </c>
      <c r="Q157">
        <v>0</v>
      </c>
      <c r="R157" t="s">
        <v>251</v>
      </c>
      <c r="S157" t="s">
        <v>252</v>
      </c>
      <c r="T157" t="s">
        <v>253</v>
      </c>
      <c r="U157" t="s">
        <v>251</v>
      </c>
      <c r="V157" t="s">
        <v>252</v>
      </c>
      <c r="W157" t="s">
        <v>594</v>
      </c>
      <c r="X157" t="s">
        <v>572</v>
      </c>
      <c r="Y157" s="3">
        <v>45894</v>
      </c>
      <c r="Z157" s="3">
        <v>45895</v>
      </c>
      <c r="AA157" s="14">
        <v>150</v>
      </c>
      <c r="AB157">
        <v>1649.5</v>
      </c>
      <c r="AC157">
        <v>306</v>
      </c>
      <c r="AD157" s="3">
        <v>45898</v>
      </c>
      <c r="AE157" s="13" t="s">
        <v>636</v>
      </c>
      <c r="AF157" s="14">
        <v>150</v>
      </c>
      <c r="AG157" s="13" t="s">
        <v>636</v>
      </c>
      <c r="AH157" s="14" t="s">
        <v>281</v>
      </c>
      <c r="AI157" s="3">
        <v>45944</v>
      </c>
    </row>
    <row r="158" spans="1:35" x14ac:dyDescent="0.25">
      <c r="A158" s="14">
        <v>2025</v>
      </c>
      <c r="B158" s="3">
        <v>45839</v>
      </c>
      <c r="C158" s="3">
        <v>45930</v>
      </c>
      <c r="D158" s="14" t="s">
        <v>98</v>
      </c>
      <c r="E158" s="17" t="s">
        <v>286</v>
      </c>
      <c r="F158" s="5" t="s">
        <v>285</v>
      </c>
      <c r="G158" s="5" t="s">
        <v>285</v>
      </c>
      <c r="H158" s="5" t="s">
        <v>308</v>
      </c>
      <c r="I158" t="s">
        <v>167</v>
      </c>
      <c r="J158" t="s">
        <v>168</v>
      </c>
      <c r="K158" t="s">
        <v>169</v>
      </c>
      <c r="L158" s="4" t="s">
        <v>101</v>
      </c>
      <c r="M158" s="4" t="s">
        <v>103</v>
      </c>
      <c r="N158" t="s">
        <v>572</v>
      </c>
      <c r="O158" t="s">
        <v>105</v>
      </c>
      <c r="P158">
        <v>0</v>
      </c>
      <c r="Q158">
        <v>0</v>
      </c>
      <c r="R158" t="s">
        <v>251</v>
      </c>
      <c r="S158" t="s">
        <v>252</v>
      </c>
      <c r="T158" t="s">
        <v>253</v>
      </c>
      <c r="U158" t="s">
        <v>251</v>
      </c>
      <c r="V158" t="s">
        <v>252</v>
      </c>
      <c r="W158" t="s">
        <v>594</v>
      </c>
      <c r="X158" t="s">
        <v>572</v>
      </c>
      <c r="Y158" s="3">
        <v>45894</v>
      </c>
      <c r="Z158" s="3">
        <v>45895</v>
      </c>
      <c r="AA158" s="14">
        <v>151</v>
      </c>
      <c r="AB158">
        <v>1580.8</v>
      </c>
      <c r="AC158">
        <v>374.7</v>
      </c>
      <c r="AD158" s="3">
        <v>45898</v>
      </c>
      <c r="AE158" s="13" t="s">
        <v>637</v>
      </c>
      <c r="AF158" s="14">
        <v>151</v>
      </c>
      <c r="AG158" s="13" t="s">
        <v>637</v>
      </c>
      <c r="AH158" s="14" t="s">
        <v>281</v>
      </c>
      <c r="AI158" s="3">
        <v>45944</v>
      </c>
    </row>
    <row r="159" spans="1:35" x14ac:dyDescent="0.25">
      <c r="A159">
        <v>2025</v>
      </c>
      <c r="B159" s="3">
        <v>45839</v>
      </c>
      <c r="C159" s="3">
        <v>45930</v>
      </c>
      <c r="D159" t="s">
        <v>98</v>
      </c>
      <c r="E159" s="17" t="s">
        <v>315</v>
      </c>
      <c r="F159" s="5" t="s">
        <v>314</v>
      </c>
      <c r="G159" s="5" t="s">
        <v>314</v>
      </c>
      <c r="H159" s="16" t="s">
        <v>312</v>
      </c>
      <c r="I159" t="s">
        <v>548</v>
      </c>
      <c r="J159" t="s">
        <v>124</v>
      </c>
      <c r="K159" t="s">
        <v>169</v>
      </c>
      <c r="L159" s="4" t="s">
        <v>101</v>
      </c>
      <c r="M159" s="4" t="s">
        <v>103</v>
      </c>
      <c r="N159" t="s">
        <v>573</v>
      </c>
      <c r="O159" t="s">
        <v>105</v>
      </c>
      <c r="P159">
        <v>0</v>
      </c>
      <c r="Q159">
        <v>0</v>
      </c>
      <c r="R159" t="s">
        <v>251</v>
      </c>
      <c r="S159" t="s">
        <v>252</v>
      </c>
      <c r="T159" t="s">
        <v>253</v>
      </c>
      <c r="U159" t="s">
        <v>251</v>
      </c>
      <c r="V159" t="s">
        <v>252</v>
      </c>
      <c r="W159" t="s">
        <v>594</v>
      </c>
      <c r="X159" t="s">
        <v>573</v>
      </c>
      <c r="Y159" s="3">
        <v>45894</v>
      </c>
      <c r="Z159" s="3">
        <v>45895</v>
      </c>
      <c r="AA159" s="14">
        <v>152</v>
      </c>
      <c r="AB159">
        <v>1631</v>
      </c>
      <c r="AC159">
        <v>1043.25</v>
      </c>
      <c r="AD159" s="3">
        <v>45898</v>
      </c>
      <c r="AE159" s="13" t="s">
        <v>638</v>
      </c>
      <c r="AF159" s="14">
        <v>152</v>
      </c>
      <c r="AG159" s="13" t="s">
        <v>638</v>
      </c>
      <c r="AH159" s="14" t="s">
        <v>281</v>
      </c>
      <c r="AI159" s="3">
        <v>45944</v>
      </c>
    </row>
    <row r="160" spans="1:35" x14ac:dyDescent="0.25">
      <c r="A160" s="14">
        <v>2025</v>
      </c>
      <c r="B160" s="3">
        <v>45839</v>
      </c>
      <c r="C160" s="3">
        <v>45930</v>
      </c>
      <c r="D160" s="14" t="s">
        <v>98</v>
      </c>
      <c r="E160" s="17" t="s">
        <v>286</v>
      </c>
      <c r="F160" s="5" t="s">
        <v>305</v>
      </c>
      <c r="G160" s="5" t="s">
        <v>285</v>
      </c>
      <c r="H160" s="5" t="s">
        <v>313</v>
      </c>
      <c r="I160" t="s">
        <v>154</v>
      </c>
      <c r="J160" t="s">
        <v>155</v>
      </c>
      <c r="K160" t="s">
        <v>126</v>
      </c>
      <c r="L160" s="4" t="s">
        <v>102</v>
      </c>
      <c r="M160" s="4" t="s">
        <v>103</v>
      </c>
      <c r="N160" t="s">
        <v>572</v>
      </c>
      <c r="O160" t="s">
        <v>105</v>
      </c>
      <c r="P160">
        <v>0</v>
      </c>
      <c r="Q160">
        <v>0</v>
      </c>
      <c r="R160" t="s">
        <v>251</v>
      </c>
      <c r="S160" t="s">
        <v>252</v>
      </c>
      <c r="T160" t="s">
        <v>253</v>
      </c>
      <c r="U160" t="s">
        <v>251</v>
      </c>
      <c r="V160" t="s">
        <v>252</v>
      </c>
      <c r="W160" t="s">
        <v>594</v>
      </c>
      <c r="X160" t="s">
        <v>572</v>
      </c>
      <c r="Y160" s="3">
        <v>45895</v>
      </c>
      <c r="Z160" s="3">
        <v>45895</v>
      </c>
      <c r="AA160" s="14">
        <v>153</v>
      </c>
      <c r="AB160">
        <v>534.9</v>
      </c>
      <c r="AC160">
        <v>11.1</v>
      </c>
      <c r="AD160" s="3">
        <v>45896</v>
      </c>
      <c r="AE160" s="13" t="s">
        <v>639</v>
      </c>
      <c r="AF160" s="14">
        <v>153</v>
      </c>
      <c r="AG160" s="13" t="s">
        <v>639</v>
      </c>
      <c r="AH160" s="14" t="s">
        <v>281</v>
      </c>
      <c r="AI160" s="3">
        <v>45944</v>
      </c>
    </row>
    <row r="161" spans="1:35" x14ac:dyDescent="0.25">
      <c r="A161" s="17">
        <v>2025</v>
      </c>
      <c r="B161" s="3">
        <v>45839</v>
      </c>
      <c r="C161" s="3">
        <v>45930</v>
      </c>
      <c r="D161" s="14" t="s">
        <v>98</v>
      </c>
      <c r="E161" s="17" t="s">
        <v>307</v>
      </c>
      <c r="F161" s="5" t="s">
        <v>306</v>
      </c>
      <c r="G161" s="5" t="s">
        <v>306</v>
      </c>
      <c r="H161" s="5" t="s">
        <v>313</v>
      </c>
      <c r="I161" t="s">
        <v>156</v>
      </c>
      <c r="J161" t="s">
        <v>157</v>
      </c>
      <c r="K161" t="s">
        <v>158</v>
      </c>
      <c r="L161" s="4" t="s">
        <v>101</v>
      </c>
      <c r="M161" s="4" t="s">
        <v>103</v>
      </c>
      <c r="N161" t="s">
        <v>572</v>
      </c>
      <c r="O161" t="s">
        <v>105</v>
      </c>
      <c r="P161">
        <v>0</v>
      </c>
      <c r="Q161">
        <v>0</v>
      </c>
      <c r="R161" t="s">
        <v>251</v>
      </c>
      <c r="S161" t="s">
        <v>252</v>
      </c>
      <c r="T161" t="s">
        <v>253</v>
      </c>
      <c r="U161" t="s">
        <v>251</v>
      </c>
      <c r="V161" t="s">
        <v>252</v>
      </c>
      <c r="W161" t="s">
        <v>594</v>
      </c>
      <c r="X161" t="s">
        <v>572</v>
      </c>
      <c r="Y161" s="3">
        <v>45895</v>
      </c>
      <c r="Z161" s="3">
        <v>45895</v>
      </c>
      <c r="AA161" s="14">
        <v>154</v>
      </c>
      <c r="AB161">
        <v>764</v>
      </c>
      <c r="AD161" s="3">
        <v>45896</v>
      </c>
      <c r="AE161" s="13" t="s">
        <v>640</v>
      </c>
      <c r="AF161" s="14">
        <v>154</v>
      </c>
      <c r="AG161" s="13" t="s">
        <v>640</v>
      </c>
      <c r="AH161" s="14" t="s">
        <v>281</v>
      </c>
      <c r="AI161" s="3">
        <v>45944</v>
      </c>
    </row>
    <row r="162" spans="1:35" x14ac:dyDescent="0.25">
      <c r="A162" s="17">
        <v>2025</v>
      </c>
      <c r="B162" s="3">
        <v>45839</v>
      </c>
      <c r="C162" s="3">
        <v>45930</v>
      </c>
      <c r="D162" s="15" t="s">
        <v>98</v>
      </c>
      <c r="E162" s="17" t="s">
        <v>401</v>
      </c>
      <c r="F162" s="5" t="s">
        <v>400</v>
      </c>
      <c r="G162" s="5" t="s">
        <v>399</v>
      </c>
      <c r="H162" s="5" t="s">
        <v>313</v>
      </c>
      <c r="I162" t="s">
        <v>343</v>
      </c>
      <c r="J162" t="s">
        <v>344</v>
      </c>
      <c r="K162" t="s">
        <v>345</v>
      </c>
      <c r="L162" s="4" t="s">
        <v>102</v>
      </c>
      <c r="M162" s="4" t="s">
        <v>103</v>
      </c>
      <c r="N162" t="s">
        <v>572</v>
      </c>
      <c r="O162" t="s">
        <v>105</v>
      </c>
      <c r="P162">
        <v>0</v>
      </c>
      <c r="Q162">
        <v>0</v>
      </c>
      <c r="R162" t="s">
        <v>251</v>
      </c>
      <c r="S162" t="s">
        <v>252</v>
      </c>
      <c r="T162" t="s">
        <v>253</v>
      </c>
      <c r="U162" t="s">
        <v>251</v>
      </c>
      <c r="V162" t="s">
        <v>252</v>
      </c>
      <c r="W162" t="s">
        <v>594</v>
      </c>
      <c r="X162" t="s">
        <v>572</v>
      </c>
      <c r="Y162" s="3">
        <v>45895</v>
      </c>
      <c r="Z162" s="3">
        <v>45895</v>
      </c>
      <c r="AA162" s="14">
        <v>155</v>
      </c>
      <c r="AB162">
        <v>286.5</v>
      </c>
      <c r="AD162" s="3">
        <v>45896</v>
      </c>
      <c r="AE162" s="13" t="s">
        <v>641</v>
      </c>
      <c r="AF162" s="14">
        <v>155</v>
      </c>
      <c r="AG162" s="13" t="s">
        <v>641</v>
      </c>
      <c r="AH162" s="14" t="s">
        <v>281</v>
      </c>
      <c r="AI162" s="3">
        <v>45944</v>
      </c>
    </row>
    <row r="163" spans="1:35" x14ac:dyDescent="0.25">
      <c r="A163" s="17">
        <v>2025</v>
      </c>
      <c r="B163" s="3">
        <v>45839</v>
      </c>
      <c r="C163" s="3">
        <v>45930</v>
      </c>
      <c r="D163" s="14" t="s">
        <v>98</v>
      </c>
      <c r="E163" s="17" t="s">
        <v>286</v>
      </c>
      <c r="F163" s="5" t="s">
        <v>285</v>
      </c>
      <c r="G163" s="5" t="s">
        <v>285</v>
      </c>
      <c r="H163" s="5" t="s">
        <v>313</v>
      </c>
      <c r="I163" t="s">
        <v>161</v>
      </c>
      <c r="J163" t="s">
        <v>162</v>
      </c>
      <c r="K163" t="s">
        <v>163</v>
      </c>
      <c r="L163" s="4" t="s">
        <v>101</v>
      </c>
      <c r="M163" s="4" t="s">
        <v>103</v>
      </c>
      <c r="N163" t="s">
        <v>572</v>
      </c>
      <c r="O163" t="s">
        <v>105</v>
      </c>
      <c r="P163">
        <v>0</v>
      </c>
      <c r="Q163">
        <v>0</v>
      </c>
      <c r="R163" t="s">
        <v>251</v>
      </c>
      <c r="S163" t="s">
        <v>252</v>
      </c>
      <c r="T163" t="s">
        <v>253</v>
      </c>
      <c r="U163" t="s">
        <v>251</v>
      </c>
      <c r="V163" t="s">
        <v>252</v>
      </c>
      <c r="W163" t="s">
        <v>594</v>
      </c>
      <c r="X163" t="s">
        <v>572</v>
      </c>
      <c r="Y163" s="3">
        <v>45895</v>
      </c>
      <c r="Z163" s="3">
        <v>45895</v>
      </c>
      <c r="AA163" s="14">
        <v>156</v>
      </c>
      <c r="AB163">
        <v>972.01</v>
      </c>
      <c r="AC163">
        <v>173.99</v>
      </c>
      <c r="AD163" s="3">
        <v>45896</v>
      </c>
      <c r="AE163" s="13" t="s">
        <v>642</v>
      </c>
      <c r="AF163" s="14">
        <v>156</v>
      </c>
      <c r="AG163" s="13" t="s">
        <v>642</v>
      </c>
      <c r="AH163" s="14" t="s">
        <v>281</v>
      </c>
      <c r="AI163" s="3">
        <v>45944</v>
      </c>
    </row>
    <row r="164" spans="1:35" x14ac:dyDescent="0.25">
      <c r="A164" s="17">
        <v>2025</v>
      </c>
      <c r="B164" s="3">
        <v>45839</v>
      </c>
      <c r="C164" s="3">
        <v>45930</v>
      </c>
      <c r="D164" t="s">
        <v>98</v>
      </c>
      <c r="E164" s="17" t="s">
        <v>612</v>
      </c>
      <c r="F164" s="5" t="s">
        <v>613</v>
      </c>
      <c r="G164" s="5" t="s">
        <v>613</v>
      </c>
      <c r="H164" s="5" t="s">
        <v>313</v>
      </c>
      <c r="I164" t="s">
        <v>159</v>
      </c>
      <c r="J164" t="s">
        <v>160</v>
      </c>
      <c r="K164" t="s">
        <v>128</v>
      </c>
      <c r="L164" s="4" t="s">
        <v>101</v>
      </c>
      <c r="M164" s="4" t="s">
        <v>103</v>
      </c>
      <c r="N164" t="s">
        <v>572</v>
      </c>
      <c r="O164" t="s">
        <v>105</v>
      </c>
      <c r="P164">
        <v>0</v>
      </c>
      <c r="Q164">
        <v>0</v>
      </c>
      <c r="R164" t="s">
        <v>251</v>
      </c>
      <c r="S164" t="s">
        <v>252</v>
      </c>
      <c r="T164" t="s">
        <v>253</v>
      </c>
      <c r="U164" t="s">
        <v>251</v>
      </c>
      <c r="V164" t="s">
        <v>252</v>
      </c>
      <c r="W164" t="s">
        <v>594</v>
      </c>
      <c r="X164" t="s">
        <v>572</v>
      </c>
      <c r="Y164" s="3">
        <v>45895</v>
      </c>
      <c r="Z164" s="3">
        <v>45895</v>
      </c>
      <c r="AA164" s="14">
        <v>157</v>
      </c>
      <c r="AB164">
        <v>1157</v>
      </c>
      <c r="AC164">
        <v>98</v>
      </c>
      <c r="AD164" s="3">
        <v>45896</v>
      </c>
      <c r="AE164" s="13" t="s">
        <v>643</v>
      </c>
      <c r="AF164" s="14">
        <v>157</v>
      </c>
      <c r="AG164" s="13" t="s">
        <v>643</v>
      </c>
      <c r="AH164" s="14" t="s">
        <v>281</v>
      </c>
      <c r="AI164" s="3">
        <v>45944</v>
      </c>
    </row>
    <row r="165" spans="1:35" x14ac:dyDescent="0.25">
      <c r="A165" s="14">
        <v>2025</v>
      </c>
      <c r="B165" s="3">
        <v>45839</v>
      </c>
      <c r="C165" s="3">
        <v>45930</v>
      </c>
      <c r="D165" s="14" t="s">
        <v>91</v>
      </c>
      <c r="E165" s="17" t="s">
        <v>282</v>
      </c>
      <c r="F165" s="14" t="s">
        <v>283</v>
      </c>
      <c r="G165" s="14" t="s">
        <v>303</v>
      </c>
      <c r="H165" s="14" t="s">
        <v>284</v>
      </c>
      <c r="I165" t="s">
        <v>116</v>
      </c>
      <c r="J165" t="s">
        <v>117</v>
      </c>
      <c r="K165" t="s">
        <v>118</v>
      </c>
      <c r="L165" s="4" t="s">
        <v>102</v>
      </c>
      <c r="M165" s="4" t="s">
        <v>103</v>
      </c>
      <c r="N165" t="s">
        <v>572</v>
      </c>
      <c r="O165" t="s">
        <v>105</v>
      </c>
      <c r="P165">
        <v>0</v>
      </c>
      <c r="Q165">
        <v>0</v>
      </c>
      <c r="R165" t="s">
        <v>251</v>
      </c>
      <c r="S165" t="s">
        <v>252</v>
      </c>
      <c r="T165" t="s">
        <v>253</v>
      </c>
      <c r="U165" t="s">
        <v>251</v>
      </c>
      <c r="V165" t="s">
        <v>252</v>
      </c>
      <c r="W165" t="s">
        <v>594</v>
      </c>
      <c r="X165" t="s">
        <v>572</v>
      </c>
      <c r="Y165" s="3">
        <v>45895</v>
      </c>
      <c r="Z165" s="3">
        <v>45895</v>
      </c>
      <c r="AA165" s="14">
        <v>158</v>
      </c>
      <c r="AB165">
        <v>877</v>
      </c>
      <c r="AD165" s="3">
        <v>45896</v>
      </c>
      <c r="AE165" s="13" t="s">
        <v>644</v>
      </c>
      <c r="AF165" s="14">
        <v>158</v>
      </c>
      <c r="AG165" s="13" t="s">
        <v>644</v>
      </c>
      <c r="AH165" s="14" t="s">
        <v>281</v>
      </c>
      <c r="AI165" s="3">
        <v>45944</v>
      </c>
    </row>
    <row r="166" spans="1:35" x14ac:dyDescent="0.25">
      <c r="A166" s="14">
        <v>2025</v>
      </c>
      <c r="B166" s="3">
        <v>45839</v>
      </c>
      <c r="C166" s="3">
        <v>45930</v>
      </c>
      <c r="D166" s="14" t="s">
        <v>98</v>
      </c>
      <c r="E166" s="17" t="s">
        <v>288</v>
      </c>
      <c r="F166" s="14" t="s">
        <v>287</v>
      </c>
      <c r="G166" s="14" t="s">
        <v>287</v>
      </c>
      <c r="H166" s="14" t="s">
        <v>284</v>
      </c>
      <c r="I166" t="s">
        <v>357</v>
      </c>
      <c r="J166" t="s">
        <v>358</v>
      </c>
      <c r="K166" t="s">
        <v>117</v>
      </c>
      <c r="L166" s="4" t="s">
        <v>101</v>
      </c>
      <c r="M166" s="4" t="s">
        <v>103</v>
      </c>
      <c r="N166" t="s">
        <v>572</v>
      </c>
      <c r="O166" t="s">
        <v>105</v>
      </c>
      <c r="P166">
        <v>0</v>
      </c>
      <c r="Q166">
        <v>0</v>
      </c>
      <c r="R166" t="s">
        <v>251</v>
      </c>
      <c r="S166" t="s">
        <v>252</v>
      </c>
      <c r="T166" t="s">
        <v>253</v>
      </c>
      <c r="U166" t="s">
        <v>251</v>
      </c>
      <c r="V166" t="s">
        <v>252</v>
      </c>
      <c r="W166" t="s">
        <v>594</v>
      </c>
      <c r="X166" t="s">
        <v>572</v>
      </c>
      <c r="Y166" s="3">
        <v>45895</v>
      </c>
      <c r="Z166" s="3">
        <v>45895</v>
      </c>
      <c r="AA166" s="14">
        <v>159</v>
      </c>
      <c r="AB166">
        <v>121</v>
      </c>
      <c r="AD166" s="3">
        <v>45896</v>
      </c>
      <c r="AE166" s="13" t="s">
        <v>645</v>
      </c>
      <c r="AF166" s="14">
        <v>159</v>
      </c>
      <c r="AG166" s="13" t="s">
        <v>645</v>
      </c>
      <c r="AH166" s="14" t="s">
        <v>281</v>
      </c>
      <c r="AI166" s="3">
        <v>45944</v>
      </c>
    </row>
    <row r="167" spans="1:35" x14ac:dyDescent="0.25">
      <c r="A167" s="17">
        <v>2025</v>
      </c>
      <c r="B167" s="3">
        <v>45839</v>
      </c>
      <c r="C167" s="3">
        <v>45930</v>
      </c>
      <c r="D167" s="14" t="s">
        <v>98</v>
      </c>
      <c r="E167" s="17" t="s">
        <v>318</v>
      </c>
      <c r="F167" s="14" t="s">
        <v>332</v>
      </c>
      <c r="G167" s="14" t="s">
        <v>316</v>
      </c>
      <c r="H167" s="14" t="s">
        <v>284</v>
      </c>
      <c r="I167" t="s">
        <v>218</v>
      </c>
      <c r="J167" t="s">
        <v>219</v>
      </c>
      <c r="K167" t="s">
        <v>220</v>
      </c>
      <c r="L167" s="4" t="s">
        <v>101</v>
      </c>
      <c r="M167" s="4" t="s">
        <v>103</v>
      </c>
      <c r="N167" t="s">
        <v>572</v>
      </c>
      <c r="O167" t="s">
        <v>105</v>
      </c>
      <c r="P167">
        <v>0</v>
      </c>
      <c r="Q167">
        <v>0</v>
      </c>
      <c r="R167" t="s">
        <v>251</v>
      </c>
      <c r="S167" t="s">
        <v>252</v>
      </c>
      <c r="T167" t="s">
        <v>253</v>
      </c>
      <c r="U167" t="s">
        <v>251</v>
      </c>
      <c r="V167" t="s">
        <v>252</v>
      </c>
      <c r="W167" t="s">
        <v>594</v>
      </c>
      <c r="X167" t="s">
        <v>572</v>
      </c>
      <c r="Y167" s="3">
        <v>45895</v>
      </c>
      <c r="Z167" s="3">
        <v>45895</v>
      </c>
      <c r="AA167" s="14">
        <v>160</v>
      </c>
      <c r="AB167">
        <v>122</v>
      </c>
      <c r="AD167" s="3">
        <v>45896</v>
      </c>
      <c r="AE167" s="13" t="s">
        <v>646</v>
      </c>
      <c r="AF167" s="14">
        <v>160</v>
      </c>
      <c r="AG167" s="13" t="s">
        <v>646</v>
      </c>
      <c r="AH167" s="14" t="s">
        <v>281</v>
      </c>
      <c r="AI167" s="3">
        <v>45944</v>
      </c>
    </row>
    <row r="168" spans="1:35" x14ac:dyDescent="0.25">
      <c r="A168">
        <v>2025</v>
      </c>
      <c r="B168" s="3">
        <v>45839</v>
      </c>
      <c r="C168" s="3">
        <v>45930</v>
      </c>
      <c r="D168" s="14" t="s">
        <v>98</v>
      </c>
      <c r="E168" s="17" t="s">
        <v>328</v>
      </c>
      <c r="F168" s="14" t="s">
        <v>327</v>
      </c>
      <c r="G168" s="14" t="s">
        <v>327</v>
      </c>
      <c r="H168" s="14" t="s">
        <v>294</v>
      </c>
      <c r="I168" t="s">
        <v>208</v>
      </c>
      <c r="J168" t="s">
        <v>169</v>
      </c>
      <c r="K168" t="s">
        <v>209</v>
      </c>
      <c r="L168" s="4" t="s">
        <v>102</v>
      </c>
      <c r="M168" s="4" t="s">
        <v>103</v>
      </c>
      <c r="N168" t="s">
        <v>574</v>
      </c>
      <c r="O168" t="s">
        <v>105</v>
      </c>
      <c r="P168">
        <v>0</v>
      </c>
      <c r="Q168">
        <v>0</v>
      </c>
      <c r="R168" t="s">
        <v>251</v>
      </c>
      <c r="S168" t="s">
        <v>252</v>
      </c>
      <c r="T168" t="s">
        <v>253</v>
      </c>
      <c r="U168" t="s">
        <v>251</v>
      </c>
      <c r="V168" t="s">
        <v>252</v>
      </c>
      <c r="W168" t="s">
        <v>595</v>
      </c>
      <c r="X168" t="s">
        <v>574</v>
      </c>
      <c r="Y168" s="3">
        <v>45896</v>
      </c>
      <c r="Z168" s="3">
        <v>45897</v>
      </c>
      <c r="AA168" s="14">
        <v>161</v>
      </c>
      <c r="AB168">
        <v>3617</v>
      </c>
      <c r="AC168">
        <v>1693</v>
      </c>
      <c r="AD168" s="3">
        <v>45901</v>
      </c>
      <c r="AE168" s="13" t="s">
        <v>647</v>
      </c>
      <c r="AF168" s="14">
        <v>161</v>
      </c>
      <c r="AG168" s="13" t="s">
        <v>647</v>
      </c>
      <c r="AH168" s="14" t="s">
        <v>281</v>
      </c>
      <c r="AI168" s="3">
        <v>45944</v>
      </c>
    </row>
    <row r="169" spans="1:35" x14ac:dyDescent="0.25">
      <c r="A169" s="17">
        <v>2025</v>
      </c>
      <c r="B169" s="3">
        <v>45839</v>
      </c>
      <c r="C169" s="3">
        <v>45930</v>
      </c>
      <c r="D169" s="14" t="s">
        <v>91</v>
      </c>
      <c r="E169" s="17" t="s">
        <v>326</v>
      </c>
      <c r="F169" s="5" t="s">
        <v>325</v>
      </c>
      <c r="G169" s="5" t="s">
        <v>324</v>
      </c>
      <c r="H169" s="14" t="s">
        <v>294</v>
      </c>
      <c r="I169" t="s">
        <v>202</v>
      </c>
      <c r="J169" t="s">
        <v>172</v>
      </c>
      <c r="K169" t="s">
        <v>126</v>
      </c>
      <c r="L169" s="4" t="s">
        <v>102</v>
      </c>
      <c r="M169" s="4" t="s">
        <v>103</v>
      </c>
      <c r="N169" t="s">
        <v>574</v>
      </c>
      <c r="O169" t="s">
        <v>105</v>
      </c>
      <c r="P169">
        <v>0</v>
      </c>
      <c r="Q169">
        <v>0</v>
      </c>
      <c r="R169" t="s">
        <v>251</v>
      </c>
      <c r="S169" t="s">
        <v>252</v>
      </c>
      <c r="T169" t="s">
        <v>253</v>
      </c>
      <c r="U169" t="s">
        <v>251</v>
      </c>
      <c r="V169" t="s">
        <v>252</v>
      </c>
      <c r="W169" t="s">
        <v>595</v>
      </c>
      <c r="X169" t="s">
        <v>574</v>
      </c>
      <c r="Y169" s="3">
        <v>45896</v>
      </c>
      <c r="Z169" s="3">
        <v>45897</v>
      </c>
      <c r="AA169" s="14">
        <v>162</v>
      </c>
      <c r="AB169">
        <v>2246</v>
      </c>
      <c r="AC169">
        <v>119</v>
      </c>
      <c r="AD169" s="3">
        <v>45901</v>
      </c>
      <c r="AE169" s="13" t="s">
        <v>648</v>
      </c>
      <c r="AF169" s="14">
        <v>162</v>
      </c>
      <c r="AG169" s="13" t="s">
        <v>648</v>
      </c>
      <c r="AH169" s="14" t="s">
        <v>281</v>
      </c>
      <c r="AI169" s="3">
        <v>45944</v>
      </c>
    </row>
    <row r="170" spans="1:35" x14ac:dyDescent="0.25">
      <c r="A170" s="17">
        <v>2025</v>
      </c>
      <c r="B170" s="3">
        <v>45839</v>
      </c>
      <c r="C170" s="3">
        <v>45930</v>
      </c>
      <c r="D170" s="14" t="s">
        <v>98</v>
      </c>
      <c r="E170" s="17" t="s">
        <v>293</v>
      </c>
      <c r="F170" s="14" t="s">
        <v>291</v>
      </c>
      <c r="G170" s="5" t="s">
        <v>291</v>
      </c>
      <c r="H170" s="14" t="s">
        <v>294</v>
      </c>
      <c r="I170" t="s">
        <v>549</v>
      </c>
      <c r="J170" t="s">
        <v>190</v>
      </c>
      <c r="K170" t="s">
        <v>191</v>
      </c>
      <c r="L170" s="4" t="s">
        <v>101</v>
      </c>
      <c r="M170" s="4" t="s">
        <v>103</v>
      </c>
      <c r="N170" t="s">
        <v>574</v>
      </c>
      <c r="O170" t="s">
        <v>105</v>
      </c>
      <c r="P170">
        <v>0</v>
      </c>
      <c r="Q170">
        <v>0</v>
      </c>
      <c r="R170" t="s">
        <v>251</v>
      </c>
      <c r="S170" t="s">
        <v>252</v>
      </c>
      <c r="T170" t="s">
        <v>253</v>
      </c>
      <c r="U170" t="s">
        <v>251</v>
      </c>
      <c r="V170" t="s">
        <v>252</v>
      </c>
      <c r="W170" t="s">
        <v>595</v>
      </c>
      <c r="X170" t="s">
        <v>574</v>
      </c>
      <c r="Y170" s="3">
        <v>45896</v>
      </c>
      <c r="Z170" s="3">
        <v>45897</v>
      </c>
      <c r="AA170" s="14">
        <v>163</v>
      </c>
      <c r="AB170">
        <v>2324</v>
      </c>
      <c r="AC170">
        <v>41</v>
      </c>
      <c r="AD170" s="3">
        <v>45901</v>
      </c>
      <c r="AE170" s="13" t="s">
        <v>649</v>
      </c>
      <c r="AF170" s="14">
        <v>163</v>
      </c>
      <c r="AG170" s="13" t="s">
        <v>649</v>
      </c>
      <c r="AH170" s="14" t="s">
        <v>281</v>
      </c>
      <c r="AI170" s="3">
        <v>45944</v>
      </c>
    </row>
    <row r="171" spans="1:35" x14ac:dyDescent="0.25">
      <c r="A171" s="14">
        <v>2025</v>
      </c>
      <c r="B171" s="3">
        <v>45839</v>
      </c>
      <c r="C171" s="3">
        <v>45930</v>
      </c>
      <c r="D171" s="14" t="s">
        <v>91</v>
      </c>
      <c r="E171" s="17" t="s">
        <v>331</v>
      </c>
      <c r="F171" s="14" t="s">
        <v>330</v>
      </c>
      <c r="G171" s="14" t="s">
        <v>329</v>
      </c>
      <c r="H171" s="5" t="s">
        <v>308</v>
      </c>
      <c r="I171" t="s">
        <v>210</v>
      </c>
      <c r="J171" t="s">
        <v>211</v>
      </c>
      <c r="K171" t="s">
        <v>212</v>
      </c>
      <c r="L171" s="4" t="s">
        <v>102</v>
      </c>
      <c r="M171" s="4" t="s">
        <v>103</v>
      </c>
      <c r="N171" t="s">
        <v>575</v>
      </c>
      <c r="O171" t="s">
        <v>105</v>
      </c>
      <c r="P171">
        <v>0</v>
      </c>
      <c r="Q171">
        <v>0</v>
      </c>
      <c r="R171" t="s">
        <v>251</v>
      </c>
      <c r="S171" t="s">
        <v>252</v>
      </c>
      <c r="T171" t="s">
        <v>253</v>
      </c>
      <c r="U171" t="s">
        <v>251</v>
      </c>
      <c r="V171" t="s">
        <v>252</v>
      </c>
      <c r="W171" t="s">
        <v>596</v>
      </c>
      <c r="X171" t="s">
        <v>575</v>
      </c>
      <c r="Y171" s="3">
        <v>45896</v>
      </c>
      <c r="Z171" s="3">
        <v>45898</v>
      </c>
      <c r="AA171" s="14">
        <v>164</v>
      </c>
      <c r="AB171">
        <v>7648</v>
      </c>
      <c r="AC171">
        <v>817</v>
      </c>
      <c r="AD171" s="3">
        <v>45903</v>
      </c>
      <c r="AE171" s="13" t="s">
        <v>650</v>
      </c>
      <c r="AF171" s="14">
        <v>164</v>
      </c>
      <c r="AG171" s="13" t="s">
        <v>650</v>
      </c>
      <c r="AH171" s="14" t="s">
        <v>281</v>
      </c>
      <c r="AI171" s="3">
        <v>45944</v>
      </c>
    </row>
    <row r="172" spans="1:35" x14ac:dyDescent="0.25">
      <c r="A172" s="14">
        <v>2025</v>
      </c>
      <c r="B172" s="3">
        <v>45839</v>
      </c>
      <c r="C172" s="3">
        <v>45930</v>
      </c>
      <c r="D172" s="14" t="s">
        <v>98</v>
      </c>
      <c r="E172" s="17" t="s">
        <v>288</v>
      </c>
      <c r="F172" s="5" t="s">
        <v>287</v>
      </c>
      <c r="G172" s="5" t="s">
        <v>287</v>
      </c>
      <c r="H172" s="5" t="s">
        <v>405</v>
      </c>
      <c r="I172" t="s">
        <v>359</v>
      </c>
      <c r="J172" t="s">
        <v>124</v>
      </c>
      <c r="K172" t="s">
        <v>351</v>
      </c>
      <c r="L172" s="4" t="s">
        <v>101</v>
      </c>
      <c r="M172" s="4" t="s">
        <v>103</v>
      </c>
      <c r="N172" t="s">
        <v>575</v>
      </c>
      <c r="O172" t="s">
        <v>105</v>
      </c>
      <c r="P172">
        <v>0</v>
      </c>
      <c r="Q172">
        <v>0</v>
      </c>
      <c r="R172" t="s">
        <v>251</v>
      </c>
      <c r="S172" t="s">
        <v>252</v>
      </c>
      <c r="T172" t="s">
        <v>253</v>
      </c>
      <c r="U172" t="s">
        <v>251</v>
      </c>
      <c r="V172" t="s">
        <v>252</v>
      </c>
      <c r="W172" t="s">
        <v>596</v>
      </c>
      <c r="X172" t="s">
        <v>575</v>
      </c>
      <c r="Y172" s="3">
        <v>45896</v>
      </c>
      <c r="Z172" s="3">
        <v>45898</v>
      </c>
      <c r="AA172" s="14">
        <v>165</v>
      </c>
      <c r="AB172">
        <v>6028.18</v>
      </c>
      <c r="AC172">
        <v>819.32</v>
      </c>
      <c r="AD172" s="3">
        <v>45903</v>
      </c>
      <c r="AE172" s="13" t="s">
        <v>651</v>
      </c>
      <c r="AF172" s="14">
        <v>165</v>
      </c>
      <c r="AG172" s="13" t="s">
        <v>651</v>
      </c>
      <c r="AH172" s="14" t="s">
        <v>281</v>
      </c>
      <c r="AI172" s="3">
        <v>45944</v>
      </c>
    </row>
    <row r="173" spans="1:35" x14ac:dyDescent="0.25">
      <c r="A173" s="14">
        <v>2025</v>
      </c>
      <c r="B173" s="3">
        <v>45839</v>
      </c>
      <c r="C173" s="3">
        <v>45930</v>
      </c>
      <c r="D173" s="14" t="s">
        <v>98</v>
      </c>
      <c r="E173" s="17" t="s">
        <v>311</v>
      </c>
      <c r="F173" s="5" t="s">
        <v>310</v>
      </c>
      <c r="G173" s="5" t="s">
        <v>309</v>
      </c>
      <c r="H173" s="5" t="s">
        <v>308</v>
      </c>
      <c r="I173" t="s">
        <v>170</v>
      </c>
      <c r="J173" t="s">
        <v>171</v>
      </c>
      <c r="K173" t="s">
        <v>126</v>
      </c>
      <c r="L173" s="4" t="s">
        <v>102</v>
      </c>
      <c r="M173" s="4" t="s">
        <v>103</v>
      </c>
      <c r="N173" t="s">
        <v>575</v>
      </c>
      <c r="O173" t="s">
        <v>105</v>
      </c>
      <c r="P173">
        <v>0</v>
      </c>
      <c r="Q173">
        <v>0</v>
      </c>
      <c r="R173" t="s">
        <v>251</v>
      </c>
      <c r="S173" t="s">
        <v>252</v>
      </c>
      <c r="T173" t="s">
        <v>253</v>
      </c>
      <c r="U173" t="s">
        <v>251</v>
      </c>
      <c r="V173" t="s">
        <v>252</v>
      </c>
      <c r="W173" t="s">
        <v>596</v>
      </c>
      <c r="X173" t="s">
        <v>575</v>
      </c>
      <c r="Y173" s="3">
        <v>45896</v>
      </c>
      <c r="Z173" s="3">
        <v>45898</v>
      </c>
      <c r="AA173" s="14">
        <v>166</v>
      </c>
      <c r="AB173">
        <v>4059</v>
      </c>
      <c r="AC173">
        <v>1606</v>
      </c>
      <c r="AD173" s="3">
        <v>45903</v>
      </c>
      <c r="AE173" s="13" t="s">
        <v>652</v>
      </c>
      <c r="AF173" s="14">
        <v>166</v>
      </c>
      <c r="AG173" s="13" t="s">
        <v>652</v>
      </c>
      <c r="AH173" s="14" t="s">
        <v>281</v>
      </c>
      <c r="AI173" s="3">
        <v>45944</v>
      </c>
    </row>
    <row r="174" spans="1:35" x14ac:dyDescent="0.25">
      <c r="A174" s="17">
        <v>2025</v>
      </c>
      <c r="B174" s="3">
        <v>45839</v>
      </c>
      <c r="C174" s="3">
        <v>45930</v>
      </c>
      <c r="D174" s="15" t="s">
        <v>98</v>
      </c>
      <c r="E174" s="17" t="s">
        <v>315</v>
      </c>
      <c r="F174" s="5" t="s">
        <v>314</v>
      </c>
      <c r="G174" s="5" t="s">
        <v>314</v>
      </c>
      <c r="H174" s="16" t="s">
        <v>312</v>
      </c>
      <c r="I174" t="s">
        <v>548</v>
      </c>
      <c r="J174" t="s">
        <v>124</v>
      </c>
      <c r="K174" t="s">
        <v>169</v>
      </c>
      <c r="L174" s="4" t="s">
        <v>101</v>
      </c>
      <c r="M174" s="4" t="s">
        <v>103</v>
      </c>
      <c r="N174" t="s">
        <v>576</v>
      </c>
      <c r="O174" t="s">
        <v>105</v>
      </c>
      <c r="P174">
        <v>0</v>
      </c>
      <c r="Q174">
        <v>0</v>
      </c>
      <c r="R174" t="s">
        <v>251</v>
      </c>
      <c r="S174" t="s">
        <v>252</v>
      </c>
      <c r="T174" t="s">
        <v>270</v>
      </c>
      <c r="U174" t="s">
        <v>251</v>
      </c>
      <c r="V174" t="s">
        <v>252</v>
      </c>
      <c r="W174" t="s">
        <v>597</v>
      </c>
      <c r="X174" t="s">
        <v>576</v>
      </c>
      <c r="Y174" s="3">
        <v>45896</v>
      </c>
      <c r="Z174" s="3">
        <v>45898</v>
      </c>
      <c r="AA174" s="14">
        <v>167</v>
      </c>
      <c r="AB174">
        <v>4302.92</v>
      </c>
      <c r="AC174">
        <v>554.33000000000004</v>
      </c>
      <c r="AD174" s="3">
        <v>45901</v>
      </c>
      <c r="AE174" s="13" t="s">
        <v>653</v>
      </c>
      <c r="AF174" s="14">
        <v>167</v>
      </c>
      <c r="AG174" s="13" t="s">
        <v>653</v>
      </c>
      <c r="AH174" s="14" t="s">
        <v>281</v>
      </c>
      <c r="AI174" s="3">
        <v>45944</v>
      </c>
    </row>
    <row r="175" spans="1:35" x14ac:dyDescent="0.25">
      <c r="A175" s="17">
        <v>2025</v>
      </c>
      <c r="B175" s="3">
        <v>45839</v>
      </c>
      <c r="C175" s="3">
        <v>45930</v>
      </c>
      <c r="D175" t="s">
        <v>98</v>
      </c>
      <c r="E175" s="17" t="s">
        <v>286</v>
      </c>
      <c r="F175" t="s">
        <v>305</v>
      </c>
      <c r="G175" t="s">
        <v>285</v>
      </c>
      <c r="H175" t="s">
        <v>619</v>
      </c>
      <c r="I175" t="s">
        <v>550</v>
      </c>
      <c r="J175" t="s">
        <v>551</v>
      </c>
      <c r="K175" t="s">
        <v>552</v>
      </c>
      <c r="L175" s="4" t="s">
        <v>102</v>
      </c>
      <c r="M175" s="4" t="s">
        <v>103</v>
      </c>
      <c r="N175" t="s">
        <v>577</v>
      </c>
      <c r="O175" t="s">
        <v>105</v>
      </c>
      <c r="P175">
        <v>0</v>
      </c>
      <c r="Q175">
        <v>0</v>
      </c>
      <c r="R175" t="s">
        <v>251</v>
      </c>
      <c r="S175" t="s">
        <v>252</v>
      </c>
      <c r="T175" t="s">
        <v>253</v>
      </c>
      <c r="U175" t="s">
        <v>251</v>
      </c>
      <c r="V175" t="s">
        <v>252</v>
      </c>
      <c r="W175" t="s">
        <v>253</v>
      </c>
      <c r="X175" t="s">
        <v>577</v>
      </c>
      <c r="Y175" s="3">
        <v>45898</v>
      </c>
      <c r="Z175" s="3">
        <v>45898</v>
      </c>
      <c r="AA175" s="14">
        <v>168</v>
      </c>
      <c r="AB175">
        <v>1728</v>
      </c>
      <c r="AD175" s="3">
        <v>45901</v>
      </c>
      <c r="AE175" s="13" t="s">
        <v>654</v>
      </c>
      <c r="AF175" s="14">
        <v>168</v>
      </c>
      <c r="AG175" s="13" t="s">
        <v>654</v>
      </c>
      <c r="AH175" s="14" t="s">
        <v>281</v>
      </c>
      <c r="AI175" s="3">
        <v>45944</v>
      </c>
    </row>
    <row r="176" spans="1:35" x14ac:dyDescent="0.25">
      <c r="A176" s="17">
        <v>2025</v>
      </c>
      <c r="B176" s="3">
        <v>45839</v>
      </c>
      <c r="C176" s="3">
        <v>45930</v>
      </c>
      <c r="D176" t="s">
        <v>98</v>
      </c>
      <c r="E176" s="17" t="s">
        <v>617</v>
      </c>
      <c r="F176" t="s">
        <v>618</v>
      </c>
      <c r="G176" s="14" t="s">
        <v>618</v>
      </c>
      <c r="H176" t="s">
        <v>292</v>
      </c>
      <c r="I176" t="s">
        <v>553</v>
      </c>
      <c r="J176" t="s">
        <v>554</v>
      </c>
      <c r="K176" t="s">
        <v>126</v>
      </c>
      <c r="L176" s="4" t="s">
        <v>101</v>
      </c>
      <c r="M176" s="4" t="s">
        <v>103</v>
      </c>
      <c r="N176" t="s">
        <v>578</v>
      </c>
      <c r="O176" t="s">
        <v>105</v>
      </c>
      <c r="P176">
        <v>0</v>
      </c>
      <c r="Q176">
        <v>0</v>
      </c>
      <c r="R176" t="s">
        <v>251</v>
      </c>
      <c r="S176" t="s">
        <v>252</v>
      </c>
      <c r="T176" t="s">
        <v>253</v>
      </c>
      <c r="U176" t="s">
        <v>251</v>
      </c>
      <c r="V176" t="s">
        <v>252</v>
      </c>
      <c r="W176" t="s">
        <v>598</v>
      </c>
      <c r="X176" t="s">
        <v>578</v>
      </c>
      <c r="Y176" s="3">
        <v>45903</v>
      </c>
      <c r="Z176" s="3">
        <v>45906</v>
      </c>
      <c r="AA176" s="14">
        <v>169</v>
      </c>
      <c r="AB176">
        <v>5437.98</v>
      </c>
      <c r="AC176">
        <v>565.02</v>
      </c>
      <c r="AD176" s="3">
        <v>45910</v>
      </c>
      <c r="AE176" s="13" t="s">
        <v>655</v>
      </c>
      <c r="AF176" s="14">
        <v>169</v>
      </c>
      <c r="AG176" s="13" t="s">
        <v>655</v>
      </c>
      <c r="AH176" s="14" t="s">
        <v>281</v>
      </c>
      <c r="AI176" s="3">
        <v>45944</v>
      </c>
    </row>
    <row r="177" spans="1:35" x14ac:dyDescent="0.25">
      <c r="A177" s="17">
        <v>2025</v>
      </c>
      <c r="B177" s="3">
        <v>45839</v>
      </c>
      <c r="C177" s="3">
        <v>45930</v>
      </c>
      <c r="D177" s="17" t="s">
        <v>98</v>
      </c>
      <c r="E177" s="17" t="s">
        <v>286</v>
      </c>
      <c r="F177" s="5" t="s">
        <v>285</v>
      </c>
      <c r="G177" s="5" t="s">
        <v>285</v>
      </c>
      <c r="H177" s="5" t="s">
        <v>292</v>
      </c>
      <c r="I177" t="s">
        <v>141</v>
      </c>
      <c r="J177" t="s">
        <v>555</v>
      </c>
      <c r="K177" t="s">
        <v>140</v>
      </c>
      <c r="L177" s="4" t="s">
        <v>101</v>
      </c>
      <c r="M177" s="4" t="s">
        <v>103</v>
      </c>
      <c r="N177" t="s">
        <v>578</v>
      </c>
      <c r="O177" t="s">
        <v>105</v>
      </c>
      <c r="P177">
        <v>0</v>
      </c>
      <c r="Q177">
        <v>0</v>
      </c>
      <c r="R177" t="s">
        <v>251</v>
      </c>
      <c r="S177" t="s">
        <v>252</v>
      </c>
      <c r="T177" t="s">
        <v>253</v>
      </c>
      <c r="U177" t="s">
        <v>251</v>
      </c>
      <c r="V177" t="s">
        <v>252</v>
      </c>
      <c r="W177" t="s">
        <v>599</v>
      </c>
      <c r="X177" t="s">
        <v>578</v>
      </c>
      <c r="Y177" s="3">
        <v>45903</v>
      </c>
      <c r="Z177" s="3">
        <v>45906</v>
      </c>
      <c r="AA177" s="14">
        <v>170</v>
      </c>
      <c r="AB177">
        <v>5585.07</v>
      </c>
      <c r="AC177">
        <v>417.93</v>
      </c>
      <c r="AD177" s="3">
        <v>45910</v>
      </c>
      <c r="AE177" s="13" t="s">
        <v>656</v>
      </c>
      <c r="AF177" s="14">
        <v>170</v>
      </c>
      <c r="AG177" s="13" t="s">
        <v>656</v>
      </c>
      <c r="AH177" s="14" t="s">
        <v>281</v>
      </c>
      <c r="AI177" s="3">
        <v>45944</v>
      </c>
    </row>
    <row r="178" spans="1:35" x14ac:dyDescent="0.25">
      <c r="A178" s="17">
        <v>2025</v>
      </c>
      <c r="B178" s="3">
        <v>45839</v>
      </c>
      <c r="C178" s="3">
        <v>45930</v>
      </c>
      <c r="D178" s="14" t="s">
        <v>98</v>
      </c>
      <c r="E178" s="17" t="s">
        <v>286</v>
      </c>
      <c r="F178" s="5" t="s">
        <v>285</v>
      </c>
      <c r="G178" s="5" t="s">
        <v>285</v>
      </c>
      <c r="H178" s="5" t="s">
        <v>292</v>
      </c>
      <c r="I178" t="s">
        <v>143</v>
      </c>
      <c r="J178" t="s">
        <v>144</v>
      </c>
      <c r="K178" t="s">
        <v>145</v>
      </c>
      <c r="L178" s="4" t="s">
        <v>101</v>
      </c>
      <c r="M178" s="4" t="s">
        <v>103</v>
      </c>
      <c r="N178" t="s">
        <v>578</v>
      </c>
      <c r="O178" t="s">
        <v>105</v>
      </c>
      <c r="P178">
        <v>0</v>
      </c>
      <c r="Q178">
        <v>0</v>
      </c>
      <c r="R178" t="s">
        <v>251</v>
      </c>
      <c r="S178" t="s">
        <v>252</v>
      </c>
      <c r="T178" t="s">
        <v>253</v>
      </c>
      <c r="U178" t="s">
        <v>251</v>
      </c>
      <c r="V178" t="s">
        <v>252</v>
      </c>
      <c r="W178" t="s">
        <v>598</v>
      </c>
      <c r="Y178" s="3">
        <v>45903</v>
      </c>
      <c r="Z178" s="3">
        <v>45906</v>
      </c>
      <c r="AA178" s="14">
        <v>171</v>
      </c>
      <c r="AB178">
        <v>6835</v>
      </c>
      <c r="AD178" s="3">
        <v>45910</v>
      </c>
      <c r="AE178" s="13" t="s">
        <v>657</v>
      </c>
      <c r="AF178" s="14">
        <v>171</v>
      </c>
      <c r="AG178" s="13" t="s">
        <v>657</v>
      </c>
      <c r="AH178" s="14" t="s">
        <v>281</v>
      </c>
      <c r="AI178" s="3">
        <v>45944</v>
      </c>
    </row>
    <row r="179" spans="1:35" x14ac:dyDescent="0.25">
      <c r="A179" s="17">
        <v>2025</v>
      </c>
      <c r="B179" s="3">
        <v>45839</v>
      </c>
      <c r="C179" s="3">
        <v>45930</v>
      </c>
      <c r="D179" s="14" t="s">
        <v>98</v>
      </c>
      <c r="E179" s="17" t="s">
        <v>293</v>
      </c>
      <c r="F179" s="5" t="s">
        <v>291</v>
      </c>
      <c r="G179" s="5" t="s">
        <v>291</v>
      </c>
      <c r="H179" s="5" t="s">
        <v>292</v>
      </c>
      <c r="I179" t="s">
        <v>127</v>
      </c>
      <c r="J179" t="s">
        <v>128</v>
      </c>
      <c r="K179" t="s">
        <v>129</v>
      </c>
      <c r="L179" s="4" t="s">
        <v>101</v>
      </c>
      <c r="M179" s="4" t="s">
        <v>103</v>
      </c>
      <c r="N179" t="s">
        <v>578</v>
      </c>
      <c r="O179" t="s">
        <v>105</v>
      </c>
      <c r="P179">
        <v>0</v>
      </c>
      <c r="Q179">
        <v>0</v>
      </c>
      <c r="R179" t="s">
        <v>251</v>
      </c>
      <c r="S179" t="s">
        <v>252</v>
      </c>
      <c r="T179" t="s">
        <v>253</v>
      </c>
      <c r="U179" t="s">
        <v>251</v>
      </c>
      <c r="V179" t="s">
        <v>252</v>
      </c>
      <c r="W179" t="s">
        <v>599</v>
      </c>
      <c r="X179" t="s">
        <v>578</v>
      </c>
      <c r="Y179" s="3">
        <v>45903</v>
      </c>
      <c r="Z179" s="3">
        <v>45906</v>
      </c>
      <c r="AA179" s="14">
        <v>172</v>
      </c>
      <c r="AB179">
        <v>5379.5599999999995</v>
      </c>
      <c r="AC179">
        <v>1923.44</v>
      </c>
      <c r="AD179" s="3">
        <v>45910</v>
      </c>
      <c r="AE179" s="13" t="s">
        <v>658</v>
      </c>
      <c r="AF179" s="14">
        <v>172</v>
      </c>
      <c r="AG179" s="13" t="s">
        <v>658</v>
      </c>
      <c r="AH179" s="14" t="s">
        <v>281</v>
      </c>
      <c r="AI179" s="3">
        <v>45944</v>
      </c>
    </row>
    <row r="180" spans="1:35" x14ac:dyDescent="0.25">
      <c r="A180" s="14">
        <v>2025</v>
      </c>
      <c r="B180" s="3">
        <v>45839</v>
      </c>
      <c r="C180" s="3">
        <v>45930</v>
      </c>
      <c r="D180" s="14" t="s">
        <v>98</v>
      </c>
      <c r="E180" s="17" t="s">
        <v>288</v>
      </c>
      <c r="F180" s="5" t="s">
        <v>287</v>
      </c>
      <c r="G180" s="5" t="s">
        <v>287</v>
      </c>
      <c r="H180" s="5" t="s">
        <v>308</v>
      </c>
      <c r="I180" t="s">
        <v>122</v>
      </c>
      <c r="J180" t="s">
        <v>123</v>
      </c>
      <c r="K180" t="s">
        <v>124</v>
      </c>
      <c r="L180" s="4" t="s">
        <v>101</v>
      </c>
      <c r="M180" s="4" t="s">
        <v>103</v>
      </c>
      <c r="N180" t="s">
        <v>579</v>
      </c>
      <c r="O180" t="s">
        <v>105</v>
      </c>
      <c r="P180">
        <v>0</v>
      </c>
      <c r="Q180">
        <v>0</v>
      </c>
      <c r="R180" t="s">
        <v>251</v>
      </c>
      <c r="S180" t="s">
        <v>252</v>
      </c>
      <c r="T180" t="s">
        <v>253</v>
      </c>
      <c r="U180" t="s">
        <v>251</v>
      </c>
      <c r="V180" t="s">
        <v>252</v>
      </c>
      <c r="W180" t="s">
        <v>600</v>
      </c>
      <c r="X180" t="s">
        <v>579</v>
      </c>
      <c r="Y180" s="3">
        <v>45904</v>
      </c>
      <c r="Z180" s="3">
        <v>45905</v>
      </c>
      <c r="AA180" s="14">
        <v>173</v>
      </c>
      <c r="AB180">
        <v>1493.02</v>
      </c>
      <c r="AD180" s="3">
        <v>45909</v>
      </c>
      <c r="AE180" s="13" t="s">
        <v>659</v>
      </c>
      <c r="AF180" s="14">
        <v>173</v>
      </c>
      <c r="AG180" s="13" t="s">
        <v>659</v>
      </c>
      <c r="AH180" s="14" t="s">
        <v>281</v>
      </c>
      <c r="AI180" s="3">
        <v>45944</v>
      </c>
    </row>
    <row r="181" spans="1:35" x14ac:dyDescent="0.25">
      <c r="A181" s="14">
        <v>2025</v>
      </c>
      <c r="B181" s="3">
        <v>45839</v>
      </c>
      <c r="C181" s="3">
        <v>45930</v>
      </c>
      <c r="D181" s="14" t="s">
        <v>98</v>
      </c>
      <c r="E181" s="17" t="s">
        <v>286</v>
      </c>
      <c r="F181" s="5" t="s">
        <v>285</v>
      </c>
      <c r="G181" s="5" t="s">
        <v>285</v>
      </c>
      <c r="H181" s="5" t="s">
        <v>308</v>
      </c>
      <c r="I181" t="s">
        <v>167</v>
      </c>
      <c r="J181" t="s">
        <v>168</v>
      </c>
      <c r="K181" t="s">
        <v>169</v>
      </c>
      <c r="L181" s="4" t="s">
        <v>101</v>
      </c>
      <c r="M181" s="4" t="s">
        <v>103</v>
      </c>
      <c r="N181" t="s">
        <v>579</v>
      </c>
      <c r="O181" t="s">
        <v>105</v>
      </c>
      <c r="P181">
        <v>0</v>
      </c>
      <c r="Q181">
        <v>0</v>
      </c>
      <c r="R181" t="s">
        <v>251</v>
      </c>
      <c r="S181" t="s">
        <v>252</v>
      </c>
      <c r="T181" t="s">
        <v>253</v>
      </c>
      <c r="U181" t="s">
        <v>251</v>
      </c>
      <c r="V181" t="s">
        <v>252</v>
      </c>
      <c r="W181" t="s">
        <v>600</v>
      </c>
      <c r="X181" t="s">
        <v>579</v>
      </c>
      <c r="Y181" s="3">
        <v>45904</v>
      </c>
      <c r="Z181" s="3">
        <v>45905</v>
      </c>
      <c r="AA181" s="14">
        <v>174</v>
      </c>
      <c r="AB181">
        <v>1583.49</v>
      </c>
      <c r="AD181" s="3">
        <v>45909</v>
      </c>
      <c r="AE181" s="13" t="s">
        <v>660</v>
      </c>
      <c r="AF181" s="14">
        <v>174</v>
      </c>
      <c r="AG181" s="13" t="s">
        <v>660</v>
      </c>
      <c r="AH181" s="14" t="s">
        <v>281</v>
      </c>
      <c r="AI181" s="3">
        <v>45944</v>
      </c>
    </row>
    <row r="182" spans="1:35" x14ac:dyDescent="0.25">
      <c r="A182" s="17">
        <v>2025</v>
      </c>
      <c r="B182" s="3">
        <v>45839</v>
      </c>
      <c r="C182" s="3">
        <v>45930</v>
      </c>
      <c r="D182" s="14" t="s">
        <v>98</v>
      </c>
      <c r="E182" s="17" t="s">
        <v>286</v>
      </c>
      <c r="F182" s="5" t="s">
        <v>285</v>
      </c>
      <c r="G182" s="5" t="s">
        <v>285</v>
      </c>
      <c r="H182" s="5" t="s">
        <v>313</v>
      </c>
      <c r="I182" t="s">
        <v>161</v>
      </c>
      <c r="J182" t="s">
        <v>162</v>
      </c>
      <c r="K182" t="s">
        <v>163</v>
      </c>
      <c r="L182" s="4" t="s">
        <v>101</v>
      </c>
      <c r="M182" s="4" t="s">
        <v>103</v>
      </c>
      <c r="N182" t="s">
        <v>579</v>
      </c>
      <c r="O182" t="s">
        <v>105</v>
      </c>
      <c r="P182">
        <v>0</v>
      </c>
      <c r="Q182">
        <v>0</v>
      </c>
      <c r="R182" t="s">
        <v>251</v>
      </c>
      <c r="S182" t="s">
        <v>252</v>
      </c>
      <c r="T182" t="s">
        <v>253</v>
      </c>
      <c r="U182" t="s">
        <v>251</v>
      </c>
      <c r="V182" t="s">
        <v>252</v>
      </c>
      <c r="W182" t="s">
        <v>601</v>
      </c>
      <c r="X182" t="s">
        <v>579</v>
      </c>
      <c r="Y182" s="3">
        <v>45904</v>
      </c>
      <c r="Z182" s="3">
        <v>45905</v>
      </c>
      <c r="AA182" s="14">
        <v>175</v>
      </c>
      <c r="AB182">
        <v>1501.55</v>
      </c>
      <c r="AC182">
        <v>726.95</v>
      </c>
      <c r="AD182" s="3">
        <v>45908</v>
      </c>
      <c r="AE182" s="13" t="s">
        <v>661</v>
      </c>
      <c r="AF182" s="14">
        <v>175</v>
      </c>
      <c r="AG182" s="13" t="s">
        <v>661</v>
      </c>
      <c r="AH182" s="14" t="s">
        <v>281</v>
      </c>
      <c r="AI182" s="3">
        <v>45944</v>
      </c>
    </row>
    <row r="183" spans="1:35" x14ac:dyDescent="0.25">
      <c r="A183" s="14">
        <v>2025</v>
      </c>
      <c r="B183" s="3">
        <v>45839</v>
      </c>
      <c r="C183" s="3">
        <v>45930</v>
      </c>
      <c r="D183" s="14" t="s">
        <v>98</v>
      </c>
      <c r="E183" s="17" t="s">
        <v>286</v>
      </c>
      <c r="F183" s="5" t="s">
        <v>305</v>
      </c>
      <c r="G183" s="5" t="s">
        <v>285</v>
      </c>
      <c r="H183" s="5" t="s">
        <v>313</v>
      </c>
      <c r="I183" t="s">
        <v>154</v>
      </c>
      <c r="J183" t="s">
        <v>155</v>
      </c>
      <c r="K183" t="s">
        <v>126</v>
      </c>
      <c r="L183" s="4" t="s">
        <v>102</v>
      </c>
      <c r="M183" s="4" t="s">
        <v>103</v>
      </c>
      <c r="N183" t="s">
        <v>579</v>
      </c>
      <c r="O183" t="s">
        <v>105</v>
      </c>
      <c r="P183">
        <v>0</v>
      </c>
      <c r="Q183">
        <v>0</v>
      </c>
      <c r="R183" t="s">
        <v>251</v>
      </c>
      <c r="S183" t="s">
        <v>252</v>
      </c>
      <c r="T183" t="s">
        <v>253</v>
      </c>
      <c r="U183" t="s">
        <v>251</v>
      </c>
      <c r="V183" t="s">
        <v>252</v>
      </c>
      <c r="W183" t="s">
        <v>601</v>
      </c>
      <c r="X183" t="s">
        <v>579</v>
      </c>
      <c r="Y183" s="3">
        <v>45904</v>
      </c>
      <c r="Z183" s="3">
        <v>45905</v>
      </c>
      <c r="AA183" s="14">
        <v>176</v>
      </c>
      <c r="AB183">
        <v>1252.99</v>
      </c>
      <c r="AC183">
        <v>975.51</v>
      </c>
      <c r="AD183" s="3">
        <v>45908</v>
      </c>
      <c r="AE183" s="13" t="s">
        <v>662</v>
      </c>
      <c r="AF183" s="14">
        <v>176</v>
      </c>
      <c r="AG183" s="13" t="s">
        <v>662</v>
      </c>
      <c r="AH183" s="14" t="s">
        <v>281</v>
      </c>
      <c r="AI183" s="3">
        <v>45944</v>
      </c>
    </row>
    <row r="184" spans="1:35" x14ac:dyDescent="0.25">
      <c r="A184" s="17">
        <v>2025</v>
      </c>
      <c r="B184" s="3">
        <v>45839</v>
      </c>
      <c r="C184" s="3">
        <v>45930</v>
      </c>
      <c r="D184" s="14" t="s">
        <v>98</v>
      </c>
      <c r="E184" s="17" t="s">
        <v>307</v>
      </c>
      <c r="F184" s="5" t="s">
        <v>306</v>
      </c>
      <c r="G184" s="5" t="s">
        <v>306</v>
      </c>
      <c r="H184" s="5" t="s">
        <v>313</v>
      </c>
      <c r="I184" t="s">
        <v>156</v>
      </c>
      <c r="J184" t="s">
        <v>157</v>
      </c>
      <c r="K184" t="s">
        <v>158</v>
      </c>
      <c r="L184" s="4" t="s">
        <v>101</v>
      </c>
      <c r="M184" s="4" t="s">
        <v>103</v>
      </c>
      <c r="N184" t="s">
        <v>579</v>
      </c>
      <c r="O184" t="s">
        <v>105</v>
      </c>
      <c r="P184">
        <v>0</v>
      </c>
      <c r="Q184">
        <v>0</v>
      </c>
      <c r="R184" t="s">
        <v>251</v>
      </c>
      <c r="S184" t="s">
        <v>252</v>
      </c>
      <c r="T184" t="s">
        <v>253</v>
      </c>
      <c r="U184" t="s">
        <v>251</v>
      </c>
      <c r="V184" t="s">
        <v>252</v>
      </c>
      <c r="W184" t="s">
        <v>601</v>
      </c>
      <c r="X184" t="s">
        <v>579</v>
      </c>
      <c r="Y184" s="3">
        <v>45904</v>
      </c>
      <c r="Z184" s="3">
        <v>45905</v>
      </c>
      <c r="AA184" s="14">
        <v>177</v>
      </c>
      <c r="AB184">
        <v>2681.56</v>
      </c>
      <c r="AC184">
        <v>2237.44</v>
      </c>
      <c r="AD184" s="3">
        <v>45908</v>
      </c>
      <c r="AE184" s="13" t="s">
        <v>663</v>
      </c>
      <c r="AF184" s="14">
        <v>177</v>
      </c>
      <c r="AG184" s="13" t="s">
        <v>663</v>
      </c>
      <c r="AH184" s="14" t="s">
        <v>281</v>
      </c>
      <c r="AI184" s="3">
        <v>45944</v>
      </c>
    </row>
    <row r="185" spans="1:35" x14ac:dyDescent="0.25">
      <c r="A185" s="17">
        <v>2025</v>
      </c>
      <c r="B185" s="3">
        <v>45839</v>
      </c>
      <c r="C185" s="3">
        <v>45930</v>
      </c>
      <c r="D185" s="14" t="s">
        <v>98</v>
      </c>
      <c r="E185" s="17" t="s">
        <v>286</v>
      </c>
      <c r="F185" s="5" t="s">
        <v>285</v>
      </c>
      <c r="G185" s="5" t="s">
        <v>285</v>
      </c>
      <c r="H185" s="5" t="s">
        <v>313</v>
      </c>
      <c r="I185" t="s">
        <v>341</v>
      </c>
      <c r="J185" t="s">
        <v>172</v>
      </c>
      <c r="K185" t="s">
        <v>173</v>
      </c>
      <c r="L185" s="4" t="s">
        <v>101</v>
      </c>
      <c r="M185" s="4" t="s">
        <v>103</v>
      </c>
      <c r="N185" t="s">
        <v>579</v>
      </c>
      <c r="O185" t="s">
        <v>105</v>
      </c>
      <c r="P185">
        <v>0</v>
      </c>
      <c r="Q185">
        <v>0</v>
      </c>
      <c r="R185" t="s">
        <v>251</v>
      </c>
      <c r="S185" t="s">
        <v>252</v>
      </c>
      <c r="T185" t="s">
        <v>253</v>
      </c>
      <c r="U185" t="s">
        <v>251</v>
      </c>
      <c r="V185" t="s">
        <v>252</v>
      </c>
      <c r="W185" t="s">
        <v>601</v>
      </c>
      <c r="X185" t="s">
        <v>579</v>
      </c>
      <c r="Y185" s="3">
        <v>45904</v>
      </c>
      <c r="Z185" s="3">
        <v>45905</v>
      </c>
      <c r="AA185" s="14">
        <v>178</v>
      </c>
      <c r="AB185">
        <v>1584.31</v>
      </c>
      <c r="AC185">
        <v>644.19000000000005</v>
      </c>
      <c r="AD185" s="3">
        <v>45908</v>
      </c>
      <c r="AE185" s="13" t="s">
        <v>664</v>
      </c>
      <c r="AF185" s="14">
        <v>178</v>
      </c>
      <c r="AG185" s="13" t="s">
        <v>664</v>
      </c>
      <c r="AH185" s="14" t="s">
        <v>281</v>
      </c>
      <c r="AI185" s="3">
        <v>45944</v>
      </c>
    </row>
    <row r="186" spans="1:35" x14ac:dyDescent="0.25">
      <c r="A186" s="17">
        <v>2025</v>
      </c>
      <c r="B186" s="3">
        <v>45839</v>
      </c>
      <c r="C186" s="3">
        <v>45930</v>
      </c>
      <c r="D186" t="s">
        <v>98</v>
      </c>
      <c r="E186" s="17" t="s">
        <v>612</v>
      </c>
      <c r="F186" s="5" t="s">
        <v>613</v>
      </c>
      <c r="G186" s="5" t="s">
        <v>613</v>
      </c>
      <c r="H186" s="5" t="s">
        <v>313</v>
      </c>
      <c r="I186" t="s">
        <v>342</v>
      </c>
      <c r="J186" t="s">
        <v>160</v>
      </c>
      <c r="K186" t="s">
        <v>128</v>
      </c>
      <c r="L186" s="4" t="s">
        <v>101</v>
      </c>
      <c r="M186" s="4" t="s">
        <v>103</v>
      </c>
      <c r="N186" t="s">
        <v>579</v>
      </c>
      <c r="O186" t="s">
        <v>105</v>
      </c>
      <c r="P186">
        <v>0</v>
      </c>
      <c r="Q186">
        <v>0</v>
      </c>
      <c r="R186" t="s">
        <v>251</v>
      </c>
      <c r="S186" t="s">
        <v>252</v>
      </c>
      <c r="T186" t="s">
        <v>253</v>
      </c>
      <c r="U186" t="s">
        <v>251</v>
      </c>
      <c r="V186" t="s">
        <v>252</v>
      </c>
      <c r="W186" t="s">
        <v>601</v>
      </c>
      <c r="X186" t="s">
        <v>579</v>
      </c>
      <c r="Y186" s="3">
        <v>45904</v>
      </c>
      <c r="Z186" s="3">
        <v>45905</v>
      </c>
      <c r="AA186" s="14">
        <v>179</v>
      </c>
      <c r="AB186">
        <v>3381.51</v>
      </c>
      <c r="AC186">
        <v>1092.74</v>
      </c>
      <c r="AD186" s="3">
        <v>45908</v>
      </c>
      <c r="AE186" s="13" t="s">
        <v>665</v>
      </c>
      <c r="AF186" s="14">
        <v>179</v>
      </c>
      <c r="AG186" s="13" t="s">
        <v>665</v>
      </c>
      <c r="AH186" s="14" t="s">
        <v>281</v>
      </c>
      <c r="AI186" s="3">
        <v>45944</v>
      </c>
    </row>
    <row r="187" spans="1:35" x14ac:dyDescent="0.25">
      <c r="A187" s="17">
        <v>2025</v>
      </c>
      <c r="B187" s="3">
        <v>45839</v>
      </c>
      <c r="C187" s="3">
        <v>45930</v>
      </c>
      <c r="D187" t="s">
        <v>98</v>
      </c>
      <c r="E187" s="17" t="s">
        <v>611</v>
      </c>
      <c r="F187" s="5" t="s">
        <v>610</v>
      </c>
      <c r="G187" s="5" t="s">
        <v>610</v>
      </c>
      <c r="H187" s="5" t="s">
        <v>313</v>
      </c>
      <c r="I187" t="s">
        <v>174</v>
      </c>
      <c r="J187" t="s">
        <v>175</v>
      </c>
      <c r="K187" t="s">
        <v>176</v>
      </c>
      <c r="L187" s="4" t="s">
        <v>101</v>
      </c>
      <c r="M187" s="4" t="s">
        <v>103</v>
      </c>
      <c r="N187" t="s">
        <v>579</v>
      </c>
      <c r="O187" t="s">
        <v>105</v>
      </c>
      <c r="P187">
        <v>0</v>
      </c>
      <c r="Q187">
        <v>0</v>
      </c>
      <c r="R187" t="s">
        <v>251</v>
      </c>
      <c r="S187" t="s">
        <v>252</v>
      </c>
      <c r="T187" t="s">
        <v>253</v>
      </c>
      <c r="U187" t="s">
        <v>251</v>
      </c>
      <c r="V187" t="s">
        <v>252</v>
      </c>
      <c r="W187" t="s">
        <v>601</v>
      </c>
      <c r="X187" t="s">
        <v>579</v>
      </c>
      <c r="Y187" s="3">
        <v>45904</v>
      </c>
      <c r="Z187" s="3">
        <v>45905</v>
      </c>
      <c r="AA187" s="14">
        <v>180</v>
      </c>
      <c r="AB187">
        <v>3396.8199999999997</v>
      </c>
      <c r="AC187">
        <v>1077.43</v>
      </c>
      <c r="AD187" s="3">
        <v>45908</v>
      </c>
      <c r="AE187" s="13" t="s">
        <v>666</v>
      </c>
      <c r="AF187" s="14">
        <v>180</v>
      </c>
      <c r="AG187" s="13" t="s">
        <v>666</v>
      </c>
      <c r="AH187" s="14" t="s">
        <v>281</v>
      </c>
      <c r="AI187" s="3">
        <v>45944</v>
      </c>
    </row>
    <row r="188" spans="1:35" x14ac:dyDescent="0.25">
      <c r="A188" s="17">
        <v>2025</v>
      </c>
      <c r="B188" s="3">
        <v>45839</v>
      </c>
      <c r="C188" s="3">
        <v>45930</v>
      </c>
      <c r="D188" s="15" t="s">
        <v>98</v>
      </c>
      <c r="E188" s="17" t="s">
        <v>401</v>
      </c>
      <c r="F188" s="5" t="s">
        <v>400</v>
      </c>
      <c r="G188" s="5" t="s">
        <v>399</v>
      </c>
      <c r="H188" s="5" t="s">
        <v>313</v>
      </c>
      <c r="I188" t="s">
        <v>343</v>
      </c>
      <c r="J188" t="s">
        <v>344</v>
      </c>
      <c r="K188" t="s">
        <v>345</v>
      </c>
      <c r="L188" s="4" t="s">
        <v>102</v>
      </c>
      <c r="M188" s="4" t="s">
        <v>103</v>
      </c>
      <c r="N188" t="s">
        <v>579</v>
      </c>
      <c r="O188" t="s">
        <v>105</v>
      </c>
      <c r="P188">
        <v>0</v>
      </c>
      <c r="Q188">
        <v>0</v>
      </c>
      <c r="R188" t="s">
        <v>251</v>
      </c>
      <c r="S188" t="s">
        <v>252</v>
      </c>
      <c r="T188" t="s">
        <v>253</v>
      </c>
      <c r="U188" t="s">
        <v>251</v>
      </c>
      <c r="V188" t="s">
        <v>252</v>
      </c>
      <c r="W188" t="s">
        <v>601</v>
      </c>
      <c r="X188" t="s">
        <v>579</v>
      </c>
      <c r="Y188" s="3">
        <v>45904</v>
      </c>
      <c r="Z188" s="3">
        <v>45905</v>
      </c>
      <c r="AA188" s="14">
        <v>181</v>
      </c>
      <c r="AB188">
        <v>1185</v>
      </c>
      <c r="AC188">
        <v>1043.5</v>
      </c>
      <c r="AD188" s="3">
        <v>45908</v>
      </c>
      <c r="AE188" s="13" t="s">
        <v>667</v>
      </c>
      <c r="AF188" s="14">
        <v>181</v>
      </c>
      <c r="AG188" s="13" t="s">
        <v>667</v>
      </c>
      <c r="AH188" s="14" t="s">
        <v>281</v>
      </c>
      <c r="AI188" s="3">
        <v>45944</v>
      </c>
    </row>
    <row r="189" spans="1:35" x14ac:dyDescent="0.25">
      <c r="A189" s="17">
        <v>2025</v>
      </c>
      <c r="B189" s="3">
        <v>45839</v>
      </c>
      <c r="C189" s="3">
        <v>45930</v>
      </c>
      <c r="D189" s="14" t="s">
        <v>98</v>
      </c>
      <c r="E189" s="17" t="s">
        <v>286</v>
      </c>
      <c r="F189" s="5" t="s">
        <v>285</v>
      </c>
      <c r="G189" s="5" t="s">
        <v>285</v>
      </c>
      <c r="H189" s="5" t="s">
        <v>313</v>
      </c>
      <c r="I189" t="s">
        <v>213</v>
      </c>
      <c r="J189" t="s">
        <v>214</v>
      </c>
      <c r="K189" t="s">
        <v>215</v>
      </c>
      <c r="L189" s="4" t="s">
        <v>101</v>
      </c>
      <c r="M189" s="4" t="s">
        <v>103</v>
      </c>
      <c r="N189" t="s">
        <v>580</v>
      </c>
      <c r="O189" t="s">
        <v>105</v>
      </c>
      <c r="P189">
        <v>0</v>
      </c>
      <c r="Q189">
        <v>0</v>
      </c>
      <c r="R189" t="s">
        <v>251</v>
      </c>
      <c r="S189" t="s">
        <v>252</v>
      </c>
      <c r="T189" t="s">
        <v>253</v>
      </c>
      <c r="U189" t="s">
        <v>251</v>
      </c>
      <c r="V189" t="s">
        <v>252</v>
      </c>
      <c r="W189" t="s">
        <v>601</v>
      </c>
      <c r="X189" t="s">
        <v>580</v>
      </c>
      <c r="Y189" s="3">
        <v>45904</v>
      </c>
      <c r="Z189" s="3">
        <v>45905</v>
      </c>
      <c r="AA189" s="14">
        <v>182</v>
      </c>
      <c r="AB189">
        <v>1755.51</v>
      </c>
      <c r="AC189">
        <v>471.99</v>
      </c>
      <c r="AD189" s="3">
        <v>45909</v>
      </c>
      <c r="AE189" s="13" t="s">
        <v>668</v>
      </c>
      <c r="AF189" s="14">
        <v>182</v>
      </c>
      <c r="AG189" s="13" t="s">
        <v>668</v>
      </c>
      <c r="AH189" s="14" t="s">
        <v>281</v>
      </c>
      <c r="AI189" s="3">
        <v>45944</v>
      </c>
    </row>
    <row r="190" spans="1:35" x14ac:dyDescent="0.25">
      <c r="A190" s="14">
        <v>2025</v>
      </c>
      <c r="B190" s="3">
        <v>45839</v>
      </c>
      <c r="C190" s="3">
        <v>45930</v>
      </c>
      <c r="D190" s="14" t="s">
        <v>98</v>
      </c>
      <c r="E190" s="17" t="s">
        <v>290</v>
      </c>
      <c r="F190" s="5" t="s">
        <v>289</v>
      </c>
      <c r="G190" s="5" t="s">
        <v>289</v>
      </c>
      <c r="H190" s="5" t="s">
        <v>308</v>
      </c>
      <c r="I190" t="s">
        <v>125</v>
      </c>
      <c r="J190" t="s">
        <v>124</v>
      </c>
      <c r="K190" t="s">
        <v>126</v>
      </c>
      <c r="L190" s="4" t="s">
        <v>101</v>
      </c>
      <c r="M190" s="4" t="s">
        <v>103</v>
      </c>
      <c r="N190" t="s">
        <v>579</v>
      </c>
      <c r="O190" t="s">
        <v>105</v>
      </c>
      <c r="P190">
        <v>0</v>
      </c>
      <c r="Q190">
        <v>0</v>
      </c>
      <c r="R190" t="s">
        <v>251</v>
      </c>
      <c r="S190" t="s">
        <v>252</v>
      </c>
      <c r="T190" t="s">
        <v>253</v>
      </c>
      <c r="U190" t="s">
        <v>251</v>
      </c>
      <c r="V190" t="s">
        <v>252</v>
      </c>
      <c r="W190" t="s">
        <v>600</v>
      </c>
      <c r="X190" t="s">
        <v>579</v>
      </c>
      <c r="Y190" s="3">
        <v>45904</v>
      </c>
      <c r="Z190" s="3">
        <v>45905</v>
      </c>
      <c r="AA190" s="14">
        <v>183</v>
      </c>
      <c r="AB190">
        <v>3019.0299999999997</v>
      </c>
      <c r="AD190" s="3">
        <v>45909</v>
      </c>
      <c r="AE190" s="13" t="s">
        <v>669</v>
      </c>
      <c r="AF190" s="14">
        <v>183</v>
      </c>
      <c r="AG190" s="13" t="s">
        <v>669</v>
      </c>
      <c r="AH190" s="14" t="s">
        <v>281</v>
      </c>
      <c r="AI190" s="3">
        <v>45944</v>
      </c>
    </row>
    <row r="191" spans="1:35" x14ac:dyDescent="0.25">
      <c r="A191" s="14">
        <v>2025</v>
      </c>
      <c r="B191" s="3">
        <v>45839</v>
      </c>
      <c r="C191" s="3">
        <v>45930</v>
      </c>
      <c r="D191" s="14" t="s">
        <v>98</v>
      </c>
      <c r="E191" s="17" t="s">
        <v>288</v>
      </c>
      <c r="F191" s="5" t="s">
        <v>287</v>
      </c>
      <c r="G191" s="5" t="s">
        <v>287</v>
      </c>
      <c r="H191" s="5" t="s">
        <v>405</v>
      </c>
      <c r="I191" t="s">
        <v>359</v>
      </c>
      <c r="J191" t="s">
        <v>124</v>
      </c>
      <c r="K191" t="s">
        <v>351</v>
      </c>
      <c r="L191" s="4" t="s">
        <v>101</v>
      </c>
      <c r="M191" s="4" t="s">
        <v>103</v>
      </c>
      <c r="N191" t="s">
        <v>579</v>
      </c>
      <c r="O191" t="s">
        <v>105</v>
      </c>
      <c r="P191">
        <v>0</v>
      </c>
      <c r="Q191">
        <v>0</v>
      </c>
      <c r="R191" t="s">
        <v>251</v>
      </c>
      <c r="S191" t="s">
        <v>252</v>
      </c>
      <c r="T191" t="s">
        <v>253</v>
      </c>
      <c r="U191" t="s">
        <v>251</v>
      </c>
      <c r="V191" t="s">
        <v>252</v>
      </c>
      <c r="W191" t="s">
        <v>600</v>
      </c>
      <c r="X191" t="s">
        <v>579</v>
      </c>
      <c r="Y191" s="3">
        <v>45904</v>
      </c>
      <c r="Z191" s="3">
        <v>45907</v>
      </c>
      <c r="AA191" s="14">
        <v>184</v>
      </c>
      <c r="AB191">
        <v>5575.29</v>
      </c>
      <c r="AC191">
        <v>2791.21</v>
      </c>
      <c r="AD191" s="3">
        <v>45909</v>
      </c>
      <c r="AE191" s="13" t="s">
        <v>670</v>
      </c>
      <c r="AF191" s="14">
        <v>184</v>
      </c>
      <c r="AG191" s="13" t="s">
        <v>670</v>
      </c>
      <c r="AH191" s="14" t="s">
        <v>281</v>
      </c>
      <c r="AI191" s="3">
        <v>45944</v>
      </c>
    </row>
    <row r="192" spans="1:35" x14ac:dyDescent="0.25">
      <c r="A192" s="14">
        <v>2025</v>
      </c>
      <c r="B192" s="3">
        <v>45839</v>
      </c>
      <c r="C192" s="3">
        <v>45930</v>
      </c>
      <c r="D192" s="14" t="s">
        <v>98</v>
      </c>
      <c r="E192" s="17" t="s">
        <v>311</v>
      </c>
      <c r="F192" s="5" t="s">
        <v>310</v>
      </c>
      <c r="G192" s="5" t="s">
        <v>309</v>
      </c>
      <c r="H192" s="5" t="s">
        <v>308</v>
      </c>
      <c r="I192" t="s">
        <v>170</v>
      </c>
      <c r="J192" t="s">
        <v>171</v>
      </c>
      <c r="K192" t="s">
        <v>126</v>
      </c>
      <c r="L192" s="4" t="s">
        <v>102</v>
      </c>
      <c r="M192" s="4" t="s">
        <v>103</v>
      </c>
      <c r="N192" t="s">
        <v>579</v>
      </c>
      <c r="O192" t="s">
        <v>105</v>
      </c>
      <c r="P192">
        <v>0</v>
      </c>
      <c r="Q192">
        <v>0</v>
      </c>
      <c r="R192" t="s">
        <v>251</v>
      </c>
      <c r="S192" t="s">
        <v>252</v>
      </c>
      <c r="T192" t="s">
        <v>253</v>
      </c>
      <c r="U192" t="s">
        <v>251</v>
      </c>
      <c r="V192" t="s">
        <v>252</v>
      </c>
      <c r="W192" t="s">
        <v>600</v>
      </c>
      <c r="X192" t="s">
        <v>579</v>
      </c>
      <c r="Y192" s="3">
        <v>45904</v>
      </c>
      <c r="Z192" s="3">
        <v>45907</v>
      </c>
      <c r="AA192" s="14">
        <v>185</v>
      </c>
      <c r="AB192">
        <v>4980.2800000000007</v>
      </c>
      <c r="AC192">
        <v>5730.72</v>
      </c>
      <c r="AD192" s="3">
        <v>45909</v>
      </c>
      <c r="AE192" s="13" t="s">
        <v>671</v>
      </c>
      <c r="AF192" s="14">
        <v>185</v>
      </c>
      <c r="AG192" s="13" t="s">
        <v>671</v>
      </c>
      <c r="AH192" s="14" t="s">
        <v>281</v>
      </c>
      <c r="AI192" s="3">
        <v>45944</v>
      </c>
    </row>
    <row r="193" spans="1:35" x14ac:dyDescent="0.25">
      <c r="A193" s="17">
        <v>2025</v>
      </c>
      <c r="B193" s="3">
        <v>45839</v>
      </c>
      <c r="C193" s="3">
        <v>45930</v>
      </c>
      <c r="D193" s="15" t="s">
        <v>98</v>
      </c>
      <c r="E193" s="17" t="s">
        <v>315</v>
      </c>
      <c r="F193" s="5" t="s">
        <v>314</v>
      </c>
      <c r="G193" s="5" t="s">
        <v>314</v>
      </c>
      <c r="H193" s="16" t="s">
        <v>312</v>
      </c>
      <c r="I193" t="s">
        <v>548</v>
      </c>
      <c r="J193" t="s">
        <v>124</v>
      </c>
      <c r="K193" t="s">
        <v>169</v>
      </c>
      <c r="L193" s="4" t="s">
        <v>101</v>
      </c>
      <c r="M193" s="4" t="s">
        <v>103</v>
      </c>
      <c r="N193" t="s">
        <v>579</v>
      </c>
      <c r="O193" t="s">
        <v>105</v>
      </c>
      <c r="P193">
        <v>0</v>
      </c>
      <c r="Q193">
        <v>0</v>
      </c>
      <c r="R193" t="s">
        <v>251</v>
      </c>
      <c r="S193" t="s">
        <v>252</v>
      </c>
      <c r="T193" t="s">
        <v>253</v>
      </c>
      <c r="U193" t="s">
        <v>251</v>
      </c>
      <c r="V193" t="s">
        <v>252</v>
      </c>
      <c r="W193" t="s">
        <v>602</v>
      </c>
      <c r="X193" t="s">
        <v>579</v>
      </c>
      <c r="Y193" s="3">
        <v>45904</v>
      </c>
      <c r="Z193" s="3">
        <v>45907</v>
      </c>
      <c r="AA193" s="14">
        <v>186</v>
      </c>
      <c r="AB193">
        <v>4466.2000000000007</v>
      </c>
      <c r="AC193">
        <v>2574.0500000000002</v>
      </c>
      <c r="AD193" s="3">
        <v>45909</v>
      </c>
      <c r="AE193" s="13" t="s">
        <v>672</v>
      </c>
      <c r="AF193" s="14">
        <v>186</v>
      </c>
      <c r="AG193" s="13" t="s">
        <v>672</v>
      </c>
      <c r="AH193" s="14" t="s">
        <v>281</v>
      </c>
      <c r="AI193" s="3">
        <v>45944</v>
      </c>
    </row>
    <row r="194" spans="1:35" x14ac:dyDescent="0.25">
      <c r="A194" s="14">
        <v>2025</v>
      </c>
      <c r="B194" s="3">
        <v>45839</v>
      </c>
      <c r="C194" s="3">
        <v>45930</v>
      </c>
      <c r="D194" s="14" t="s">
        <v>91</v>
      </c>
      <c r="E194" s="17" t="s">
        <v>331</v>
      </c>
      <c r="F194" s="14" t="s">
        <v>330</v>
      </c>
      <c r="G194" s="14" t="s">
        <v>329</v>
      </c>
      <c r="H194" s="5" t="s">
        <v>308</v>
      </c>
      <c r="I194" t="s">
        <v>210</v>
      </c>
      <c r="J194" t="s">
        <v>211</v>
      </c>
      <c r="K194" t="s">
        <v>212</v>
      </c>
      <c r="L194" s="4" t="s">
        <v>102</v>
      </c>
      <c r="M194" s="4" t="s">
        <v>103</v>
      </c>
      <c r="N194" t="s">
        <v>579</v>
      </c>
      <c r="O194" t="s">
        <v>105</v>
      </c>
      <c r="P194">
        <v>0</v>
      </c>
      <c r="Q194">
        <v>0</v>
      </c>
      <c r="R194" t="s">
        <v>251</v>
      </c>
      <c r="S194" t="s">
        <v>252</v>
      </c>
      <c r="T194" t="s">
        <v>253</v>
      </c>
      <c r="U194" t="s">
        <v>251</v>
      </c>
      <c r="V194" t="s">
        <v>252</v>
      </c>
      <c r="W194" t="s">
        <v>600</v>
      </c>
      <c r="X194" t="s">
        <v>579</v>
      </c>
      <c r="Y194" s="3">
        <v>45904</v>
      </c>
      <c r="Z194" s="3">
        <v>45907</v>
      </c>
      <c r="AA194" s="14">
        <v>187</v>
      </c>
      <c r="AB194">
        <v>2259</v>
      </c>
      <c r="AC194">
        <v>5952</v>
      </c>
      <c r="AD194" s="3">
        <v>45909</v>
      </c>
      <c r="AE194" s="13" t="s">
        <v>673</v>
      </c>
      <c r="AF194" s="14">
        <v>187</v>
      </c>
      <c r="AG194" s="13" t="s">
        <v>673</v>
      </c>
      <c r="AH194" s="14" t="s">
        <v>281</v>
      </c>
      <c r="AI194" s="3">
        <v>45944</v>
      </c>
    </row>
    <row r="195" spans="1:35" x14ac:dyDescent="0.25">
      <c r="A195" s="17">
        <v>2025</v>
      </c>
      <c r="B195" s="3">
        <v>45839</v>
      </c>
      <c r="C195" s="3">
        <v>45930</v>
      </c>
      <c r="D195" t="s">
        <v>98</v>
      </c>
      <c r="E195" s="17" t="s">
        <v>286</v>
      </c>
      <c r="F195" t="s">
        <v>285</v>
      </c>
      <c r="G195" t="s">
        <v>285</v>
      </c>
      <c r="H195" t="s">
        <v>284</v>
      </c>
      <c r="I195" t="s">
        <v>556</v>
      </c>
      <c r="J195" t="s">
        <v>557</v>
      </c>
      <c r="K195" t="s">
        <v>117</v>
      </c>
      <c r="L195" s="4" t="s">
        <v>101</v>
      </c>
      <c r="M195" s="4" t="s">
        <v>103</v>
      </c>
      <c r="N195" t="s">
        <v>579</v>
      </c>
      <c r="O195" t="s">
        <v>105</v>
      </c>
      <c r="P195">
        <v>0</v>
      </c>
      <c r="Q195">
        <v>0</v>
      </c>
      <c r="R195" t="s">
        <v>251</v>
      </c>
      <c r="S195" t="s">
        <v>252</v>
      </c>
      <c r="T195" t="s">
        <v>253</v>
      </c>
      <c r="U195" t="s">
        <v>251</v>
      </c>
      <c r="V195" t="s">
        <v>252</v>
      </c>
      <c r="W195" t="s">
        <v>603</v>
      </c>
      <c r="X195" t="s">
        <v>579</v>
      </c>
      <c r="Y195" s="3">
        <v>45904</v>
      </c>
      <c r="Z195" s="3">
        <v>45908</v>
      </c>
      <c r="AA195" s="14">
        <v>188</v>
      </c>
      <c r="AB195">
        <v>533</v>
      </c>
      <c r="AC195">
        <v>13</v>
      </c>
      <c r="AD195" s="3">
        <v>45909</v>
      </c>
      <c r="AE195" s="13" t="s">
        <v>674</v>
      </c>
      <c r="AF195" s="14">
        <v>188</v>
      </c>
      <c r="AG195" s="13" t="s">
        <v>674</v>
      </c>
      <c r="AH195" s="14" t="s">
        <v>281</v>
      </c>
      <c r="AI195" s="3">
        <v>45944</v>
      </c>
    </row>
    <row r="196" spans="1:35" x14ac:dyDescent="0.25">
      <c r="A196" s="14">
        <v>2025</v>
      </c>
      <c r="B196" s="3">
        <v>45839</v>
      </c>
      <c r="C196" s="3">
        <v>45930</v>
      </c>
      <c r="D196" s="14" t="s">
        <v>98</v>
      </c>
      <c r="E196" s="17" t="s">
        <v>288</v>
      </c>
      <c r="F196" s="14" t="s">
        <v>287</v>
      </c>
      <c r="G196" s="14" t="s">
        <v>287</v>
      </c>
      <c r="H196" s="14" t="s">
        <v>284</v>
      </c>
      <c r="I196" t="s">
        <v>357</v>
      </c>
      <c r="J196" t="s">
        <v>358</v>
      </c>
      <c r="K196" t="s">
        <v>117</v>
      </c>
      <c r="L196" s="4" t="s">
        <v>101</v>
      </c>
      <c r="M196" s="4" t="s">
        <v>103</v>
      </c>
      <c r="N196" t="s">
        <v>581</v>
      </c>
      <c r="O196" t="s">
        <v>105</v>
      </c>
      <c r="P196">
        <v>0</v>
      </c>
      <c r="Q196">
        <v>0</v>
      </c>
      <c r="R196" t="s">
        <v>251</v>
      </c>
      <c r="S196" t="s">
        <v>252</v>
      </c>
      <c r="T196" t="s">
        <v>253</v>
      </c>
      <c r="U196" t="s">
        <v>251</v>
      </c>
      <c r="V196" t="s">
        <v>252</v>
      </c>
      <c r="W196" t="s">
        <v>603</v>
      </c>
      <c r="X196" t="s">
        <v>581</v>
      </c>
      <c r="Y196" s="3">
        <v>45904</v>
      </c>
      <c r="Z196" s="3">
        <v>45908</v>
      </c>
      <c r="AA196" s="14">
        <v>189</v>
      </c>
      <c r="AB196">
        <v>223</v>
      </c>
      <c r="AC196">
        <v>323</v>
      </c>
      <c r="AD196" s="3">
        <v>45909</v>
      </c>
      <c r="AE196" s="13" t="s">
        <v>675</v>
      </c>
      <c r="AF196" s="14">
        <v>189</v>
      </c>
      <c r="AG196" s="13" t="s">
        <v>675</v>
      </c>
      <c r="AH196" s="14" t="s">
        <v>281</v>
      </c>
      <c r="AI196" s="3">
        <v>45944</v>
      </c>
    </row>
    <row r="197" spans="1:35" x14ac:dyDescent="0.25">
      <c r="A197" s="17">
        <v>2025</v>
      </c>
      <c r="B197" s="3">
        <v>45839</v>
      </c>
      <c r="C197" s="3">
        <v>45930</v>
      </c>
      <c r="D197" s="4" t="s">
        <v>98</v>
      </c>
      <c r="E197" s="17" t="s">
        <v>404</v>
      </c>
      <c r="F197" s="4" t="s">
        <v>403</v>
      </c>
      <c r="G197" s="4" t="s">
        <v>403</v>
      </c>
      <c r="H197" s="4" t="s">
        <v>402</v>
      </c>
      <c r="I197" t="s">
        <v>346</v>
      </c>
      <c r="J197" t="s">
        <v>118</v>
      </c>
      <c r="K197" t="s">
        <v>347</v>
      </c>
      <c r="L197" s="4" t="s">
        <v>101</v>
      </c>
      <c r="M197" s="4" t="s">
        <v>103</v>
      </c>
      <c r="N197" t="s">
        <v>582</v>
      </c>
      <c r="O197" t="s">
        <v>105</v>
      </c>
      <c r="P197">
        <v>0</v>
      </c>
      <c r="Q197">
        <v>0</v>
      </c>
      <c r="R197" t="s">
        <v>251</v>
      </c>
      <c r="S197" t="s">
        <v>252</v>
      </c>
      <c r="T197" t="s">
        <v>253</v>
      </c>
      <c r="U197" t="s">
        <v>251</v>
      </c>
      <c r="V197" t="s">
        <v>251</v>
      </c>
      <c r="W197" t="s">
        <v>604</v>
      </c>
      <c r="X197" t="s">
        <v>582</v>
      </c>
      <c r="Y197" s="3">
        <v>45908</v>
      </c>
      <c r="Z197" s="3">
        <v>45909</v>
      </c>
      <c r="AA197" s="14">
        <v>190</v>
      </c>
      <c r="AB197">
        <v>1910.2</v>
      </c>
      <c r="AC197">
        <v>454.8</v>
      </c>
      <c r="AD197" s="3">
        <v>45910</v>
      </c>
      <c r="AE197" s="13" t="s">
        <v>676</v>
      </c>
      <c r="AF197" s="14">
        <v>190</v>
      </c>
      <c r="AG197" s="13" t="s">
        <v>676</v>
      </c>
      <c r="AH197" s="14" t="s">
        <v>281</v>
      </c>
      <c r="AI197" s="3">
        <v>45944</v>
      </c>
    </row>
    <row r="198" spans="1:35" x14ac:dyDescent="0.25">
      <c r="A198" s="17">
        <v>2025</v>
      </c>
      <c r="B198" s="3">
        <v>45839</v>
      </c>
      <c r="C198" s="3">
        <v>45930</v>
      </c>
      <c r="D198" t="s">
        <v>98</v>
      </c>
      <c r="E198" s="17" t="s">
        <v>621</v>
      </c>
      <c r="F198" t="s">
        <v>620</v>
      </c>
      <c r="G198" t="s">
        <v>620</v>
      </c>
      <c r="H198" t="s">
        <v>402</v>
      </c>
      <c r="I198" t="s">
        <v>558</v>
      </c>
      <c r="J198" t="s">
        <v>559</v>
      </c>
      <c r="K198" t="s">
        <v>560</v>
      </c>
      <c r="L198" s="4" t="s">
        <v>101</v>
      </c>
      <c r="M198" s="4" t="s">
        <v>103</v>
      </c>
      <c r="N198" t="s">
        <v>582</v>
      </c>
      <c r="O198" t="s">
        <v>105</v>
      </c>
      <c r="P198">
        <v>0</v>
      </c>
      <c r="Q198">
        <v>0</v>
      </c>
      <c r="R198" t="s">
        <v>251</v>
      </c>
      <c r="S198" t="s">
        <v>252</v>
      </c>
      <c r="T198" t="s">
        <v>253</v>
      </c>
      <c r="U198" t="s">
        <v>251</v>
      </c>
      <c r="V198" t="s">
        <v>251</v>
      </c>
      <c r="W198" t="s">
        <v>604</v>
      </c>
      <c r="X198" t="s">
        <v>582</v>
      </c>
      <c r="Y198" s="3">
        <v>45908</v>
      </c>
      <c r="Z198" s="3">
        <v>45909</v>
      </c>
      <c r="AA198" s="14">
        <v>191</v>
      </c>
      <c r="AB198">
        <v>2627.7200000000003</v>
      </c>
      <c r="AC198">
        <v>2737.28</v>
      </c>
      <c r="AD198" s="3">
        <v>45910</v>
      </c>
      <c r="AE198" s="13" t="s">
        <v>677</v>
      </c>
      <c r="AF198" s="14">
        <v>191</v>
      </c>
      <c r="AG198" s="13" t="s">
        <v>677</v>
      </c>
      <c r="AH198" s="14" t="s">
        <v>281</v>
      </c>
      <c r="AI198" s="3">
        <v>45944</v>
      </c>
    </row>
    <row r="199" spans="1:35" x14ac:dyDescent="0.25">
      <c r="A199" s="17">
        <v>2025</v>
      </c>
      <c r="B199" s="3">
        <v>45839</v>
      </c>
      <c r="C199" s="3">
        <v>45930</v>
      </c>
      <c r="D199" s="14" t="s">
        <v>98</v>
      </c>
      <c r="E199" s="17" t="s">
        <v>286</v>
      </c>
      <c r="F199" s="5" t="s">
        <v>285</v>
      </c>
      <c r="G199" s="5" t="s">
        <v>285</v>
      </c>
      <c r="H199" s="5" t="s">
        <v>313</v>
      </c>
      <c r="I199" t="s">
        <v>161</v>
      </c>
      <c r="J199" t="s">
        <v>162</v>
      </c>
      <c r="K199" t="s">
        <v>163</v>
      </c>
      <c r="L199" s="4" t="s">
        <v>101</v>
      </c>
      <c r="M199" s="4" t="s">
        <v>103</v>
      </c>
      <c r="N199" t="s">
        <v>583</v>
      </c>
      <c r="O199" t="s">
        <v>105</v>
      </c>
      <c r="P199">
        <v>0</v>
      </c>
      <c r="Q199">
        <v>0</v>
      </c>
      <c r="R199" t="s">
        <v>251</v>
      </c>
      <c r="S199" t="s">
        <v>252</v>
      </c>
      <c r="T199" t="s">
        <v>253</v>
      </c>
      <c r="U199" t="s">
        <v>251</v>
      </c>
      <c r="V199" t="s">
        <v>252</v>
      </c>
      <c r="W199" t="s">
        <v>605</v>
      </c>
      <c r="X199" t="s">
        <v>583</v>
      </c>
      <c r="Y199" s="3">
        <v>45909</v>
      </c>
      <c r="Z199" s="3">
        <v>45912</v>
      </c>
      <c r="AA199" s="14">
        <v>192</v>
      </c>
      <c r="AB199">
        <v>5228.55</v>
      </c>
      <c r="AC199">
        <v>774.45</v>
      </c>
      <c r="AD199" s="3">
        <v>45917</v>
      </c>
      <c r="AE199" s="13" t="s">
        <v>678</v>
      </c>
      <c r="AF199" s="14">
        <v>192</v>
      </c>
      <c r="AG199" s="13" t="s">
        <v>678</v>
      </c>
      <c r="AH199" s="14" t="s">
        <v>281</v>
      </c>
      <c r="AI199" s="3">
        <v>45944</v>
      </c>
    </row>
    <row r="200" spans="1:35" x14ac:dyDescent="0.25">
      <c r="A200" s="17">
        <v>2025</v>
      </c>
      <c r="B200" s="3">
        <v>45839</v>
      </c>
      <c r="C200" s="3">
        <v>45930</v>
      </c>
      <c r="D200" s="14" t="s">
        <v>98</v>
      </c>
      <c r="E200" s="17" t="s">
        <v>286</v>
      </c>
      <c r="F200" s="5" t="s">
        <v>285</v>
      </c>
      <c r="G200" s="5" t="s">
        <v>285</v>
      </c>
      <c r="H200" s="5" t="s">
        <v>313</v>
      </c>
      <c r="I200" t="s">
        <v>341</v>
      </c>
      <c r="J200" t="s">
        <v>172</v>
      </c>
      <c r="K200" t="s">
        <v>173</v>
      </c>
      <c r="L200" s="4" t="s">
        <v>101</v>
      </c>
      <c r="M200" s="4" t="s">
        <v>103</v>
      </c>
      <c r="N200" t="s">
        <v>583</v>
      </c>
      <c r="O200" t="s">
        <v>105</v>
      </c>
      <c r="P200">
        <v>0</v>
      </c>
      <c r="Q200">
        <v>0</v>
      </c>
      <c r="R200" t="s">
        <v>251</v>
      </c>
      <c r="S200" t="s">
        <v>252</v>
      </c>
      <c r="T200" t="s">
        <v>253</v>
      </c>
      <c r="U200" t="s">
        <v>251</v>
      </c>
      <c r="V200" t="s">
        <v>252</v>
      </c>
      <c r="W200" t="s">
        <v>605</v>
      </c>
      <c r="X200" t="s">
        <v>583</v>
      </c>
      <c r="Y200" s="3">
        <v>45909</v>
      </c>
      <c r="Z200" s="3">
        <v>45912</v>
      </c>
      <c r="AA200" s="14">
        <v>193</v>
      </c>
      <c r="AB200">
        <v>5394.5</v>
      </c>
      <c r="AC200">
        <v>608.5</v>
      </c>
      <c r="AD200" s="3">
        <v>45917</v>
      </c>
      <c r="AE200" s="13" t="s">
        <v>679</v>
      </c>
      <c r="AF200" s="14">
        <v>193</v>
      </c>
      <c r="AG200" s="13" t="s">
        <v>679</v>
      </c>
      <c r="AH200" s="14" t="s">
        <v>281</v>
      </c>
      <c r="AI200" s="3">
        <v>45944</v>
      </c>
    </row>
    <row r="201" spans="1:35" x14ac:dyDescent="0.25">
      <c r="A201" s="17">
        <v>2025</v>
      </c>
      <c r="B201" s="3">
        <v>45839</v>
      </c>
      <c r="C201" s="3">
        <v>45930</v>
      </c>
      <c r="D201" s="14" t="s">
        <v>98</v>
      </c>
      <c r="E201" s="17" t="s">
        <v>307</v>
      </c>
      <c r="F201" s="5" t="s">
        <v>306</v>
      </c>
      <c r="G201" s="5" t="s">
        <v>306</v>
      </c>
      <c r="H201" s="5" t="s">
        <v>313</v>
      </c>
      <c r="I201" t="s">
        <v>156</v>
      </c>
      <c r="J201" t="s">
        <v>157</v>
      </c>
      <c r="K201" t="s">
        <v>158</v>
      </c>
      <c r="L201" s="4" t="s">
        <v>101</v>
      </c>
      <c r="M201" s="4" t="s">
        <v>103</v>
      </c>
      <c r="N201" t="s">
        <v>583</v>
      </c>
      <c r="O201" t="s">
        <v>105</v>
      </c>
      <c r="P201">
        <v>0</v>
      </c>
      <c r="Q201">
        <v>0</v>
      </c>
      <c r="R201" t="s">
        <v>251</v>
      </c>
      <c r="S201" t="s">
        <v>252</v>
      </c>
      <c r="T201" t="s">
        <v>253</v>
      </c>
      <c r="U201" t="s">
        <v>251</v>
      </c>
      <c r="V201" t="s">
        <v>252</v>
      </c>
      <c r="W201" t="s">
        <v>605</v>
      </c>
      <c r="X201" t="s">
        <v>583</v>
      </c>
      <c r="Y201" s="3">
        <v>45909</v>
      </c>
      <c r="Z201" s="3">
        <v>45912</v>
      </c>
      <c r="AA201" s="14">
        <v>194</v>
      </c>
      <c r="AB201">
        <v>8470</v>
      </c>
      <c r="AC201">
        <v>2132</v>
      </c>
      <c r="AD201" s="3">
        <v>45917</v>
      </c>
      <c r="AE201" s="13" t="s">
        <v>680</v>
      </c>
      <c r="AF201" s="14">
        <v>194</v>
      </c>
      <c r="AG201" s="13" t="s">
        <v>680</v>
      </c>
      <c r="AH201" s="14" t="s">
        <v>281</v>
      </c>
      <c r="AI201" s="3">
        <v>45944</v>
      </c>
    </row>
    <row r="202" spans="1:35" x14ac:dyDescent="0.25">
      <c r="A202" s="17">
        <v>2025</v>
      </c>
      <c r="B202" s="3">
        <v>45839</v>
      </c>
      <c r="C202" s="3">
        <v>45930</v>
      </c>
      <c r="D202" t="s">
        <v>98</v>
      </c>
      <c r="E202" s="17" t="s">
        <v>611</v>
      </c>
      <c r="F202" s="5" t="s">
        <v>610</v>
      </c>
      <c r="G202" s="5" t="s">
        <v>610</v>
      </c>
      <c r="H202" s="5" t="s">
        <v>313</v>
      </c>
      <c r="I202" t="s">
        <v>174</v>
      </c>
      <c r="J202" t="s">
        <v>175</v>
      </c>
      <c r="K202" t="s">
        <v>176</v>
      </c>
      <c r="L202" s="4" t="s">
        <v>101</v>
      </c>
      <c r="M202" s="4" t="s">
        <v>103</v>
      </c>
      <c r="N202" t="s">
        <v>583</v>
      </c>
      <c r="O202" t="s">
        <v>105</v>
      </c>
      <c r="P202">
        <v>0</v>
      </c>
      <c r="Q202">
        <v>0</v>
      </c>
      <c r="R202" t="s">
        <v>251</v>
      </c>
      <c r="S202" t="s">
        <v>252</v>
      </c>
      <c r="T202" t="s">
        <v>253</v>
      </c>
      <c r="U202" t="s">
        <v>251</v>
      </c>
      <c r="V202" t="s">
        <v>252</v>
      </c>
      <c r="W202" t="s">
        <v>605</v>
      </c>
      <c r="X202" t="s">
        <v>583</v>
      </c>
      <c r="Y202" s="3">
        <v>45909</v>
      </c>
      <c r="Z202" s="3">
        <v>45912</v>
      </c>
      <c r="AA202" s="14">
        <v>195</v>
      </c>
      <c r="AB202">
        <v>8119</v>
      </c>
      <c r="AC202">
        <v>1285</v>
      </c>
      <c r="AD202" s="3">
        <v>45917</v>
      </c>
      <c r="AE202" s="13" t="s">
        <v>681</v>
      </c>
      <c r="AF202" s="14">
        <v>195</v>
      </c>
      <c r="AG202" s="13" t="s">
        <v>681</v>
      </c>
      <c r="AH202" s="14" t="s">
        <v>281</v>
      </c>
      <c r="AI202" s="3">
        <v>45944</v>
      </c>
    </row>
    <row r="203" spans="1:35" x14ac:dyDescent="0.25">
      <c r="A203" s="14">
        <v>2025</v>
      </c>
      <c r="B203" s="3">
        <v>45839</v>
      </c>
      <c r="C203" s="3">
        <v>45930</v>
      </c>
      <c r="D203" s="14" t="s">
        <v>98</v>
      </c>
      <c r="E203" s="17" t="s">
        <v>290</v>
      </c>
      <c r="F203" s="5" t="s">
        <v>289</v>
      </c>
      <c r="G203" s="5" t="s">
        <v>289</v>
      </c>
      <c r="H203" s="5" t="s">
        <v>308</v>
      </c>
      <c r="I203" t="s">
        <v>125</v>
      </c>
      <c r="J203" t="s">
        <v>124</v>
      </c>
      <c r="K203" t="s">
        <v>126</v>
      </c>
      <c r="L203" s="4" t="s">
        <v>101</v>
      </c>
      <c r="M203" s="4" t="s">
        <v>103</v>
      </c>
      <c r="N203" t="s">
        <v>584</v>
      </c>
      <c r="O203" t="s">
        <v>105</v>
      </c>
      <c r="P203">
        <v>0</v>
      </c>
      <c r="Q203">
        <v>0</v>
      </c>
      <c r="R203" t="s">
        <v>251</v>
      </c>
      <c r="S203" t="s">
        <v>252</v>
      </c>
      <c r="T203" t="s">
        <v>253</v>
      </c>
      <c r="U203" t="s">
        <v>251</v>
      </c>
      <c r="V203" t="s">
        <v>252</v>
      </c>
      <c r="W203" t="s">
        <v>606</v>
      </c>
      <c r="X203" t="s">
        <v>584</v>
      </c>
      <c r="Y203" s="3">
        <v>45909</v>
      </c>
      <c r="Z203" s="3">
        <v>45912</v>
      </c>
      <c r="AA203" s="14">
        <v>196</v>
      </c>
      <c r="AB203">
        <v>5878.51</v>
      </c>
      <c r="AC203">
        <v>2624.49</v>
      </c>
      <c r="AD203" s="3">
        <v>45919</v>
      </c>
      <c r="AE203" s="13" t="s">
        <v>682</v>
      </c>
      <c r="AF203" s="14">
        <v>196</v>
      </c>
      <c r="AG203" s="13" t="s">
        <v>682</v>
      </c>
      <c r="AH203" s="14" t="s">
        <v>281</v>
      </c>
      <c r="AI203" s="3">
        <v>45944</v>
      </c>
    </row>
    <row r="204" spans="1:35" x14ac:dyDescent="0.25">
      <c r="A204" s="14">
        <v>2025</v>
      </c>
      <c r="B204" s="3">
        <v>45839</v>
      </c>
      <c r="C204" s="3">
        <v>45930</v>
      </c>
      <c r="D204" s="14" t="s">
        <v>98</v>
      </c>
      <c r="E204" s="17" t="s">
        <v>288</v>
      </c>
      <c r="F204" s="5" t="s">
        <v>287</v>
      </c>
      <c r="G204" s="5" t="s">
        <v>287</v>
      </c>
      <c r="H204" s="5" t="s">
        <v>308</v>
      </c>
      <c r="I204" s="14" t="s">
        <v>122</v>
      </c>
      <c r="J204" s="14" t="s">
        <v>123</v>
      </c>
      <c r="K204" s="14" t="s">
        <v>124</v>
      </c>
      <c r="L204" s="4" t="s">
        <v>101</v>
      </c>
      <c r="M204" s="4" t="s">
        <v>103</v>
      </c>
      <c r="N204" t="s">
        <v>584</v>
      </c>
      <c r="O204" t="s">
        <v>105</v>
      </c>
      <c r="P204">
        <v>0</v>
      </c>
      <c r="Q204">
        <v>0</v>
      </c>
      <c r="R204" t="s">
        <v>251</v>
      </c>
      <c r="S204" t="s">
        <v>252</v>
      </c>
      <c r="T204" t="s">
        <v>253</v>
      </c>
      <c r="U204" t="s">
        <v>251</v>
      </c>
      <c r="V204" t="s">
        <v>252</v>
      </c>
      <c r="W204" t="s">
        <v>606</v>
      </c>
      <c r="X204" t="s">
        <v>584</v>
      </c>
      <c r="Y204" s="3">
        <v>45909</v>
      </c>
      <c r="Z204" s="3">
        <v>45912</v>
      </c>
      <c r="AA204" s="14">
        <v>197</v>
      </c>
      <c r="AB204">
        <v>4005.5</v>
      </c>
      <c r="AC204">
        <v>1997.5</v>
      </c>
      <c r="AD204" s="3">
        <v>45919</v>
      </c>
      <c r="AE204" s="13" t="s">
        <v>683</v>
      </c>
      <c r="AF204" s="14">
        <v>197</v>
      </c>
      <c r="AG204" s="13" t="s">
        <v>683</v>
      </c>
      <c r="AH204" s="14" t="s">
        <v>281</v>
      </c>
      <c r="AI204" s="3">
        <v>45944</v>
      </c>
    </row>
    <row r="205" spans="1:35" x14ac:dyDescent="0.25">
      <c r="A205" s="14">
        <v>2025</v>
      </c>
      <c r="B205" s="3">
        <v>45839</v>
      </c>
      <c r="C205" s="3">
        <v>45930</v>
      </c>
      <c r="D205" s="14" t="s">
        <v>98</v>
      </c>
      <c r="E205" s="17" t="s">
        <v>286</v>
      </c>
      <c r="F205" s="5" t="s">
        <v>285</v>
      </c>
      <c r="G205" s="5" t="s">
        <v>285</v>
      </c>
      <c r="H205" s="5" t="s">
        <v>308</v>
      </c>
      <c r="I205" t="s">
        <v>167</v>
      </c>
      <c r="J205" t="s">
        <v>168</v>
      </c>
      <c r="K205" t="s">
        <v>169</v>
      </c>
      <c r="L205" s="4" t="s">
        <v>101</v>
      </c>
      <c r="M205" s="4" t="s">
        <v>103</v>
      </c>
      <c r="N205" t="s">
        <v>584</v>
      </c>
      <c r="O205" t="s">
        <v>105</v>
      </c>
      <c r="P205">
        <v>0</v>
      </c>
      <c r="Q205">
        <v>0</v>
      </c>
      <c r="R205" t="s">
        <v>251</v>
      </c>
      <c r="S205" t="s">
        <v>252</v>
      </c>
      <c r="T205" t="s">
        <v>253</v>
      </c>
      <c r="U205" t="s">
        <v>251</v>
      </c>
      <c r="V205" t="s">
        <v>252</v>
      </c>
      <c r="W205" t="s">
        <v>606</v>
      </c>
      <c r="X205" t="s">
        <v>584</v>
      </c>
      <c r="Y205" s="3">
        <v>45909</v>
      </c>
      <c r="Z205" s="3">
        <v>45912</v>
      </c>
      <c r="AA205" s="14">
        <v>198</v>
      </c>
      <c r="AB205">
        <v>3687.6</v>
      </c>
      <c r="AC205">
        <v>2315.4</v>
      </c>
      <c r="AD205" s="3">
        <v>45919</v>
      </c>
      <c r="AE205" s="13" t="s">
        <v>684</v>
      </c>
      <c r="AF205" s="14">
        <v>198</v>
      </c>
      <c r="AG205" s="13" t="s">
        <v>684</v>
      </c>
      <c r="AH205" s="14" t="s">
        <v>281</v>
      </c>
      <c r="AI205" s="3">
        <v>45944</v>
      </c>
    </row>
    <row r="206" spans="1:35" x14ac:dyDescent="0.25">
      <c r="A206" s="17">
        <v>2025</v>
      </c>
      <c r="B206" s="3">
        <v>45839</v>
      </c>
      <c r="C206" s="3">
        <v>45930</v>
      </c>
      <c r="D206" s="15" t="s">
        <v>98</v>
      </c>
      <c r="E206" s="17" t="s">
        <v>315</v>
      </c>
      <c r="F206" s="5" t="s">
        <v>314</v>
      </c>
      <c r="G206" s="5" t="s">
        <v>314</v>
      </c>
      <c r="H206" s="16" t="s">
        <v>312</v>
      </c>
      <c r="I206" t="s">
        <v>548</v>
      </c>
      <c r="J206" t="s">
        <v>124</v>
      </c>
      <c r="K206" t="s">
        <v>169</v>
      </c>
      <c r="L206" s="4" t="s">
        <v>101</v>
      </c>
      <c r="M206" s="4" t="s">
        <v>103</v>
      </c>
      <c r="N206" t="s">
        <v>585</v>
      </c>
      <c r="O206" t="s">
        <v>105</v>
      </c>
      <c r="P206">
        <v>0</v>
      </c>
      <c r="Q206">
        <v>0</v>
      </c>
      <c r="R206" t="s">
        <v>251</v>
      </c>
      <c r="S206" t="s">
        <v>252</v>
      </c>
      <c r="T206" t="s">
        <v>253</v>
      </c>
      <c r="U206" t="s">
        <v>251</v>
      </c>
      <c r="V206" t="s">
        <v>252</v>
      </c>
      <c r="W206" t="s">
        <v>607</v>
      </c>
      <c r="X206" t="s">
        <v>585</v>
      </c>
      <c r="Y206" s="3">
        <v>45910</v>
      </c>
      <c r="Z206" s="3">
        <v>45912</v>
      </c>
      <c r="AA206" s="14">
        <v>199</v>
      </c>
      <c r="AB206">
        <v>3186.27</v>
      </c>
      <c r="AC206">
        <v>1670.98</v>
      </c>
      <c r="AD206" s="3">
        <v>45918</v>
      </c>
      <c r="AE206" s="13" t="s">
        <v>685</v>
      </c>
      <c r="AF206" s="14">
        <v>199</v>
      </c>
      <c r="AG206" s="13" t="s">
        <v>685</v>
      </c>
      <c r="AH206" s="14" t="s">
        <v>281</v>
      </c>
      <c r="AI206" s="3">
        <v>45944</v>
      </c>
    </row>
    <row r="207" spans="1:35" x14ac:dyDescent="0.25">
      <c r="A207" s="17">
        <v>2025</v>
      </c>
      <c r="B207" s="3">
        <v>45839</v>
      </c>
      <c r="C207" s="3">
        <v>45930</v>
      </c>
      <c r="D207" s="14" t="s">
        <v>98</v>
      </c>
      <c r="E207" s="17" t="s">
        <v>286</v>
      </c>
      <c r="F207" s="5" t="s">
        <v>285</v>
      </c>
      <c r="G207" s="5" t="s">
        <v>285</v>
      </c>
      <c r="H207" s="5" t="s">
        <v>313</v>
      </c>
      <c r="I207" t="s">
        <v>213</v>
      </c>
      <c r="J207" t="s">
        <v>214</v>
      </c>
      <c r="K207" t="s">
        <v>215</v>
      </c>
      <c r="L207" s="4" t="s">
        <v>101</v>
      </c>
      <c r="M207" s="4" t="s">
        <v>103</v>
      </c>
      <c r="N207" t="s">
        <v>583</v>
      </c>
      <c r="O207" t="s">
        <v>105</v>
      </c>
      <c r="P207">
        <v>0</v>
      </c>
      <c r="Q207">
        <v>0</v>
      </c>
      <c r="R207" t="s">
        <v>251</v>
      </c>
      <c r="S207" t="s">
        <v>252</v>
      </c>
      <c r="T207" t="s">
        <v>253</v>
      </c>
      <c r="U207" t="s">
        <v>251</v>
      </c>
      <c r="V207" t="s">
        <v>252</v>
      </c>
      <c r="W207" t="s">
        <v>605</v>
      </c>
      <c r="X207" t="s">
        <v>583</v>
      </c>
      <c r="Y207" s="3">
        <v>45910</v>
      </c>
      <c r="Z207" s="3">
        <v>45912</v>
      </c>
      <c r="AA207" s="14">
        <v>200</v>
      </c>
      <c r="AB207">
        <v>2438</v>
      </c>
      <c r="AC207">
        <v>1746</v>
      </c>
      <c r="AD207" s="3">
        <v>45917</v>
      </c>
      <c r="AE207" s="13" t="s">
        <v>686</v>
      </c>
      <c r="AF207" s="14">
        <v>200</v>
      </c>
      <c r="AG207" s="13" t="s">
        <v>686</v>
      </c>
      <c r="AH207" s="14" t="s">
        <v>281</v>
      </c>
      <c r="AI207" s="3">
        <v>45944</v>
      </c>
    </row>
    <row r="208" spans="1:35" x14ac:dyDescent="0.25">
      <c r="A208" s="17">
        <v>2025</v>
      </c>
      <c r="B208" s="3">
        <v>45839</v>
      </c>
      <c r="C208" s="3">
        <v>45930</v>
      </c>
      <c r="D208" t="s">
        <v>98</v>
      </c>
      <c r="E208" s="17" t="s">
        <v>612</v>
      </c>
      <c r="F208" s="5" t="s">
        <v>613</v>
      </c>
      <c r="G208" s="5" t="s">
        <v>613</v>
      </c>
      <c r="H208" s="5" t="s">
        <v>313</v>
      </c>
      <c r="I208" t="s">
        <v>159</v>
      </c>
      <c r="J208" t="s">
        <v>160</v>
      </c>
      <c r="K208" t="s">
        <v>128</v>
      </c>
      <c r="L208" s="4" t="s">
        <v>101</v>
      </c>
      <c r="M208" s="4" t="s">
        <v>103</v>
      </c>
      <c r="N208" t="s">
        <v>583</v>
      </c>
      <c r="O208" t="s">
        <v>105</v>
      </c>
      <c r="P208">
        <v>0</v>
      </c>
      <c r="Q208">
        <v>0</v>
      </c>
      <c r="R208" t="s">
        <v>251</v>
      </c>
      <c r="S208" t="s">
        <v>252</v>
      </c>
      <c r="T208" t="s">
        <v>253</v>
      </c>
      <c r="U208" t="s">
        <v>251</v>
      </c>
      <c r="V208" t="s">
        <v>252</v>
      </c>
      <c r="W208" t="s">
        <v>605</v>
      </c>
      <c r="X208" t="s">
        <v>583</v>
      </c>
      <c r="Y208" s="3">
        <v>45910</v>
      </c>
      <c r="Z208" s="3">
        <v>45912</v>
      </c>
      <c r="AA208" s="14">
        <v>201</v>
      </c>
      <c r="AB208">
        <v>4435.53</v>
      </c>
      <c r="AC208">
        <v>2785.47</v>
      </c>
      <c r="AD208" s="3">
        <v>45917</v>
      </c>
      <c r="AE208" s="13" t="s">
        <v>687</v>
      </c>
      <c r="AF208" s="14">
        <v>201</v>
      </c>
      <c r="AG208" s="13" t="s">
        <v>687</v>
      </c>
      <c r="AH208" s="14" t="s">
        <v>281</v>
      </c>
      <c r="AI208" s="3">
        <v>45944</v>
      </c>
    </row>
    <row r="209" spans="1:35" x14ac:dyDescent="0.25">
      <c r="A209" s="17">
        <v>2025</v>
      </c>
      <c r="B209" s="3">
        <v>45839</v>
      </c>
      <c r="C209" s="3">
        <v>45930</v>
      </c>
      <c r="D209" s="15" t="s">
        <v>98</v>
      </c>
      <c r="E209" s="17" t="s">
        <v>401</v>
      </c>
      <c r="F209" s="5" t="s">
        <v>400</v>
      </c>
      <c r="G209" s="5" t="s">
        <v>399</v>
      </c>
      <c r="H209" s="5" t="s">
        <v>313</v>
      </c>
      <c r="I209" t="s">
        <v>343</v>
      </c>
      <c r="J209" t="s">
        <v>344</v>
      </c>
      <c r="K209" t="s">
        <v>345</v>
      </c>
      <c r="L209" s="4" t="s">
        <v>102</v>
      </c>
      <c r="M209" s="4" t="s">
        <v>103</v>
      </c>
      <c r="N209" t="s">
        <v>583</v>
      </c>
      <c r="O209" t="s">
        <v>105</v>
      </c>
      <c r="P209">
        <v>0</v>
      </c>
      <c r="Q209">
        <v>0</v>
      </c>
      <c r="R209" t="s">
        <v>251</v>
      </c>
      <c r="S209" t="s">
        <v>252</v>
      </c>
      <c r="T209" t="s">
        <v>253</v>
      </c>
      <c r="U209" t="s">
        <v>251</v>
      </c>
      <c r="V209" t="s">
        <v>252</v>
      </c>
      <c r="W209" t="s">
        <v>605</v>
      </c>
      <c r="X209" t="s">
        <v>583</v>
      </c>
      <c r="Y209" s="3">
        <v>45910</v>
      </c>
      <c r="Z209" s="3">
        <v>45912</v>
      </c>
      <c r="AA209" s="14">
        <v>202</v>
      </c>
      <c r="AB209">
        <v>3608</v>
      </c>
      <c r="AC209">
        <v>576</v>
      </c>
      <c r="AD209" s="3">
        <v>45917</v>
      </c>
      <c r="AE209" s="13" t="s">
        <v>688</v>
      </c>
      <c r="AF209" s="14">
        <v>202</v>
      </c>
      <c r="AG209" s="13" t="s">
        <v>688</v>
      </c>
      <c r="AH209" s="14" t="s">
        <v>281</v>
      </c>
      <c r="AI209" s="3">
        <v>45944</v>
      </c>
    </row>
    <row r="210" spans="1:35" x14ac:dyDescent="0.25">
      <c r="A210" s="14">
        <v>2025</v>
      </c>
      <c r="B210" s="3">
        <v>45839</v>
      </c>
      <c r="C210" s="3">
        <v>45930</v>
      </c>
      <c r="D210" s="14" t="s">
        <v>98</v>
      </c>
      <c r="E210" s="17" t="s">
        <v>311</v>
      </c>
      <c r="F210" s="5" t="s">
        <v>310</v>
      </c>
      <c r="G210" s="5" t="s">
        <v>309</v>
      </c>
      <c r="H210" s="5" t="s">
        <v>308</v>
      </c>
      <c r="I210" t="s">
        <v>170</v>
      </c>
      <c r="J210" t="s">
        <v>171</v>
      </c>
      <c r="K210" t="s">
        <v>126</v>
      </c>
      <c r="L210" s="4" t="s">
        <v>102</v>
      </c>
      <c r="M210" s="4" t="s">
        <v>103</v>
      </c>
      <c r="N210" t="s">
        <v>586</v>
      </c>
      <c r="O210" t="s">
        <v>105</v>
      </c>
      <c r="P210">
        <v>0</v>
      </c>
      <c r="Q210">
        <v>0</v>
      </c>
      <c r="R210" t="s">
        <v>251</v>
      </c>
      <c r="S210" t="s">
        <v>252</v>
      </c>
      <c r="T210" t="s">
        <v>253</v>
      </c>
      <c r="U210" t="s">
        <v>251</v>
      </c>
      <c r="V210" t="s">
        <v>252</v>
      </c>
      <c r="W210" t="s">
        <v>606</v>
      </c>
      <c r="X210" t="s">
        <v>586</v>
      </c>
      <c r="Y210" s="3">
        <v>45910</v>
      </c>
      <c r="Z210" s="3">
        <v>45912</v>
      </c>
      <c r="AA210" s="14">
        <v>203</v>
      </c>
      <c r="AB210">
        <v>2224.2800000000002</v>
      </c>
      <c r="AD210" s="3">
        <v>45919</v>
      </c>
      <c r="AE210" s="13" t="s">
        <v>689</v>
      </c>
      <c r="AF210" s="14">
        <v>203</v>
      </c>
      <c r="AG210" s="13" t="s">
        <v>689</v>
      </c>
      <c r="AH210" s="14" t="s">
        <v>281</v>
      </c>
      <c r="AI210" s="3">
        <v>45944</v>
      </c>
    </row>
    <row r="211" spans="1:35" x14ac:dyDescent="0.25">
      <c r="A211" s="14">
        <v>2025</v>
      </c>
      <c r="B211" s="3">
        <v>45839</v>
      </c>
      <c r="C211" s="3">
        <v>45930</v>
      </c>
      <c r="D211" s="14" t="s">
        <v>91</v>
      </c>
      <c r="E211" s="17" t="s">
        <v>331</v>
      </c>
      <c r="F211" s="14" t="s">
        <v>330</v>
      </c>
      <c r="G211" s="14" t="s">
        <v>329</v>
      </c>
      <c r="H211" s="5" t="s">
        <v>308</v>
      </c>
      <c r="I211" t="s">
        <v>210</v>
      </c>
      <c r="J211" t="s">
        <v>211</v>
      </c>
      <c r="K211" t="s">
        <v>212</v>
      </c>
      <c r="L211" s="4" t="s">
        <v>102</v>
      </c>
      <c r="M211" s="4" t="s">
        <v>103</v>
      </c>
      <c r="N211" t="s">
        <v>586</v>
      </c>
      <c r="O211" t="s">
        <v>105</v>
      </c>
      <c r="P211">
        <v>0</v>
      </c>
      <c r="Q211">
        <v>0</v>
      </c>
      <c r="R211" t="s">
        <v>251</v>
      </c>
      <c r="S211" t="s">
        <v>252</v>
      </c>
      <c r="T211" t="s">
        <v>253</v>
      </c>
      <c r="U211" t="s">
        <v>251</v>
      </c>
      <c r="V211" t="s">
        <v>252</v>
      </c>
      <c r="W211" t="s">
        <v>606</v>
      </c>
      <c r="X211" t="s">
        <v>586</v>
      </c>
      <c r="Y211" s="3">
        <v>45910</v>
      </c>
      <c r="Z211" s="3">
        <v>45912</v>
      </c>
      <c r="AA211" s="14">
        <v>204</v>
      </c>
      <c r="AB211">
        <v>3085</v>
      </c>
      <c r="AC211">
        <v>5271</v>
      </c>
      <c r="AD211" s="3">
        <v>45919</v>
      </c>
      <c r="AE211" s="13" t="s">
        <v>690</v>
      </c>
      <c r="AF211" s="14">
        <v>204</v>
      </c>
      <c r="AG211" s="13" t="s">
        <v>690</v>
      </c>
      <c r="AH211" s="14" t="s">
        <v>281</v>
      </c>
      <c r="AI211" s="3">
        <v>45944</v>
      </c>
    </row>
    <row r="212" spans="1:35" x14ac:dyDescent="0.25">
      <c r="A212" s="14">
        <v>2025</v>
      </c>
      <c r="B212" s="3">
        <v>45839</v>
      </c>
      <c r="C212" s="3">
        <v>45930</v>
      </c>
      <c r="D212" s="14" t="s">
        <v>98</v>
      </c>
      <c r="E212" s="17" t="s">
        <v>288</v>
      </c>
      <c r="F212" s="5" t="s">
        <v>287</v>
      </c>
      <c r="G212" s="5" t="s">
        <v>287</v>
      </c>
      <c r="H212" s="5" t="s">
        <v>405</v>
      </c>
      <c r="I212" t="s">
        <v>561</v>
      </c>
      <c r="J212" t="s">
        <v>124</v>
      </c>
      <c r="K212" t="s">
        <v>351</v>
      </c>
      <c r="L212" s="4" t="s">
        <v>101</v>
      </c>
      <c r="M212" s="4" t="s">
        <v>103</v>
      </c>
      <c r="N212" t="s">
        <v>586</v>
      </c>
      <c r="O212" t="s">
        <v>105</v>
      </c>
      <c r="P212">
        <v>0</v>
      </c>
      <c r="Q212">
        <v>0</v>
      </c>
      <c r="R212" t="s">
        <v>251</v>
      </c>
      <c r="S212" t="s">
        <v>252</v>
      </c>
      <c r="T212" t="s">
        <v>253</v>
      </c>
      <c r="U212" t="s">
        <v>251</v>
      </c>
      <c r="V212" t="s">
        <v>252</v>
      </c>
      <c r="W212" t="s">
        <v>606</v>
      </c>
      <c r="X212" t="s">
        <v>586</v>
      </c>
      <c r="Y212" s="3">
        <v>45910</v>
      </c>
      <c r="Z212" s="3">
        <v>45912</v>
      </c>
      <c r="AA212" s="14">
        <v>205</v>
      </c>
      <c r="AB212">
        <v>4923.2700000000004</v>
      </c>
      <c r="AC212">
        <v>1760.73</v>
      </c>
      <c r="AD212" s="3">
        <v>45919</v>
      </c>
      <c r="AE212" s="13" t="s">
        <v>691</v>
      </c>
      <c r="AF212" s="14">
        <v>205</v>
      </c>
      <c r="AG212" s="13" t="s">
        <v>691</v>
      </c>
      <c r="AH212" s="14" t="s">
        <v>281</v>
      </c>
      <c r="AI212" s="3">
        <v>45944</v>
      </c>
    </row>
    <row r="213" spans="1:35" x14ac:dyDescent="0.25">
      <c r="A213" s="17">
        <v>2025</v>
      </c>
      <c r="B213" s="3">
        <v>45839</v>
      </c>
      <c r="C213" s="3">
        <v>45930</v>
      </c>
      <c r="D213" s="4" t="s">
        <v>98</v>
      </c>
      <c r="E213" s="17" t="s">
        <v>404</v>
      </c>
      <c r="F213" s="4" t="s">
        <v>403</v>
      </c>
      <c r="G213" s="4" t="s">
        <v>403</v>
      </c>
      <c r="H213" s="4" t="s">
        <v>402</v>
      </c>
      <c r="I213" t="s">
        <v>562</v>
      </c>
      <c r="J213" t="s">
        <v>118</v>
      </c>
      <c r="K213" t="s">
        <v>347</v>
      </c>
      <c r="L213" s="4" t="s">
        <v>101</v>
      </c>
      <c r="M213" s="4" t="s">
        <v>103</v>
      </c>
      <c r="N213" t="s">
        <v>587</v>
      </c>
      <c r="O213" t="s">
        <v>105</v>
      </c>
      <c r="P213">
        <v>0</v>
      </c>
      <c r="Q213">
        <v>0</v>
      </c>
      <c r="R213" t="s">
        <v>251</v>
      </c>
      <c r="S213" t="s">
        <v>252</v>
      </c>
      <c r="T213" t="s">
        <v>253</v>
      </c>
      <c r="U213" t="s">
        <v>251</v>
      </c>
      <c r="V213" t="s">
        <v>252</v>
      </c>
      <c r="W213" t="s">
        <v>608</v>
      </c>
      <c r="X213" t="s">
        <v>587</v>
      </c>
      <c r="Y213" s="3">
        <v>45912</v>
      </c>
      <c r="Z213" s="3">
        <v>45912</v>
      </c>
      <c r="AA213" s="14">
        <v>206</v>
      </c>
      <c r="AB213">
        <v>609</v>
      </c>
      <c r="AC213">
        <v>137</v>
      </c>
      <c r="AD213" s="3">
        <v>45917</v>
      </c>
      <c r="AE213" s="13" t="s">
        <v>692</v>
      </c>
      <c r="AF213" s="14">
        <v>206</v>
      </c>
      <c r="AG213" s="13" t="s">
        <v>692</v>
      </c>
      <c r="AH213" s="14" t="s">
        <v>281</v>
      </c>
      <c r="AI213" s="3">
        <v>45944</v>
      </c>
    </row>
    <row r="214" spans="1:35" x14ac:dyDescent="0.25">
      <c r="A214" s="17">
        <v>2025</v>
      </c>
      <c r="B214" s="3">
        <v>45839</v>
      </c>
      <c r="C214" s="3">
        <v>45930</v>
      </c>
      <c r="D214" t="s">
        <v>91</v>
      </c>
      <c r="E214" s="17" t="s">
        <v>404</v>
      </c>
      <c r="F214" t="s">
        <v>622</v>
      </c>
      <c r="G214" t="s">
        <v>403</v>
      </c>
      <c r="H214" t="s">
        <v>402</v>
      </c>
      <c r="I214" s="14" t="s">
        <v>563</v>
      </c>
      <c r="J214" s="14" t="s">
        <v>564</v>
      </c>
      <c r="K214" s="14" t="s">
        <v>565</v>
      </c>
      <c r="L214" s="4" t="s">
        <v>102</v>
      </c>
      <c r="M214" s="4" t="s">
        <v>103</v>
      </c>
      <c r="N214" t="s">
        <v>588</v>
      </c>
      <c r="O214" t="s">
        <v>105</v>
      </c>
      <c r="P214">
        <v>0</v>
      </c>
      <c r="Q214">
        <v>0</v>
      </c>
      <c r="R214" t="s">
        <v>251</v>
      </c>
      <c r="S214" t="s">
        <v>252</v>
      </c>
      <c r="T214" t="s">
        <v>253</v>
      </c>
      <c r="U214" t="s">
        <v>251</v>
      </c>
      <c r="V214" t="s">
        <v>252</v>
      </c>
      <c r="W214" t="s">
        <v>608</v>
      </c>
      <c r="X214" t="s">
        <v>588</v>
      </c>
      <c r="Y214" s="3">
        <v>45912</v>
      </c>
      <c r="Z214" s="3">
        <v>45912</v>
      </c>
      <c r="AA214" s="14">
        <v>207</v>
      </c>
      <c r="AB214">
        <v>546</v>
      </c>
      <c r="AD214" s="3">
        <v>45917</v>
      </c>
      <c r="AE214" s="13" t="s">
        <v>693</v>
      </c>
      <c r="AF214" s="14">
        <v>207</v>
      </c>
      <c r="AG214" s="13" t="s">
        <v>693</v>
      </c>
      <c r="AH214" s="14" t="s">
        <v>281</v>
      </c>
      <c r="AI214" s="3">
        <v>45944</v>
      </c>
    </row>
    <row r="215" spans="1:35" x14ac:dyDescent="0.25">
      <c r="A215" s="14">
        <v>2025</v>
      </c>
      <c r="B215" s="3">
        <v>45839</v>
      </c>
      <c r="C215" s="3">
        <v>45930</v>
      </c>
      <c r="D215" s="14" t="s">
        <v>91</v>
      </c>
      <c r="E215" s="17" t="s">
        <v>331</v>
      </c>
      <c r="F215" s="14" t="s">
        <v>330</v>
      </c>
      <c r="G215" s="14" t="s">
        <v>329</v>
      </c>
      <c r="H215" s="5" t="s">
        <v>308</v>
      </c>
      <c r="I215" t="s">
        <v>210</v>
      </c>
      <c r="J215" t="s">
        <v>211</v>
      </c>
      <c r="K215" t="s">
        <v>212</v>
      </c>
      <c r="L215" s="4" t="s">
        <v>102</v>
      </c>
      <c r="M215" s="4" t="s">
        <v>103</v>
      </c>
      <c r="N215" t="s">
        <v>589</v>
      </c>
      <c r="O215" t="s">
        <v>105</v>
      </c>
      <c r="P215">
        <v>0</v>
      </c>
      <c r="Q215">
        <v>0</v>
      </c>
      <c r="R215" t="s">
        <v>251</v>
      </c>
      <c r="S215" t="s">
        <v>252</v>
      </c>
      <c r="T215" t="s">
        <v>253</v>
      </c>
      <c r="U215" t="s">
        <v>251</v>
      </c>
      <c r="V215" t="s">
        <v>252</v>
      </c>
      <c r="W215" t="s">
        <v>609</v>
      </c>
      <c r="X215" t="s">
        <v>589</v>
      </c>
      <c r="Y215" s="3">
        <v>45917</v>
      </c>
      <c r="Z215" s="3">
        <v>45917</v>
      </c>
      <c r="AA215" s="14">
        <v>208</v>
      </c>
      <c r="AB215">
        <v>1056</v>
      </c>
      <c r="AD215" s="3">
        <v>45919</v>
      </c>
      <c r="AE215" s="13" t="s">
        <v>694</v>
      </c>
      <c r="AF215" s="14">
        <v>208</v>
      </c>
      <c r="AG215" s="13" t="s">
        <v>694</v>
      </c>
      <c r="AH215" s="14" t="s">
        <v>281</v>
      </c>
      <c r="AI215" s="3">
        <v>45944</v>
      </c>
    </row>
    <row r="216" spans="1:35" x14ac:dyDescent="0.25">
      <c r="A216" s="17">
        <v>2025</v>
      </c>
      <c r="B216" s="3">
        <v>45839</v>
      </c>
      <c r="C216" s="3">
        <v>45930</v>
      </c>
      <c r="D216" s="14" t="s">
        <v>98</v>
      </c>
      <c r="E216" s="17" t="s">
        <v>293</v>
      </c>
      <c r="F216" s="14" t="s">
        <v>291</v>
      </c>
      <c r="G216" s="5" t="s">
        <v>291</v>
      </c>
      <c r="H216" s="14" t="s">
        <v>294</v>
      </c>
      <c r="I216" t="s">
        <v>189</v>
      </c>
      <c r="J216" t="s">
        <v>190</v>
      </c>
      <c r="K216" t="s">
        <v>191</v>
      </c>
      <c r="L216" s="4" t="s">
        <v>101</v>
      </c>
      <c r="M216" s="4" t="s">
        <v>103</v>
      </c>
      <c r="N216" t="s">
        <v>590</v>
      </c>
      <c r="O216" t="s">
        <v>105</v>
      </c>
      <c r="P216">
        <v>0</v>
      </c>
      <c r="Q216">
        <v>0</v>
      </c>
      <c r="R216" t="s">
        <v>251</v>
      </c>
      <c r="S216" t="s">
        <v>252</v>
      </c>
      <c r="T216" t="s">
        <v>253</v>
      </c>
      <c r="U216" t="s">
        <v>251</v>
      </c>
      <c r="V216" t="s">
        <v>252</v>
      </c>
      <c r="W216" t="s">
        <v>609</v>
      </c>
      <c r="X216" t="s">
        <v>590</v>
      </c>
      <c r="Y216" s="3">
        <v>45917</v>
      </c>
      <c r="Z216" s="3">
        <v>45917</v>
      </c>
      <c r="AA216" s="14">
        <v>209</v>
      </c>
      <c r="AB216">
        <v>502</v>
      </c>
      <c r="AC216">
        <v>44</v>
      </c>
      <c r="AD216" s="3">
        <v>45922</v>
      </c>
      <c r="AE216" s="13" t="s">
        <v>695</v>
      </c>
      <c r="AF216" s="14">
        <v>209</v>
      </c>
      <c r="AG216" s="13" t="s">
        <v>695</v>
      </c>
      <c r="AH216" s="14" t="s">
        <v>281</v>
      </c>
      <c r="AI216" s="3">
        <v>45944</v>
      </c>
    </row>
    <row r="217" spans="1:35" x14ac:dyDescent="0.25">
      <c r="A217" s="17">
        <v>2025</v>
      </c>
      <c r="B217" s="3">
        <v>45839</v>
      </c>
      <c r="C217" s="3">
        <v>45930</v>
      </c>
      <c r="D217" t="s">
        <v>98</v>
      </c>
      <c r="E217" s="17" t="s">
        <v>614</v>
      </c>
      <c r="F217" t="s">
        <v>615</v>
      </c>
      <c r="G217" t="s">
        <v>616</v>
      </c>
      <c r="H217" t="s">
        <v>294</v>
      </c>
      <c r="I217" t="s">
        <v>566</v>
      </c>
      <c r="J217" t="s">
        <v>131</v>
      </c>
      <c r="K217" t="s">
        <v>175</v>
      </c>
      <c r="L217" s="4" t="s">
        <v>102</v>
      </c>
      <c r="M217" s="4" t="s">
        <v>103</v>
      </c>
      <c r="N217" t="s">
        <v>590</v>
      </c>
      <c r="O217" t="s">
        <v>105</v>
      </c>
      <c r="P217">
        <v>0</v>
      </c>
      <c r="Q217">
        <v>0</v>
      </c>
      <c r="R217" t="s">
        <v>251</v>
      </c>
      <c r="S217" t="s">
        <v>252</v>
      </c>
      <c r="T217" t="s">
        <v>253</v>
      </c>
      <c r="U217" t="s">
        <v>251</v>
      </c>
      <c r="V217" t="s">
        <v>252</v>
      </c>
      <c r="W217" t="s">
        <v>609</v>
      </c>
      <c r="X217" t="s">
        <v>590</v>
      </c>
      <c r="Y217" s="3">
        <v>45917</v>
      </c>
      <c r="Z217" s="3">
        <v>45917</v>
      </c>
      <c r="AA217" s="14">
        <v>210</v>
      </c>
      <c r="AB217">
        <v>514</v>
      </c>
      <c r="AC217">
        <v>141</v>
      </c>
      <c r="AD217" s="3">
        <v>45922</v>
      </c>
      <c r="AE217" s="13" t="s">
        <v>696</v>
      </c>
      <c r="AF217" s="14">
        <v>210</v>
      </c>
      <c r="AG217" s="13" t="s">
        <v>696</v>
      </c>
      <c r="AH217" s="14" t="s">
        <v>281</v>
      </c>
      <c r="AI217" s="3">
        <v>45944</v>
      </c>
    </row>
    <row r="218" spans="1:35" x14ac:dyDescent="0.25">
      <c r="A218">
        <v>2025</v>
      </c>
      <c r="B218" s="3">
        <v>45839</v>
      </c>
      <c r="C218" s="3">
        <v>45930</v>
      </c>
      <c r="D218" s="14" t="s">
        <v>98</v>
      </c>
      <c r="E218" s="17" t="s">
        <v>328</v>
      </c>
      <c r="F218" s="14" t="s">
        <v>327</v>
      </c>
      <c r="G218" s="14" t="s">
        <v>327</v>
      </c>
      <c r="H218" s="14" t="s">
        <v>294</v>
      </c>
      <c r="I218" t="s">
        <v>208</v>
      </c>
      <c r="J218" t="s">
        <v>169</v>
      </c>
      <c r="K218" t="s">
        <v>209</v>
      </c>
      <c r="L218" s="4" t="s">
        <v>102</v>
      </c>
      <c r="M218" s="4" t="s">
        <v>103</v>
      </c>
      <c r="N218" t="s">
        <v>590</v>
      </c>
      <c r="O218" t="s">
        <v>105</v>
      </c>
      <c r="P218">
        <v>0</v>
      </c>
      <c r="Q218">
        <v>0</v>
      </c>
      <c r="R218" t="s">
        <v>251</v>
      </c>
      <c r="S218" t="s">
        <v>252</v>
      </c>
      <c r="T218" t="s">
        <v>253</v>
      </c>
      <c r="U218" t="s">
        <v>251</v>
      </c>
      <c r="V218" t="s">
        <v>252</v>
      </c>
      <c r="W218" t="s">
        <v>609</v>
      </c>
      <c r="X218" t="s">
        <v>590</v>
      </c>
      <c r="Y218" s="3">
        <v>45917</v>
      </c>
      <c r="Z218" s="3">
        <v>45917</v>
      </c>
      <c r="AA218" s="14">
        <v>211</v>
      </c>
      <c r="AB218">
        <v>1738</v>
      </c>
      <c r="AC218">
        <v>1026</v>
      </c>
      <c r="AD218" s="3">
        <v>45922</v>
      </c>
      <c r="AE218" s="13" t="s">
        <v>697</v>
      </c>
      <c r="AF218" s="14">
        <v>211</v>
      </c>
      <c r="AG218" s="13" t="s">
        <v>697</v>
      </c>
      <c r="AH218" s="14" t="s">
        <v>281</v>
      </c>
      <c r="AI218" s="3">
        <v>45944</v>
      </c>
    </row>
    <row r="219" spans="1:35" x14ac:dyDescent="0.25">
      <c r="A219" s="17">
        <v>2025</v>
      </c>
      <c r="B219" s="3">
        <v>45839</v>
      </c>
      <c r="C219" s="3">
        <v>45930</v>
      </c>
      <c r="D219" s="4" t="s">
        <v>98</v>
      </c>
      <c r="E219" s="17" t="s">
        <v>410</v>
      </c>
      <c r="F219" s="4" t="s">
        <v>409</v>
      </c>
      <c r="G219" s="4" t="s">
        <v>409</v>
      </c>
      <c r="H219" s="4" t="s">
        <v>402</v>
      </c>
      <c r="I219" t="s">
        <v>348</v>
      </c>
      <c r="J219" t="s">
        <v>140</v>
      </c>
      <c r="K219" t="s">
        <v>349</v>
      </c>
      <c r="L219" s="4" t="s">
        <v>101</v>
      </c>
      <c r="M219" s="4" t="s">
        <v>103</v>
      </c>
      <c r="N219" t="s">
        <v>591</v>
      </c>
      <c r="O219" t="s">
        <v>105</v>
      </c>
      <c r="P219">
        <v>0</v>
      </c>
      <c r="Q219">
        <v>0</v>
      </c>
      <c r="R219" t="s">
        <v>251</v>
      </c>
      <c r="S219" t="s">
        <v>252</v>
      </c>
      <c r="T219" t="s">
        <v>253</v>
      </c>
      <c r="U219" t="s">
        <v>251</v>
      </c>
      <c r="V219" t="s">
        <v>252</v>
      </c>
      <c r="W219" t="s">
        <v>270</v>
      </c>
      <c r="X219" t="s">
        <v>591</v>
      </c>
      <c r="Y219" s="3">
        <v>45918</v>
      </c>
      <c r="Z219" s="3">
        <v>45919</v>
      </c>
      <c r="AA219" s="14">
        <v>212</v>
      </c>
      <c r="AB219">
        <v>3774.48</v>
      </c>
      <c r="AC219">
        <v>590.52</v>
      </c>
      <c r="AD219" s="3">
        <v>45922</v>
      </c>
      <c r="AE219" s="13" t="s">
        <v>698</v>
      </c>
      <c r="AF219" s="14">
        <v>212</v>
      </c>
      <c r="AG219" s="13" t="s">
        <v>698</v>
      </c>
      <c r="AH219" s="14" t="s">
        <v>281</v>
      </c>
      <c r="AI219" s="3">
        <v>45944</v>
      </c>
    </row>
    <row r="220" spans="1:35" x14ac:dyDescent="0.25">
      <c r="A220" s="14">
        <v>2025</v>
      </c>
      <c r="B220" s="3">
        <v>45839</v>
      </c>
      <c r="C220" s="3">
        <v>45930</v>
      </c>
      <c r="D220" s="14" t="s">
        <v>91</v>
      </c>
      <c r="E220" s="17" t="s">
        <v>331</v>
      </c>
      <c r="F220" s="14" t="s">
        <v>330</v>
      </c>
      <c r="G220" s="14" t="s">
        <v>329</v>
      </c>
      <c r="H220" s="5" t="s">
        <v>308</v>
      </c>
      <c r="I220" t="s">
        <v>210</v>
      </c>
      <c r="J220" t="s">
        <v>211</v>
      </c>
      <c r="K220" t="s">
        <v>212</v>
      </c>
      <c r="L220" s="4" t="s">
        <v>102</v>
      </c>
      <c r="M220" s="4" t="s">
        <v>103</v>
      </c>
      <c r="N220" t="s">
        <v>570</v>
      </c>
      <c r="O220" t="s">
        <v>105</v>
      </c>
      <c r="P220">
        <v>0</v>
      </c>
      <c r="Q220">
        <v>0</v>
      </c>
      <c r="R220" t="s">
        <v>251</v>
      </c>
      <c r="S220" t="s">
        <v>252</v>
      </c>
      <c r="T220" t="s">
        <v>253</v>
      </c>
      <c r="U220" t="s">
        <v>251</v>
      </c>
      <c r="V220" t="s">
        <v>252</v>
      </c>
      <c r="W220" t="s">
        <v>252</v>
      </c>
      <c r="X220" t="s">
        <v>570</v>
      </c>
      <c r="Y220" s="3">
        <v>45901</v>
      </c>
      <c r="Z220" s="3">
        <v>45901</v>
      </c>
      <c r="AA220" s="14">
        <v>213</v>
      </c>
      <c r="AB220">
        <v>290</v>
      </c>
      <c r="AD220" s="3">
        <v>45902</v>
      </c>
      <c r="AE220" s="13" t="s">
        <v>699</v>
      </c>
      <c r="AF220" s="14">
        <v>213</v>
      </c>
      <c r="AG220" s="13" t="s">
        <v>699</v>
      </c>
      <c r="AH220" s="14" t="s">
        <v>281</v>
      </c>
      <c r="AI220" s="3">
        <v>45944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09:D213 D215:D216 D218:D220 D203:D207 D8:D201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O8:O200" xr:uid="{00000000-0002-0000-0000-000003000000}">
      <formula1>Hidden_414</formula1>
    </dataValidation>
  </dataValidations>
  <hyperlinks>
    <hyperlink ref="AE78" r:id="rId1" xr:uid="{95CED477-4214-423C-9F4E-7C04A2F88B17}"/>
    <hyperlink ref="AE79" r:id="rId2" xr:uid="{52F31071-D462-4B55-8DA8-B2563997C4F3}"/>
    <hyperlink ref="AE80" r:id="rId3" xr:uid="{3F60942E-926D-4074-8292-986A0CA6D623}"/>
    <hyperlink ref="AE81" r:id="rId4" xr:uid="{509C3A97-37D7-477D-8C26-EC8A23DC7427}"/>
    <hyperlink ref="AE82" r:id="rId5" xr:uid="{8B38E579-DAF4-4C09-B468-FB40082E70D0}"/>
    <hyperlink ref="AE83" r:id="rId6" xr:uid="{6F538E8D-2C08-4570-867E-BE05623C05B9}"/>
    <hyperlink ref="AE84" r:id="rId7" xr:uid="{35AAD4F6-797F-4386-A47A-AFAB52DBC0EF}"/>
    <hyperlink ref="AE85" r:id="rId8" xr:uid="{23AB17E3-29AE-452A-838F-05E171EA9B80}"/>
    <hyperlink ref="AE86" r:id="rId9" xr:uid="{E36A6D68-DD5B-4C4D-A017-22A243D72872}"/>
    <hyperlink ref="AE87" r:id="rId10" xr:uid="{E225E751-150F-45A6-B617-FFF700C8544C}"/>
    <hyperlink ref="AE88" r:id="rId11" xr:uid="{56C58007-DD80-4C31-B78C-3D6825CD04C8}"/>
    <hyperlink ref="AE89" r:id="rId12" xr:uid="{0E008C0B-F8CC-407F-87A5-346F53CF5511}"/>
    <hyperlink ref="AE90" r:id="rId13" xr:uid="{3737F88C-D00A-4DA3-88DC-000425A2D18A}"/>
    <hyperlink ref="AE91" r:id="rId14" xr:uid="{07656D1D-9AEC-40C3-AE78-1DACD356E6E8}"/>
    <hyperlink ref="AE92" r:id="rId15" xr:uid="{AD777FBA-2A64-46A6-9277-A3E088DE6AFD}"/>
    <hyperlink ref="AE93" r:id="rId16" xr:uid="{08EDAB63-637A-4651-8304-41F55D67DE20}"/>
    <hyperlink ref="AE94" r:id="rId17" xr:uid="{FECE7852-A4CC-4B81-8112-CE75918AFB1B}"/>
    <hyperlink ref="AE95" r:id="rId18" xr:uid="{0EB4D11F-97E5-445A-B947-7A1364CD3C69}"/>
    <hyperlink ref="AE96" r:id="rId19" xr:uid="{B2F95F64-0A4A-406C-9730-59BD94F9E84D}"/>
    <hyperlink ref="AE97" r:id="rId20" xr:uid="{1F960F3E-A174-4302-B0E6-8AFAB7DF5767}"/>
    <hyperlink ref="AE98" r:id="rId21" xr:uid="{507473E2-5D5A-4168-B0D0-DA4A8A37A230}"/>
    <hyperlink ref="AE99" r:id="rId22" xr:uid="{F6D4BB80-D72C-4733-A30D-21D9D5453334}"/>
    <hyperlink ref="AE100" r:id="rId23" xr:uid="{2D46CBA3-F010-4ACA-B38A-3C0A7819BFE6}"/>
    <hyperlink ref="AE101" r:id="rId24" xr:uid="{1CFDF1ED-3BC9-41E6-BB25-1B4D4D3EF375}"/>
    <hyperlink ref="AE102" r:id="rId25" xr:uid="{71021785-ACCC-4B1F-87F9-3396776F13CC}"/>
    <hyperlink ref="AE103" r:id="rId26" xr:uid="{EACABC09-ECAC-4CD2-B3CB-BF674C08662D}"/>
    <hyperlink ref="AE104" r:id="rId27" xr:uid="{317069DB-1A4A-4F3D-8BFC-8AE6D9BA7ADF}"/>
    <hyperlink ref="AE105" r:id="rId28" xr:uid="{7B0F47C9-D851-4038-8E11-45E3747ADECD}"/>
    <hyperlink ref="AE106" r:id="rId29" xr:uid="{6427C816-3934-4260-ACA2-3D017B501601}"/>
    <hyperlink ref="AE107" r:id="rId30" xr:uid="{48FB9D24-48F5-4751-B868-A1BE098D1134}"/>
    <hyperlink ref="AE108" r:id="rId31" xr:uid="{B678D518-3044-495F-9C10-DB16F37BC323}"/>
    <hyperlink ref="AE109" r:id="rId32" xr:uid="{F9216BAF-1EEA-4613-BF8D-8FF4E682480A}"/>
    <hyperlink ref="AE110" r:id="rId33" xr:uid="{B3322D4C-5705-478F-9DA2-BC4186B9620A}"/>
    <hyperlink ref="AE111" r:id="rId34" xr:uid="{4687264C-A96E-4087-9D4F-B3E32555E081}"/>
    <hyperlink ref="AE113" r:id="rId35" xr:uid="{1E6FAEBE-E692-4E8A-B76B-F50B1A61A04F}"/>
    <hyperlink ref="AE114" r:id="rId36" xr:uid="{4D28A133-AB81-4244-8936-79508D1A23E5}"/>
    <hyperlink ref="AE115" r:id="rId37" xr:uid="{FAEE0AE1-6A5F-4556-B1C9-A0C75AD446AE}"/>
    <hyperlink ref="AE116" r:id="rId38" xr:uid="{E7A6E735-1903-48B3-B840-141972121DE4}"/>
    <hyperlink ref="AE117" r:id="rId39" xr:uid="{07939ABA-26ED-4BB5-8F6D-63634D009666}"/>
    <hyperlink ref="AE118" r:id="rId40" xr:uid="{7672679B-6B20-4D3F-95E8-CC7F4A529FBC}"/>
    <hyperlink ref="AE119" r:id="rId41" xr:uid="{59881C47-CFDA-4A66-8347-58AE6FF4D08B}"/>
    <hyperlink ref="AE120" r:id="rId42" xr:uid="{8F614F52-646A-4E97-9E6C-3BD6490FEBAF}"/>
    <hyperlink ref="AE121" r:id="rId43" xr:uid="{E8A8E242-CC5D-40F2-A194-B52452CAFA0E}"/>
    <hyperlink ref="AE122" r:id="rId44" xr:uid="{DDBDBFD7-5943-410F-BA88-00B949C7F6CA}"/>
    <hyperlink ref="AE123" r:id="rId45" xr:uid="{5291FE93-73F5-44E7-A8B8-8BF14DD093F1}"/>
    <hyperlink ref="AE124" r:id="rId46" xr:uid="{E0AF6A78-1173-447E-A62F-E48E51ECEB70}"/>
    <hyperlink ref="AE125" r:id="rId47" xr:uid="{79DBEAD0-1021-4900-BB91-FA73E40B7DAF}"/>
    <hyperlink ref="AE126" r:id="rId48" xr:uid="{84ED7B14-3CAD-44F9-96FE-4B26E1AB4D59}"/>
    <hyperlink ref="AE127" r:id="rId49" xr:uid="{0ECF7645-95AB-43B6-8B75-6E60DFF7485A}"/>
    <hyperlink ref="AE128" r:id="rId50" xr:uid="{DAF6A09A-D50A-4B14-8204-BEFE03F212BB}"/>
    <hyperlink ref="AE129" r:id="rId51" xr:uid="{AB2EAFDD-9625-4B8C-9C7F-8466002BB641}"/>
    <hyperlink ref="AE130" r:id="rId52" xr:uid="{A6C2AB94-FC98-4EB1-BA67-6D4855EDE47A}"/>
    <hyperlink ref="AE131" r:id="rId53" xr:uid="{F719914B-74E0-4704-A7F8-0ADE73D91B8D}"/>
    <hyperlink ref="AE132" r:id="rId54" xr:uid="{A5D9132E-EAA6-4302-B96E-2E38DB396456}"/>
    <hyperlink ref="AE133" r:id="rId55" xr:uid="{77E6DD8F-8D85-46AF-9B4E-DD1ED6062B20}"/>
    <hyperlink ref="AE134" r:id="rId56" xr:uid="{9731D08C-A2E9-409F-9AE6-FB9E094228E3}"/>
    <hyperlink ref="AE135" r:id="rId57" xr:uid="{4C9D712E-52DE-4F90-B523-BE0F4CE366E1}"/>
    <hyperlink ref="AE136" r:id="rId58" xr:uid="{66879E06-EF1B-410D-90A3-46530C29EF57}"/>
    <hyperlink ref="AE137" r:id="rId59" xr:uid="{3896B83A-CBE9-4794-93E4-39F7919095F1}"/>
    <hyperlink ref="AE138" r:id="rId60" xr:uid="{C0E7460C-4802-4B21-93AC-1323AD5140F3}"/>
    <hyperlink ref="AE139" r:id="rId61" xr:uid="{4FE9776B-0DFD-48C2-9A00-72E9DD9AF1AB}"/>
    <hyperlink ref="AE140" r:id="rId62" xr:uid="{E101D9CF-8919-4567-998C-28F6CB9EEC51}"/>
    <hyperlink ref="AE141" r:id="rId63" xr:uid="{1013E1C3-B2B4-4601-B995-CC37496EF683}"/>
    <hyperlink ref="AE142" r:id="rId64" xr:uid="{692DF1E8-4C8E-480A-AF99-8DF129F41C93}"/>
    <hyperlink ref="AE143" r:id="rId65" xr:uid="{F294F583-B030-4AD5-86A1-C986D2A06273}"/>
    <hyperlink ref="AE8" r:id="rId66" xr:uid="{9EC690B4-3BAF-4E67-B8E2-79DD39C0A292}"/>
    <hyperlink ref="AE9" r:id="rId67" xr:uid="{57F1ABCD-E279-4DCF-8562-CC488636D582}"/>
    <hyperlink ref="AE10" r:id="rId68" xr:uid="{20FC1711-DDE4-4512-B1B3-4362F6250A82}"/>
    <hyperlink ref="AE11" r:id="rId69" xr:uid="{4EAE71CD-4FA6-4DB9-8958-FAACB9EE30AF}"/>
    <hyperlink ref="AE12" r:id="rId70" xr:uid="{B8378B3D-4BDA-4DCC-88C7-33CACCED5200}"/>
    <hyperlink ref="AE13" r:id="rId71" xr:uid="{77C0FFFC-5E2E-44DA-9C22-78F02B102F95}"/>
    <hyperlink ref="AE14" r:id="rId72" xr:uid="{F57D994D-E174-467D-984F-8F4CFE8736C2}"/>
    <hyperlink ref="AE15" r:id="rId73" xr:uid="{E2A57F9E-0EAB-4BF5-B10C-0DCDAF700518}"/>
    <hyperlink ref="AE16" r:id="rId74" xr:uid="{CFC62390-084B-4371-B193-405C37DCB4B5}"/>
    <hyperlink ref="AE17" r:id="rId75" xr:uid="{3DBB424D-5E27-40AA-AECD-259156A508E5}"/>
    <hyperlink ref="AE18" r:id="rId76" xr:uid="{79D07A40-FE7F-4EAD-8D28-21A244555DAA}"/>
    <hyperlink ref="AE19" r:id="rId77" xr:uid="{C359B5F4-E24D-4937-AFF1-5F43A447473A}"/>
    <hyperlink ref="AE20" r:id="rId78" xr:uid="{EBBA999E-4F14-4875-AF24-E6FE5F3C8013}"/>
    <hyperlink ref="AE21" r:id="rId79" xr:uid="{EFE6545C-A513-4AE5-B6FD-1306D11288E9}"/>
    <hyperlink ref="AE22" r:id="rId80" xr:uid="{EC1FAF34-3F0A-4923-A9EF-A921524C06B9}"/>
    <hyperlink ref="AE23" r:id="rId81" xr:uid="{E1D5CC78-F495-40CA-A94E-998DA75B66B3}"/>
    <hyperlink ref="AE24" r:id="rId82" xr:uid="{F9169CB1-9A59-4558-8F5A-F293FAFF9E24}"/>
    <hyperlink ref="AE25" r:id="rId83" xr:uid="{03CA011B-A1FA-48FD-B57B-67E5174E0E9A}"/>
    <hyperlink ref="AE26" r:id="rId84" xr:uid="{4A631B17-1796-484E-AB7D-0634491A0BD7}"/>
    <hyperlink ref="AE27" r:id="rId85" xr:uid="{034CA01C-38C9-428D-940B-0A6B671F1465}"/>
    <hyperlink ref="AE28" r:id="rId86" xr:uid="{2CA9CAC4-9EE8-4807-8695-3B7C47B2F246}"/>
    <hyperlink ref="AE29" r:id="rId87" xr:uid="{C3711569-1BDD-4E26-83BB-B3BB1E2CA6CE}"/>
    <hyperlink ref="AE30" r:id="rId88" xr:uid="{9921665D-8834-4303-ACB0-DE18ECEBA799}"/>
    <hyperlink ref="AE31" r:id="rId89" xr:uid="{1C07AA74-0192-48AE-983C-CAE16424EEF4}"/>
    <hyperlink ref="AE32" r:id="rId90" xr:uid="{1567C396-A825-4145-86E7-DFCB1EC37424}"/>
    <hyperlink ref="AE33" r:id="rId91" xr:uid="{717EC842-3A4A-409D-878C-FDCFE5EF5834}"/>
    <hyperlink ref="AE34" r:id="rId92" xr:uid="{BD0B9BE7-D0E2-4945-8C5F-854BA0C66185}"/>
    <hyperlink ref="AE35" r:id="rId93" xr:uid="{D876584C-F1F9-4516-9549-1CF03F46A61B}"/>
    <hyperlink ref="AE36" r:id="rId94" xr:uid="{AE8B2F6F-F60C-415A-B85F-AEA4EC9D0D26}"/>
    <hyperlink ref="AE37" r:id="rId95" xr:uid="{C888C3C4-6723-44E3-AD5C-3C5DD356174C}"/>
    <hyperlink ref="AE38" r:id="rId96" xr:uid="{E04A762B-57C6-44BA-85C9-B88CBB475928}"/>
    <hyperlink ref="AE39" r:id="rId97" xr:uid="{2D6FD99D-8A26-44BC-819E-B792AA1C246C}"/>
    <hyperlink ref="AE40" r:id="rId98" xr:uid="{0700A00E-5868-4E8E-8B73-522D122D07A4}"/>
    <hyperlink ref="AE41" r:id="rId99" xr:uid="{2194F8AF-FA0F-44D7-9077-F04984850CA5}"/>
    <hyperlink ref="AE42" r:id="rId100" xr:uid="{E4C52572-ED39-49E1-B2D4-EBABF50C34BA}"/>
    <hyperlink ref="AE43" r:id="rId101" xr:uid="{99CC043C-B773-40C8-BA4E-17BF4950C52B}"/>
    <hyperlink ref="AE44" r:id="rId102" xr:uid="{A884910C-4E96-45BB-ACE2-67AE6A704ABC}"/>
    <hyperlink ref="AE45" r:id="rId103" xr:uid="{5DDA566A-9336-4B48-98E2-DE1AA5A30BF0}"/>
    <hyperlink ref="AE46" r:id="rId104" xr:uid="{A77204A1-88F3-42F3-B37F-5F72F9C6C7AA}"/>
    <hyperlink ref="AE47" r:id="rId105" xr:uid="{A9911145-6121-425D-9990-F13AD82E49B3}"/>
    <hyperlink ref="AE112" r:id="rId106" xr:uid="{687D9EE4-C8F0-45B9-BAEC-A6CAD23D6246}"/>
    <hyperlink ref="AE48" r:id="rId107" xr:uid="{EA46ECA4-D2B4-4506-A623-41209FA24D89}"/>
    <hyperlink ref="AE49" r:id="rId108" xr:uid="{7660430A-2945-4420-808B-6D1C19DA8A4E}"/>
    <hyperlink ref="AE50" r:id="rId109" xr:uid="{90629006-FEE1-48CE-BCA9-99184D407168}"/>
    <hyperlink ref="AE51" r:id="rId110" xr:uid="{B1BCB9DB-0DCF-4A9C-B571-1B88C410A159}"/>
    <hyperlink ref="AE52" r:id="rId111" xr:uid="{AEDC04C4-BF36-48D9-AFAB-BE69B008844C}"/>
    <hyperlink ref="AE53" r:id="rId112" xr:uid="{E0046EF6-2EED-453F-B64E-7BF7E7B620C1}"/>
    <hyperlink ref="AE54" r:id="rId113" xr:uid="{E14CE77A-94B7-4209-A643-BC4A58B612C5}"/>
    <hyperlink ref="AE55" r:id="rId114" xr:uid="{CA4AB105-68AF-47AB-A4AB-D68DE32B8BB1}"/>
    <hyperlink ref="AE56" r:id="rId115" xr:uid="{9AA2FA6C-03B2-4FAF-A50E-0DFC899D89E7}"/>
    <hyperlink ref="AE57" r:id="rId116" xr:uid="{D7901674-EF5C-4E77-9D60-A1AB9B881979}"/>
    <hyperlink ref="AE58" r:id="rId117" xr:uid="{11ADE393-8934-4720-BE9A-C357AD021211}"/>
    <hyperlink ref="AE59" r:id="rId118" xr:uid="{14595816-11D3-48D3-858C-BC0C17E1771F}"/>
    <hyperlink ref="AE60" r:id="rId119" xr:uid="{E5435635-49AB-4895-B557-E5D8930A38FE}"/>
    <hyperlink ref="AE61" r:id="rId120" xr:uid="{54485EBD-8C57-40B6-B5B7-A140EE38F175}"/>
    <hyperlink ref="AE62" r:id="rId121" xr:uid="{E1258806-40C9-4109-ADAD-D7271C17C133}"/>
    <hyperlink ref="AE63" r:id="rId122" xr:uid="{CA362F98-ABA5-4457-8925-4000784D9BE9}"/>
    <hyperlink ref="AE64" r:id="rId123" xr:uid="{8E5286AA-B8C4-4F8F-9786-0B4B6EEBCF30}"/>
    <hyperlink ref="AE65" r:id="rId124" xr:uid="{F3956FFA-54E3-4FAE-BE48-67CB2779C40B}"/>
    <hyperlink ref="AE66" r:id="rId125" xr:uid="{B0868A98-1A2A-496C-80DB-D4EF181EA363}"/>
    <hyperlink ref="AE67" r:id="rId126" xr:uid="{0B76A7AE-C45D-4A6B-A0BC-E14B997CA88E}"/>
    <hyperlink ref="AE68" r:id="rId127" xr:uid="{A24B57B6-023D-4C96-9688-1D3A0CD2A5C1}"/>
    <hyperlink ref="AE69" r:id="rId128" xr:uid="{E8BD38E8-08DB-4D90-B608-693135EE936C}"/>
    <hyperlink ref="AE70" r:id="rId129" xr:uid="{BA013E55-FB82-4925-83BB-CB04CB1D457C}"/>
    <hyperlink ref="AE71" r:id="rId130" xr:uid="{D5CE4F6F-306D-4348-BC63-EEB6E9D2FB6A}"/>
    <hyperlink ref="AE72" r:id="rId131" xr:uid="{05ED1F2B-12DB-4C96-A9F1-2F714ADBD122}"/>
    <hyperlink ref="AE73" r:id="rId132" xr:uid="{CE07EAFD-C4C6-4B31-886A-8E9EEE3F485F}"/>
    <hyperlink ref="AE74" r:id="rId133" xr:uid="{3BB2BD7A-A41A-40E7-9F4A-55106A60B923}"/>
    <hyperlink ref="AE75" r:id="rId134" xr:uid="{3CF44EDA-A34F-44E5-98D9-C40952C24AB6}"/>
    <hyperlink ref="AE76" r:id="rId135" xr:uid="{3D1A2490-AD85-4129-9DA9-DC3F0F1E77BD}"/>
    <hyperlink ref="AE77" r:id="rId136" xr:uid="{4C27620F-BDFA-4FEF-A759-6533F33361B3}"/>
    <hyperlink ref="AG78" r:id="rId137" xr:uid="{534BB4E1-F656-432E-9378-E11348FA6718}"/>
    <hyperlink ref="AG79" r:id="rId138" xr:uid="{B161C8AF-4C81-44F1-99E4-A764A4B51808}"/>
    <hyperlink ref="AG80" r:id="rId139" xr:uid="{51A0D772-37F3-4363-BBEE-74EA289DFD8D}"/>
    <hyperlink ref="AG81" r:id="rId140" xr:uid="{3D06C128-6E42-4A86-8876-34159C3A2F37}"/>
    <hyperlink ref="AG82" r:id="rId141" xr:uid="{EC8A8978-5EC7-4457-A81E-33F7A94D0216}"/>
    <hyperlink ref="AG83" r:id="rId142" xr:uid="{07232EDC-9889-4893-8D02-1701C1576046}"/>
    <hyperlink ref="AG84" r:id="rId143" xr:uid="{AD2E6D45-1EEF-4381-9D31-7953D50F25AE}"/>
    <hyperlink ref="AG85" r:id="rId144" xr:uid="{19CD2E7F-ED30-4FF5-BE89-669369A87AE2}"/>
    <hyperlink ref="AG86" r:id="rId145" xr:uid="{47562C7A-1B3F-4C54-BF5E-F0941DA4757A}"/>
    <hyperlink ref="AG87" r:id="rId146" xr:uid="{F03BAE6C-A2DD-4E99-AB76-F24DB4B49EED}"/>
    <hyperlink ref="AG88" r:id="rId147" xr:uid="{4A415D7A-4DDA-4208-BC71-4C3114EEFA1B}"/>
    <hyperlink ref="AG89" r:id="rId148" xr:uid="{564CBF4B-878F-4E61-8983-04DFB41A3CA6}"/>
    <hyperlink ref="AG90" r:id="rId149" xr:uid="{915FA19F-AA62-42BE-B9FE-B3C0CB2ECFF1}"/>
    <hyperlink ref="AG91" r:id="rId150" xr:uid="{B4402F23-B0A6-4515-9E66-3A4BEC90619D}"/>
    <hyperlink ref="AG92" r:id="rId151" xr:uid="{3697A491-D5F8-4C07-A642-BDA8E111CA9D}"/>
    <hyperlink ref="AG93" r:id="rId152" xr:uid="{B054C994-6CEC-4D25-8F66-7F09C074EA38}"/>
    <hyperlink ref="AG94" r:id="rId153" xr:uid="{285B59A7-0A8A-4D41-8F8A-41FD673CC746}"/>
    <hyperlink ref="AG95" r:id="rId154" xr:uid="{83A281E7-11CE-4F98-90D1-B8D8F6A2F535}"/>
    <hyperlink ref="AG96" r:id="rId155" xr:uid="{802FB738-8C22-4043-9555-39CA77077C56}"/>
    <hyperlink ref="AG97" r:id="rId156" xr:uid="{D2FE3DB5-2C18-4FCE-994A-59A078F8181F}"/>
    <hyperlink ref="AG98" r:id="rId157" xr:uid="{01C52810-FDA2-4C53-A35E-A259CF940F4C}"/>
    <hyperlink ref="AG99" r:id="rId158" xr:uid="{68903EB5-DC4B-457B-934A-FDF9457CB935}"/>
    <hyperlink ref="AG100" r:id="rId159" xr:uid="{B3115FE1-6B13-4FF6-B264-B67C3208ECCA}"/>
    <hyperlink ref="AG101" r:id="rId160" xr:uid="{3AE8E16C-1B88-4CFE-B9AD-7AB882F4E353}"/>
    <hyperlink ref="AG102" r:id="rId161" xr:uid="{C242B838-75F0-4EBD-ACDC-318AEA441F7D}"/>
    <hyperlink ref="AG103" r:id="rId162" xr:uid="{2580DAAB-953D-44E7-AF64-84932F228951}"/>
    <hyperlink ref="AG104" r:id="rId163" xr:uid="{31091825-F648-4B31-9C17-33C4EB8ECF17}"/>
    <hyperlink ref="AG105" r:id="rId164" xr:uid="{199341C0-941C-49ED-BEC4-67DF26EEB284}"/>
    <hyperlink ref="AG106" r:id="rId165" xr:uid="{1CEE42BC-DF17-4CB4-9F8C-A5DD062F944B}"/>
    <hyperlink ref="AG107" r:id="rId166" xr:uid="{68EB9406-325E-47CC-9BDB-C1C120F4665F}"/>
    <hyperlink ref="AG108" r:id="rId167" xr:uid="{0296E3A9-C709-4A33-B315-544EADC8E258}"/>
    <hyperlink ref="AG109" r:id="rId168" xr:uid="{94AAC93B-4C59-465D-89BB-4BBDE568F70D}"/>
    <hyperlink ref="AG110" r:id="rId169" xr:uid="{A1A13684-F9F1-4979-A968-513509FD181C}"/>
    <hyperlink ref="AG111" r:id="rId170" xr:uid="{4D9D8A22-FE7B-4E81-979F-FDF436F2DCFF}"/>
    <hyperlink ref="AG113" r:id="rId171" xr:uid="{95E6A738-5AAE-4879-94B6-8C39B8EE7EDF}"/>
    <hyperlink ref="AG114" r:id="rId172" xr:uid="{2EBE3611-9829-4744-8730-CA861077B0E0}"/>
    <hyperlink ref="AG115" r:id="rId173" xr:uid="{0FD5475A-2E05-42FE-B636-15F8A739E58F}"/>
    <hyperlink ref="AG116" r:id="rId174" xr:uid="{B114AE75-E5E0-4C00-A4DF-E4B1AA4D894D}"/>
    <hyperlink ref="AG117" r:id="rId175" xr:uid="{98558129-5CC8-44A4-A9A0-5FF7587758AA}"/>
    <hyperlink ref="AG118" r:id="rId176" xr:uid="{CEB36680-3CEF-4528-9825-A5A75EAD3C12}"/>
    <hyperlink ref="AG119" r:id="rId177" xr:uid="{F174FDA1-06BC-4DFD-B4FC-3849E92BFC87}"/>
    <hyperlink ref="AG120" r:id="rId178" xr:uid="{95BA7D0F-352F-4020-933F-3EC154EE2259}"/>
    <hyperlink ref="AG121" r:id="rId179" xr:uid="{732357E8-DA20-47CF-A8B7-3BBE974A39F0}"/>
    <hyperlink ref="AG122" r:id="rId180" xr:uid="{7C45B5AE-B9A9-4437-8BC7-D61BDFBDD33B}"/>
    <hyperlink ref="AG123" r:id="rId181" xr:uid="{A82527D0-0F91-4ACB-B44F-F39CA45FC6EB}"/>
    <hyperlink ref="AG124" r:id="rId182" xr:uid="{43045822-99FA-4EFD-8203-059AE21CD25D}"/>
    <hyperlink ref="AG125" r:id="rId183" xr:uid="{16DA715B-92A6-4E78-932A-5F8CDE37AC2C}"/>
    <hyperlink ref="AG126" r:id="rId184" xr:uid="{A0F3419A-E9FA-47C1-BF46-18AF4E8F408F}"/>
    <hyperlink ref="AG127" r:id="rId185" xr:uid="{6F24672B-41D5-4E45-9BA3-A51A2CB5F53B}"/>
    <hyperlink ref="AG128" r:id="rId186" xr:uid="{22D872CC-8E3C-40D0-A778-93520AD0E37B}"/>
    <hyperlink ref="AG129" r:id="rId187" xr:uid="{FB414AD2-330B-4B16-B9EE-459CA30062C2}"/>
    <hyperlink ref="AG130" r:id="rId188" xr:uid="{0EC78F53-A5E8-415D-AC70-D9EFBF99AFFD}"/>
    <hyperlink ref="AG131" r:id="rId189" xr:uid="{6ECFB1FD-0A2A-46CE-94D7-A5AFE34BAFC9}"/>
    <hyperlink ref="AG132" r:id="rId190" xr:uid="{AF6CED95-B08E-461A-AFB3-62EB0135664D}"/>
    <hyperlink ref="AG133" r:id="rId191" xr:uid="{17BDAA1C-D55D-465C-8CBD-172881672704}"/>
    <hyperlink ref="AG134" r:id="rId192" xr:uid="{9E833924-3FED-4C29-AC66-30F4514937E3}"/>
    <hyperlink ref="AG135" r:id="rId193" xr:uid="{3563FA72-C63C-429F-B4B6-AF1C268D0CDF}"/>
    <hyperlink ref="AG136" r:id="rId194" xr:uid="{7C0EE316-C23C-4233-819A-9E7585A10B9B}"/>
    <hyperlink ref="AG137" r:id="rId195" xr:uid="{1A7927C2-DB1B-4523-A8EE-07DB0F3EA720}"/>
    <hyperlink ref="AG138" r:id="rId196" xr:uid="{4BDE18B3-2227-4E99-B070-7C8169FE0EC7}"/>
    <hyperlink ref="AG139" r:id="rId197" xr:uid="{C3AE14D4-770A-4A3B-8B1C-961E5DF38562}"/>
    <hyperlink ref="AG140" r:id="rId198" xr:uid="{FBC9A360-A4C3-47BE-9921-DCDCEAF33572}"/>
    <hyperlink ref="AG141" r:id="rId199" xr:uid="{9D2C0838-F7CE-4D4E-BC24-69A149954C3B}"/>
    <hyperlink ref="AG142" r:id="rId200" xr:uid="{562E2F9F-652B-43FD-971C-E44D206A1CB7}"/>
    <hyperlink ref="AG143" r:id="rId201" xr:uid="{14F06584-D213-4F97-8B3B-A768CC150ADA}"/>
    <hyperlink ref="AG8" r:id="rId202" xr:uid="{127446C1-432E-4686-9EC2-E0D879E794E9}"/>
    <hyperlink ref="AG9" r:id="rId203" xr:uid="{010AE3A4-BD70-40E7-B395-59D3064E388D}"/>
    <hyperlink ref="AG10" r:id="rId204" xr:uid="{395EE906-C8EA-442A-A55D-2BEEC671FBAC}"/>
    <hyperlink ref="AG11" r:id="rId205" xr:uid="{09ACF978-FA29-48DF-89D9-9E518FCC831C}"/>
    <hyperlink ref="AG12" r:id="rId206" xr:uid="{BD1656B2-B5FC-43EA-AB44-2975D9BD90A5}"/>
    <hyperlink ref="AG13" r:id="rId207" xr:uid="{3A352AE1-22D5-4DC2-958A-7FC38534FED3}"/>
    <hyperlink ref="AG14" r:id="rId208" xr:uid="{2EA2F80C-BC60-4141-A965-B79F5091756E}"/>
    <hyperlink ref="AG15" r:id="rId209" xr:uid="{CC5796B9-2BE0-4C45-8B9A-19C24D79E5FF}"/>
    <hyperlink ref="AG16" r:id="rId210" xr:uid="{99585148-360D-4B24-84A3-0F8B70CA3438}"/>
    <hyperlink ref="AG17" r:id="rId211" xr:uid="{627FA1C1-9FBC-4708-921D-BA9D715336F1}"/>
    <hyperlink ref="AG18" r:id="rId212" xr:uid="{32185748-8678-47B6-AA82-B8A29D3965BF}"/>
    <hyperlink ref="AG19" r:id="rId213" xr:uid="{C1F5081D-96D5-4141-B3F8-818302FD60FB}"/>
    <hyperlink ref="AG20" r:id="rId214" xr:uid="{6698A2C9-C3D4-4D67-B1DB-FFB6A9214DA5}"/>
    <hyperlink ref="AG21" r:id="rId215" xr:uid="{5762A9D0-F4B0-4F2D-AA04-CF558C5021C9}"/>
    <hyperlink ref="AG22" r:id="rId216" xr:uid="{C6D16082-82B0-42F3-A207-B92BD15B4787}"/>
    <hyperlink ref="AG23" r:id="rId217" xr:uid="{09FF14AB-E6F2-4FA2-A4B7-31A6719A0EE7}"/>
    <hyperlink ref="AG24" r:id="rId218" xr:uid="{52290DDA-7E4C-4254-A1EE-8E3A302DA9F6}"/>
    <hyperlink ref="AG25" r:id="rId219" xr:uid="{5F523B08-CC64-4659-A40F-7317B4E22EDE}"/>
    <hyperlink ref="AG26" r:id="rId220" xr:uid="{669E232A-D3A1-4D64-993B-069EA83C7545}"/>
    <hyperlink ref="AG27" r:id="rId221" xr:uid="{D6248BCF-89F6-48BA-BE5C-0DF1844A1824}"/>
    <hyperlink ref="AG28" r:id="rId222" xr:uid="{E6D2ADBF-0503-47EF-BCEE-304A81B33D34}"/>
    <hyperlink ref="AG29" r:id="rId223" xr:uid="{635ECFB3-9C50-431E-95B8-575E87DEEF35}"/>
    <hyperlink ref="AG30" r:id="rId224" xr:uid="{45E79B70-7E15-45F0-9B3E-A147F288DA64}"/>
    <hyperlink ref="AG31" r:id="rId225" xr:uid="{C3CF56DD-9432-47D6-A9EE-6E76C5A8CEA3}"/>
    <hyperlink ref="AG32" r:id="rId226" xr:uid="{FC98BB6C-75FE-4E5B-83D7-4316A9C68DF2}"/>
    <hyperlink ref="AG33" r:id="rId227" xr:uid="{CC857400-F60F-4E50-B953-E9E2831FFB4A}"/>
    <hyperlink ref="AG34" r:id="rId228" xr:uid="{AD49BFBC-0D17-4A80-8A78-F092B59B9DB3}"/>
    <hyperlink ref="AG35" r:id="rId229" xr:uid="{FDC79741-2F2C-461F-B135-431C18C52872}"/>
    <hyperlink ref="AG36" r:id="rId230" xr:uid="{4FEEC9CD-A0C7-4BEE-BFAB-8D13BFD3DCD2}"/>
    <hyperlink ref="AG37" r:id="rId231" xr:uid="{F7B6BFB8-792A-4B96-9DEE-E83A06D4140C}"/>
    <hyperlink ref="AG38" r:id="rId232" xr:uid="{7EEC4A1B-93DD-4B8F-B2FC-B09E6FF8093A}"/>
    <hyperlink ref="AG39" r:id="rId233" xr:uid="{E8A5EB32-C6E0-4092-AB48-4360871C10E2}"/>
    <hyperlink ref="AG40" r:id="rId234" xr:uid="{D8E4BCAF-E0EF-4391-9795-6CE5CAB2260E}"/>
    <hyperlink ref="AG41" r:id="rId235" xr:uid="{42F8DE26-B3AE-418B-B391-DBFDE9B32CFC}"/>
    <hyperlink ref="AG42" r:id="rId236" xr:uid="{29012E48-80E8-4E78-91DF-8D3126F47D26}"/>
    <hyperlink ref="AG43" r:id="rId237" xr:uid="{727045BB-42D8-4B92-AFC0-0A453BA21CF1}"/>
    <hyperlink ref="AG44" r:id="rId238" xr:uid="{F07EFAFC-4105-4FB6-8357-747925EACB1D}"/>
    <hyperlink ref="AG45" r:id="rId239" xr:uid="{E6635872-00E3-4DE7-9B67-6021FDC03EB4}"/>
    <hyperlink ref="AG46" r:id="rId240" xr:uid="{338222DD-1459-4DE1-8404-FF05CF1B00EC}"/>
    <hyperlink ref="AG47" r:id="rId241" xr:uid="{7D4BB360-1B8D-4D1B-A148-1F3A90B3B191}"/>
    <hyperlink ref="AG112" r:id="rId242" xr:uid="{7C65D242-0404-4D7A-9654-08FDF3DACAD7}"/>
    <hyperlink ref="AG48" r:id="rId243" xr:uid="{777B8531-6CCE-4C0D-97F8-E4905E774AF6}"/>
    <hyperlink ref="AG49" r:id="rId244" xr:uid="{F6BB7455-C037-46EE-90E5-11D9FCF9E5FC}"/>
    <hyperlink ref="AG50" r:id="rId245" xr:uid="{7C7BA5AF-6F8F-4D84-9F2D-5048F247FFE4}"/>
    <hyperlink ref="AG51" r:id="rId246" xr:uid="{9DE25641-F810-4553-912F-EA4E863CE932}"/>
    <hyperlink ref="AG52" r:id="rId247" xr:uid="{652903EF-2FEC-4578-BF03-BCCEA82168DB}"/>
    <hyperlink ref="AG53" r:id="rId248" xr:uid="{0F50C757-CCE3-4CFA-A594-D451F81DDE88}"/>
    <hyperlink ref="AG54" r:id="rId249" xr:uid="{A4A300CA-E6DD-47B5-99EF-24E5F3FCCE97}"/>
    <hyperlink ref="AG55" r:id="rId250" xr:uid="{DEFB186D-5128-4D2B-AB43-FD9A4B5FB95C}"/>
    <hyperlink ref="AG56" r:id="rId251" xr:uid="{B208DA04-6E02-4568-8E64-78AC1D1E4D80}"/>
    <hyperlink ref="AG57" r:id="rId252" xr:uid="{86757AEA-F726-42E8-B43F-A3DC3D58A732}"/>
    <hyperlink ref="AG58" r:id="rId253" xr:uid="{110E8D05-DC31-4FF0-9C85-BCBB0F3DE168}"/>
    <hyperlink ref="AG59" r:id="rId254" xr:uid="{86A25DEC-CF4B-4B6D-851F-47F84D5A19BE}"/>
    <hyperlink ref="AG60" r:id="rId255" xr:uid="{71D70E38-B04A-4810-AAA3-F0F1EE9A138C}"/>
    <hyperlink ref="AG61" r:id="rId256" xr:uid="{61972203-B566-4027-BA98-54FB9DC7DAC1}"/>
    <hyperlink ref="AG62" r:id="rId257" xr:uid="{9BD3B93A-2F6E-4198-841C-FBE4E4D6B58D}"/>
    <hyperlink ref="AG63" r:id="rId258" xr:uid="{99A7562F-BF60-4CE0-88D4-04CF8CBA898D}"/>
    <hyperlink ref="AG64" r:id="rId259" xr:uid="{41B93558-3CE2-4A5B-ADDC-59925CD15AED}"/>
    <hyperlink ref="AG65" r:id="rId260" xr:uid="{B1028E01-5D5F-478B-A4CC-FB16134D03F9}"/>
    <hyperlink ref="AG66" r:id="rId261" xr:uid="{784748D6-BE44-4867-B46D-482BBA73737E}"/>
    <hyperlink ref="AG67" r:id="rId262" xr:uid="{399E100C-EE79-4BED-9F26-900FD07B6386}"/>
    <hyperlink ref="AG68" r:id="rId263" xr:uid="{CAA66E3A-FD3E-44A4-A9CB-D0FE31FA0C98}"/>
    <hyperlink ref="AG69" r:id="rId264" xr:uid="{BE536CCE-A58C-4A31-8E8A-80B5A4580042}"/>
    <hyperlink ref="AG70" r:id="rId265" xr:uid="{D1618D8A-A460-4B04-8EB8-E602D181292F}"/>
    <hyperlink ref="AG71" r:id="rId266" xr:uid="{FC7D8110-DB36-4850-AA69-D5C4D70851F5}"/>
    <hyperlink ref="AG72" r:id="rId267" xr:uid="{5C2C4E54-C327-41F8-A9E4-76BF0626AF8C}"/>
    <hyperlink ref="AG73" r:id="rId268" xr:uid="{6197EB5C-4E05-4FB5-B020-7A0C02200A8B}"/>
    <hyperlink ref="AG74" r:id="rId269" xr:uid="{5EB21B69-451E-4554-AF29-70B6FF9D72FF}"/>
    <hyperlink ref="AG75" r:id="rId270" xr:uid="{98F7EEB2-0CB8-4E67-8B94-DA471CF2B099}"/>
    <hyperlink ref="AG76" r:id="rId271" xr:uid="{9598FBA4-F411-4CC8-8C72-EA34D751273D}"/>
    <hyperlink ref="AG77" r:id="rId272" xr:uid="{E904C7AD-82D9-4E2D-AE31-C80CB64718CA}"/>
    <hyperlink ref="AE144" r:id="rId273" xr:uid="{2E7C2959-F190-46AB-A080-8093584CA607}"/>
    <hyperlink ref="AE145" r:id="rId274" xr:uid="{474531B3-C574-4050-9C31-6699B502B5CF}"/>
    <hyperlink ref="AE146" r:id="rId275" xr:uid="{ADA00C4D-BE97-45BD-9F22-94ACFF3D3F45}"/>
    <hyperlink ref="AE147" r:id="rId276" xr:uid="{846E07A2-D6BF-4BD4-9FC7-CFAB71DF6306}"/>
    <hyperlink ref="AE148" r:id="rId277" xr:uid="{2B2A7D04-1BD9-4A20-B2CD-8BCB75AB5D0C}"/>
    <hyperlink ref="AE149" r:id="rId278" xr:uid="{476E40FC-B517-4B85-A87C-E77AF731545B}"/>
    <hyperlink ref="AE150" r:id="rId279" xr:uid="{2269933E-9F72-433F-98F0-79616846023E}"/>
    <hyperlink ref="AE151" r:id="rId280" xr:uid="{A928BD04-4EE8-44AD-AF2D-96D8AD4C7EBC}"/>
    <hyperlink ref="AE152" r:id="rId281" xr:uid="{88B51A56-E31F-4B37-B233-4325087F7C50}"/>
    <hyperlink ref="AE153" r:id="rId282" xr:uid="{3B39DB95-3AB2-4CDC-95DA-6CA4F34FC342}"/>
    <hyperlink ref="AE154" r:id="rId283" xr:uid="{C82F499C-3A78-4AA5-B54B-D6CAAE4D586A}"/>
    <hyperlink ref="AE155" r:id="rId284" xr:uid="{6920A563-8AEC-42CB-9794-93B2078E4BB1}"/>
    <hyperlink ref="AE156" r:id="rId285" xr:uid="{1919F9D6-EC38-4025-9C18-987EDB760A85}"/>
    <hyperlink ref="AE157" r:id="rId286" xr:uid="{94E2186E-95CC-4DFE-9F8B-8FD694C77343}"/>
    <hyperlink ref="AE158" r:id="rId287" xr:uid="{EF3404B2-0274-4E03-805D-DE337B5FAE01}"/>
    <hyperlink ref="AE159" r:id="rId288" xr:uid="{AEB5EC00-049C-4A88-B56D-20A2DAE6EE2F}"/>
    <hyperlink ref="AE160" r:id="rId289" xr:uid="{72295A68-CB46-4467-9517-639631CCEE64}"/>
    <hyperlink ref="AE161" r:id="rId290" xr:uid="{ACEC61B4-3EE3-49C7-914D-7E9B65598E82}"/>
    <hyperlink ref="AE162" r:id="rId291" xr:uid="{8147AC20-3F9A-4D8D-841D-8DDA1EDA9922}"/>
    <hyperlink ref="AE163" r:id="rId292" xr:uid="{7B1AB650-B81A-48CD-824F-6C3C0B7E9830}"/>
    <hyperlink ref="AE164" r:id="rId293" xr:uid="{34BE6B65-CBCD-4081-82B3-8B5145732324}"/>
    <hyperlink ref="AE165" r:id="rId294" xr:uid="{E793D54F-762B-46EC-B068-875A4F583337}"/>
    <hyperlink ref="AE166" r:id="rId295" xr:uid="{5B7421C8-D902-4EC1-B131-6813581EBB96}"/>
    <hyperlink ref="AE167" r:id="rId296" xr:uid="{6B89A4F9-ACC5-4505-8606-9991A3D8F3A0}"/>
    <hyperlink ref="AE168" r:id="rId297" xr:uid="{65315B07-B807-4562-9F04-398F56D31B42}"/>
    <hyperlink ref="AE169" r:id="rId298" xr:uid="{9AA2B9CD-F76C-40DB-B023-AA80C1D5682B}"/>
    <hyperlink ref="AE170" r:id="rId299" xr:uid="{D291F61E-187B-484C-88BF-B2AF62D08BB5}"/>
    <hyperlink ref="AE171" r:id="rId300" xr:uid="{F659C68A-787B-4C0D-999F-FEFCB5B3176D}"/>
    <hyperlink ref="AE172" r:id="rId301" xr:uid="{9BBADCBC-AF00-4872-8B54-143194101871}"/>
    <hyperlink ref="AE173" r:id="rId302" xr:uid="{848766E6-B0E7-4562-B77C-C2EA87069E8B}"/>
    <hyperlink ref="AE174" r:id="rId303" xr:uid="{6265FEB0-BDC3-4737-A56F-1F515BDF3150}"/>
    <hyperlink ref="AE175" r:id="rId304" xr:uid="{15BBFA68-8E61-4C9F-A0F8-38893DCE1352}"/>
    <hyperlink ref="AE176" r:id="rId305" xr:uid="{A0827B6C-8394-4688-AEE8-011BC4E8BF2A}"/>
    <hyperlink ref="AE177" r:id="rId306" xr:uid="{B5E0F0E6-7AD3-4F34-9D27-69F969D7E392}"/>
    <hyperlink ref="AE178" r:id="rId307" xr:uid="{1BD009EA-B087-449A-9119-AB2FE5574832}"/>
    <hyperlink ref="AE179" r:id="rId308" xr:uid="{3BAB62B3-AB84-4C96-B028-72050ACEBC24}"/>
    <hyperlink ref="AE180" r:id="rId309" xr:uid="{66E8A1AF-2377-416C-A4E6-00E72BF1996C}"/>
    <hyperlink ref="AE181" r:id="rId310" xr:uid="{C8078017-F4F0-47E6-BF6B-5D34B3735A5A}"/>
    <hyperlink ref="AE182" r:id="rId311" xr:uid="{661FCB07-19F0-4216-B351-5E51A55DD872}"/>
    <hyperlink ref="AE183" r:id="rId312" xr:uid="{547E3B15-1DFC-49C6-8F2A-25276C5C6C31}"/>
    <hyperlink ref="AE184" r:id="rId313" xr:uid="{CEA1CA12-B967-40C8-BF5A-E31A72081ED9}"/>
    <hyperlink ref="AE185" r:id="rId314" xr:uid="{1AB5BD0D-BFF7-4D59-AD63-460534DF5FF2}"/>
    <hyperlink ref="AE186" r:id="rId315" xr:uid="{53540FEC-F506-4614-9567-1AA9A6ECC6B3}"/>
    <hyperlink ref="AE187" r:id="rId316" xr:uid="{776F5717-C5B7-4D57-94C9-80BCD5A12F82}"/>
    <hyperlink ref="AE188" r:id="rId317" xr:uid="{EE92597B-971E-4973-80D7-F8E3A4FB8B57}"/>
    <hyperlink ref="AE189" r:id="rId318" xr:uid="{83D77EC5-BD83-4369-9A53-F30F8B39D8A0}"/>
    <hyperlink ref="AE190" r:id="rId319" xr:uid="{F162744F-DA17-44B1-BB7F-06C01C2BAE81}"/>
    <hyperlink ref="AE191" r:id="rId320" xr:uid="{A3C03085-61F4-489F-A184-95B3679959E0}"/>
    <hyperlink ref="AE192" r:id="rId321" xr:uid="{7ACB80AA-76AD-4435-A217-D6D39F1C04CD}"/>
    <hyperlink ref="AE193" r:id="rId322" xr:uid="{DD5C08C3-3B5F-427E-AC1D-107C7CEA61D0}"/>
    <hyperlink ref="AE194" r:id="rId323" xr:uid="{A757BDE9-640A-4BA4-AB73-B9A21E9FA367}"/>
    <hyperlink ref="AE195" r:id="rId324" xr:uid="{F8179B78-5C2C-4738-94F4-CD684A533077}"/>
    <hyperlink ref="AE196" r:id="rId325" xr:uid="{AAF5F9AB-BF43-4133-8549-81B316E73418}"/>
    <hyperlink ref="AE197" r:id="rId326" xr:uid="{80B16EFF-E952-43C9-8A0F-21A7FA4F999C}"/>
    <hyperlink ref="AE198" r:id="rId327" xr:uid="{7F602F73-E5CD-45A6-97FC-E4674CC43E46}"/>
    <hyperlink ref="AE199" r:id="rId328" xr:uid="{9497CA1F-60D0-4D21-81A0-A70989C67987}"/>
    <hyperlink ref="AE200" r:id="rId329" xr:uid="{0722DB2E-A248-434C-BA22-7C96D6843CBB}"/>
    <hyperlink ref="AE201" r:id="rId330" xr:uid="{A1159DA5-69A0-4479-A35C-7E80403B6708}"/>
    <hyperlink ref="AE202" r:id="rId331" xr:uid="{86EAB06B-DD47-4FEE-B089-DF088DA503BE}"/>
    <hyperlink ref="AE203" r:id="rId332" xr:uid="{1ED210E1-1803-4A1A-B44E-BFC52E8FD3A0}"/>
    <hyperlink ref="AE204" r:id="rId333" xr:uid="{AB46ECEB-863C-4060-A1B7-66A0E91A3185}"/>
    <hyperlink ref="AE205" r:id="rId334" xr:uid="{40A0AFDC-9247-4F42-A4A9-8F5EDC3C2A09}"/>
    <hyperlink ref="AE206" r:id="rId335" xr:uid="{32445DE9-6E7B-46C7-85E0-5ACED4F4826B}"/>
    <hyperlink ref="AE207" r:id="rId336" xr:uid="{7F5576A5-3A9F-4262-972C-EB5FA431DAE2}"/>
    <hyperlink ref="AE208" r:id="rId337" xr:uid="{19AA7318-125B-45D1-AA32-EAC94F0CABF0}"/>
    <hyperlink ref="AE209" r:id="rId338" xr:uid="{918341CD-9A3B-4639-A40E-594B8B56DF9D}"/>
    <hyperlink ref="AE210" r:id="rId339" xr:uid="{E55DB380-EBE4-454F-A8F7-6EE3A9A4E07D}"/>
    <hyperlink ref="AE211" r:id="rId340" xr:uid="{03AFCE68-7709-4095-9422-D8A731B52659}"/>
    <hyperlink ref="AE212" r:id="rId341" xr:uid="{02267F97-9537-46DF-897B-81B168DE9A4F}"/>
    <hyperlink ref="AE213" r:id="rId342" xr:uid="{C340EE9A-0226-49ED-A767-A45FB4F3DAE1}"/>
    <hyperlink ref="AE214" r:id="rId343" xr:uid="{94482EE2-9DAC-4F9E-B01E-AB8785405523}"/>
    <hyperlink ref="AE215" r:id="rId344" xr:uid="{C9916012-CF57-41BB-AF1F-B519E341737E}"/>
    <hyperlink ref="AE216" r:id="rId345" xr:uid="{D238CA7C-D4D1-4F1C-BC26-97E45C5936CC}"/>
    <hyperlink ref="AE217" r:id="rId346" xr:uid="{1B51E105-5A29-4F09-95D4-EB59B17248A7}"/>
    <hyperlink ref="AE218" r:id="rId347" xr:uid="{C0EFD71A-2825-4ED5-81D8-840A189A332E}"/>
    <hyperlink ref="AE219" r:id="rId348" xr:uid="{D18B8EB5-6964-44D4-BAD1-23168AD0DA76}"/>
    <hyperlink ref="AE220" r:id="rId349" xr:uid="{3CE487B6-CD0E-4FE9-9759-38835A3164AF}"/>
    <hyperlink ref="AG144" r:id="rId350" xr:uid="{3288A78D-C5F8-40B9-AEBB-10702B4E8A34}"/>
    <hyperlink ref="AG145" r:id="rId351" xr:uid="{B605F4A9-CBCC-4DB2-A225-3B7102AA5494}"/>
    <hyperlink ref="AG146" r:id="rId352" xr:uid="{EA6C1E02-1A0E-4CA5-BDB4-C146F45F7FAA}"/>
    <hyperlink ref="AG147" r:id="rId353" xr:uid="{6A7AD762-4684-4F49-AC99-46F8D9DBE73A}"/>
    <hyperlink ref="AG148" r:id="rId354" xr:uid="{0F3E4FB8-D465-4950-8EC9-D60000B2C6E6}"/>
    <hyperlink ref="AG149" r:id="rId355" xr:uid="{B137D342-2FDD-4176-8835-69E8633FE7B1}"/>
    <hyperlink ref="AG150" r:id="rId356" xr:uid="{4C06C9C4-7948-4A90-BFCA-C39B6FCDDFC6}"/>
    <hyperlink ref="AG151" r:id="rId357" xr:uid="{03D0AADA-A310-4261-9B09-5BA34EE31CA8}"/>
    <hyperlink ref="AG152" r:id="rId358" xr:uid="{4EA15723-531A-46E6-ACFD-806B9DF80056}"/>
    <hyperlink ref="AG153" r:id="rId359" xr:uid="{5EE99A3A-73BF-40F8-93BF-0A230F39CE63}"/>
    <hyperlink ref="AG154" r:id="rId360" xr:uid="{F4EFC5F3-8848-49B4-B3E9-03DC0713C5F3}"/>
    <hyperlink ref="AG155" r:id="rId361" xr:uid="{3EE0F9E6-E669-4EBE-A894-33B5B185B16A}"/>
    <hyperlink ref="AG156" r:id="rId362" xr:uid="{3936EACE-259E-4A11-829B-686B6382D41D}"/>
    <hyperlink ref="AG157" r:id="rId363" xr:uid="{E0B729CC-8BB8-486A-ADCA-3CE394D444C5}"/>
    <hyperlink ref="AG158" r:id="rId364" xr:uid="{DF013490-E41A-410D-B612-AA1CCDBA49E5}"/>
    <hyperlink ref="AG159" r:id="rId365" xr:uid="{12E430F4-BD48-47E8-8B22-A6B8F9B01773}"/>
    <hyperlink ref="AG160" r:id="rId366" xr:uid="{EF3FEB34-5BB6-4B40-80D3-D8684025DBB1}"/>
    <hyperlink ref="AG161" r:id="rId367" xr:uid="{F16EA2F7-E2EB-42B8-B1CE-B18273AB5C3A}"/>
    <hyperlink ref="AG162" r:id="rId368" xr:uid="{4FE3CD28-2C20-4D07-9A32-B605862949F3}"/>
    <hyperlink ref="AG163" r:id="rId369" xr:uid="{A0296AA2-5716-4495-BA7E-37D959F082BB}"/>
    <hyperlink ref="AG164" r:id="rId370" xr:uid="{49244CD1-8BDC-4B54-8041-858F296CA15A}"/>
    <hyperlink ref="AG165" r:id="rId371" xr:uid="{B13A36E1-0C14-431E-AE3F-BCB697F0C305}"/>
    <hyperlink ref="AG166" r:id="rId372" xr:uid="{25757473-2A54-4C2C-A604-6E9E4F2EDAE6}"/>
    <hyperlink ref="AG167" r:id="rId373" xr:uid="{8E4162E6-4E93-492E-B6B4-3559CB939D25}"/>
    <hyperlink ref="AG168" r:id="rId374" xr:uid="{EB658559-FD8E-4E97-87D1-DAB5684181E4}"/>
    <hyperlink ref="AG169" r:id="rId375" xr:uid="{560455A0-1886-4834-8047-2DED0775A7A1}"/>
    <hyperlink ref="AG170" r:id="rId376" xr:uid="{BB8BF926-6D54-4887-A802-DA280869E914}"/>
    <hyperlink ref="AG171" r:id="rId377" xr:uid="{A32E28AB-2EF2-4E6B-8CC2-E1F0BE02B17F}"/>
    <hyperlink ref="AG172" r:id="rId378" xr:uid="{0ACF11AD-F7E5-48D4-B485-0BC60766E4A1}"/>
    <hyperlink ref="AG173" r:id="rId379" xr:uid="{82702CA4-CD28-4C20-817E-1B9D74CD5430}"/>
    <hyperlink ref="AG174" r:id="rId380" xr:uid="{DB47E9B1-FE3F-4791-B2C4-01D0EB0797F7}"/>
    <hyperlink ref="AG175" r:id="rId381" xr:uid="{FC8BE98D-3CC5-4F15-93F5-C57CDAC79B71}"/>
    <hyperlink ref="AG176" r:id="rId382" xr:uid="{793D9BB6-EBE6-47C9-BB1D-7025A48F62D2}"/>
    <hyperlink ref="AG177" r:id="rId383" xr:uid="{ABFFE395-DC09-4900-A647-F0914E0C8BAD}"/>
    <hyperlink ref="AG178" r:id="rId384" xr:uid="{DB9216A2-6B7E-4399-B0F2-D19EBEA32DE2}"/>
    <hyperlink ref="AG179" r:id="rId385" xr:uid="{6EF7D1A2-6CA6-465D-BB8A-E53618193129}"/>
    <hyperlink ref="AG180" r:id="rId386" xr:uid="{BAB9A553-F4A1-4C2E-B00D-0642DA8055A9}"/>
    <hyperlink ref="AG181" r:id="rId387" xr:uid="{1A857933-9C33-4E6F-8EB2-C909BE53A6ED}"/>
    <hyperlink ref="AG182" r:id="rId388" xr:uid="{C846F0B8-8AF4-483B-B24D-B4680F2DB20C}"/>
    <hyperlink ref="AG183" r:id="rId389" xr:uid="{60784D46-342A-4C8C-9328-18A716205230}"/>
    <hyperlink ref="AG184" r:id="rId390" xr:uid="{7D2B3321-A250-4CCE-B9C4-C8D8C0DDC598}"/>
    <hyperlink ref="AG185" r:id="rId391" xr:uid="{4FD543D7-3EC4-4EA1-81FB-E64D0575F0A0}"/>
    <hyperlink ref="AG186" r:id="rId392" xr:uid="{F1B0D8BF-16FB-452A-8DE4-A5F5F8CA3834}"/>
    <hyperlink ref="AG187" r:id="rId393" xr:uid="{C0BB442A-7118-42DA-9E6E-518139AA22FB}"/>
    <hyperlink ref="AG188" r:id="rId394" xr:uid="{C645B33A-2C6B-411F-A6EE-542748E12717}"/>
    <hyperlink ref="AG189" r:id="rId395" xr:uid="{FD67BF2E-6E7E-4367-8D0B-6FBEDE7E3CB6}"/>
    <hyperlink ref="AG190" r:id="rId396" xr:uid="{2BF8117F-9B96-4E69-A5EB-5E4D4B19F4D7}"/>
    <hyperlink ref="AG191" r:id="rId397" xr:uid="{908556D3-7A2B-486C-B388-113CC388A66B}"/>
    <hyperlink ref="AG192" r:id="rId398" xr:uid="{FC7D714A-9003-4D76-817F-C742750AA309}"/>
    <hyperlink ref="AG193" r:id="rId399" xr:uid="{BB5A996B-8E6E-429B-B34F-B61C1E904FB8}"/>
    <hyperlink ref="AG194" r:id="rId400" xr:uid="{0741A4A5-8348-44C5-BFBA-A14A928083E8}"/>
    <hyperlink ref="AG195" r:id="rId401" xr:uid="{04BE3DDB-BBF4-4372-8DAD-65310FD6B946}"/>
    <hyperlink ref="AG196" r:id="rId402" xr:uid="{739C84D3-E02D-4AF9-A0CB-D9B44AB4BD56}"/>
    <hyperlink ref="AG197" r:id="rId403" xr:uid="{1B15107E-5897-45A6-AE10-768FB5BEF44F}"/>
    <hyperlink ref="AG198" r:id="rId404" xr:uid="{0F1481AB-B2F2-4DF2-93BA-2B13C46B017B}"/>
    <hyperlink ref="AG199" r:id="rId405" xr:uid="{5C57A855-FAB2-47AA-8A1A-D62E549E284B}"/>
    <hyperlink ref="AG200" r:id="rId406" xr:uid="{C542A3A7-EA2A-497E-A283-D1D88F24B31C}"/>
    <hyperlink ref="AG201" r:id="rId407" xr:uid="{B54A2DFB-2399-4172-87FE-E516F66C94EA}"/>
    <hyperlink ref="AG202" r:id="rId408" xr:uid="{E4BFED29-FC52-412B-A2F3-1F616FCD55F6}"/>
    <hyperlink ref="AG203" r:id="rId409" xr:uid="{F3EB370E-7343-4071-9E85-9E76AF0D895F}"/>
    <hyperlink ref="AG204" r:id="rId410" xr:uid="{1ADE9D92-385F-498F-A0FC-EB0A8926F71A}"/>
    <hyperlink ref="AG205" r:id="rId411" xr:uid="{C08D0E31-1627-4113-AE46-D66F6516DD57}"/>
    <hyperlink ref="AG206" r:id="rId412" xr:uid="{BBDB8B8B-6D4B-4DFD-BB93-1EC18C10288F}"/>
    <hyperlink ref="AG207" r:id="rId413" xr:uid="{3C8D7D75-D05A-4992-80DE-A623A8EFBC0D}"/>
    <hyperlink ref="AG208" r:id="rId414" xr:uid="{8639C04D-B0CA-4CFF-937B-C799158BD855}"/>
    <hyperlink ref="AG209" r:id="rId415" xr:uid="{BD99266D-1365-4D9B-8267-ADFD72CF7502}"/>
    <hyperlink ref="AG210" r:id="rId416" xr:uid="{D1B120ED-2D72-4E09-8743-79E2509F7C26}"/>
    <hyperlink ref="AG211" r:id="rId417" xr:uid="{9E1CA28D-DB40-4959-B91D-C15DCAA2D667}"/>
    <hyperlink ref="AG212" r:id="rId418" xr:uid="{D1E52C13-3D48-4970-B2C4-4F5B8CCF38FE}"/>
    <hyperlink ref="AG213" r:id="rId419" xr:uid="{DCFC7233-36DB-4EE4-B98C-A8988050A420}"/>
    <hyperlink ref="AG214" r:id="rId420" xr:uid="{F26E495A-5D1C-4AF4-8A5F-CCC0EE77C301}"/>
    <hyperlink ref="AG215" r:id="rId421" xr:uid="{5745BFFD-9D6E-40D5-9D72-67AE3C96AA92}"/>
    <hyperlink ref="AG216" r:id="rId422" xr:uid="{D2B414E2-F97E-42B8-9BD9-D5174790DC54}"/>
    <hyperlink ref="AG217" r:id="rId423" xr:uid="{FCBF5BB0-4688-4350-A742-DD225C36E275}"/>
    <hyperlink ref="AG218" r:id="rId424" xr:uid="{F46B22D9-F498-4810-8B57-BCE9A5EE3751}"/>
    <hyperlink ref="AG219" r:id="rId425" xr:uid="{B40B5EB9-FE92-45BE-A221-148219DF5B7F}"/>
    <hyperlink ref="AG220" r:id="rId426" xr:uid="{8DD784E3-AE7D-4B5C-BD7A-3C10D440D4E0}"/>
  </hyperlinks>
  <pageMargins left="0.7" right="0.7" top="0.75" bottom="0.75" header="0.3" footer="0.3"/>
  <pageSetup paperSize="9" orientation="portrait" r:id="rId4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94"/>
  <sheetViews>
    <sheetView topLeftCell="A273" zoomScale="85" zoomScaleNormal="85" workbookViewId="0">
      <selection activeCell="A295" sqref="A295:XFD795"/>
    </sheetView>
  </sheetViews>
  <sheetFormatPr baseColWidth="10" defaultColWidth="9.140625" defaultRowHeight="15" x14ac:dyDescent="0.25"/>
  <cols>
    <col min="1" max="1" width="4.85546875" bestFit="1" customWidth="1"/>
    <col min="2" max="2" width="70.5703125" bestFit="1" customWidth="1"/>
    <col min="3" max="3" width="79.5703125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335</v>
      </c>
      <c r="C4" s="7" t="s">
        <v>338</v>
      </c>
      <c r="D4" s="4">
        <v>1572</v>
      </c>
    </row>
    <row r="5" spans="1:4" x14ac:dyDescent="0.25">
      <c r="A5" s="7">
        <v>2</v>
      </c>
      <c r="B5" t="s">
        <v>336</v>
      </c>
      <c r="C5" s="7" t="s">
        <v>338</v>
      </c>
      <c r="D5" s="4">
        <v>1572</v>
      </c>
    </row>
    <row r="6" spans="1:4" x14ac:dyDescent="0.25">
      <c r="A6" s="7">
        <v>3</v>
      </c>
      <c r="B6" t="s">
        <v>336</v>
      </c>
      <c r="C6" t="s">
        <v>338</v>
      </c>
      <c r="D6" s="4">
        <v>786</v>
      </c>
    </row>
    <row r="7" spans="1:4" x14ac:dyDescent="0.25">
      <c r="A7" s="5">
        <v>4</v>
      </c>
      <c r="B7" t="s">
        <v>336</v>
      </c>
      <c r="C7" t="s">
        <v>337</v>
      </c>
      <c r="D7" s="4">
        <v>2223.14</v>
      </c>
    </row>
    <row r="8" spans="1:4" x14ac:dyDescent="0.25">
      <c r="A8" s="5">
        <v>5</v>
      </c>
      <c r="B8" s="7" t="s">
        <v>335</v>
      </c>
      <c r="C8" s="7" t="s">
        <v>338</v>
      </c>
      <c r="D8" s="4">
        <v>196</v>
      </c>
    </row>
    <row r="9" spans="1:4" x14ac:dyDescent="0.25">
      <c r="A9" s="5">
        <v>5</v>
      </c>
      <c r="B9" s="7" t="s">
        <v>336</v>
      </c>
      <c r="C9" s="7" t="s">
        <v>337</v>
      </c>
      <c r="D9" s="4">
        <f>1242.5+910.33</f>
        <v>2152.83</v>
      </c>
    </row>
    <row r="10" spans="1:4" x14ac:dyDescent="0.25">
      <c r="A10" s="5">
        <v>6</v>
      </c>
      <c r="B10" s="7" t="s">
        <v>336</v>
      </c>
      <c r="C10" s="7" t="s">
        <v>337</v>
      </c>
      <c r="D10" s="4">
        <v>3620</v>
      </c>
    </row>
    <row r="11" spans="1:4" x14ac:dyDescent="0.25">
      <c r="A11" s="5">
        <v>7</v>
      </c>
      <c r="B11" s="7" t="s">
        <v>336</v>
      </c>
      <c r="C11" s="7" t="s">
        <v>337</v>
      </c>
      <c r="D11" s="4">
        <v>4138</v>
      </c>
    </row>
    <row r="12" spans="1:4" x14ac:dyDescent="0.25">
      <c r="A12" s="5">
        <v>8</v>
      </c>
      <c r="B12" s="7" t="s">
        <v>336</v>
      </c>
      <c r="C12" s="7" t="s">
        <v>337</v>
      </c>
      <c r="D12" s="4">
        <v>490</v>
      </c>
    </row>
    <row r="13" spans="1:4" x14ac:dyDescent="0.25">
      <c r="A13" s="5">
        <v>9</v>
      </c>
      <c r="B13" s="7" t="s">
        <v>335</v>
      </c>
      <c r="C13" s="7" t="s">
        <v>338</v>
      </c>
      <c r="D13" s="4">
        <v>290</v>
      </c>
    </row>
    <row r="14" spans="1:4" x14ac:dyDescent="0.25">
      <c r="A14" s="5">
        <v>9</v>
      </c>
      <c r="B14" s="7" t="s">
        <v>336</v>
      </c>
      <c r="C14" s="7" t="s">
        <v>337</v>
      </c>
      <c r="D14" s="4">
        <v>420</v>
      </c>
    </row>
    <row r="15" spans="1:4" x14ac:dyDescent="0.25">
      <c r="A15" s="5">
        <v>10</v>
      </c>
      <c r="B15" s="7" t="s">
        <v>336</v>
      </c>
      <c r="C15" s="7" t="s">
        <v>337</v>
      </c>
      <c r="D15" s="4">
        <v>384</v>
      </c>
    </row>
    <row r="16" spans="1:4" x14ac:dyDescent="0.25">
      <c r="A16" s="5">
        <v>11</v>
      </c>
      <c r="B16" s="7" t="s">
        <v>336</v>
      </c>
      <c r="C16" s="7" t="s">
        <v>337</v>
      </c>
      <c r="D16" s="4">
        <v>1859.5</v>
      </c>
    </row>
    <row r="17" spans="1:4" x14ac:dyDescent="0.25">
      <c r="A17" s="5">
        <v>12</v>
      </c>
      <c r="B17" s="7" t="s">
        <v>336</v>
      </c>
      <c r="C17" s="7" t="s">
        <v>337</v>
      </c>
      <c r="D17" s="4">
        <v>978</v>
      </c>
    </row>
    <row r="18" spans="1:4" x14ac:dyDescent="0.25">
      <c r="A18" s="5">
        <v>13</v>
      </c>
      <c r="B18" s="7" t="s">
        <v>335</v>
      </c>
      <c r="C18" s="7" t="s">
        <v>338</v>
      </c>
      <c r="D18" s="4">
        <v>1577</v>
      </c>
    </row>
    <row r="19" spans="1:4" x14ac:dyDescent="0.25">
      <c r="A19" s="5">
        <v>14</v>
      </c>
      <c r="B19" s="7" t="s">
        <v>336</v>
      </c>
      <c r="C19" s="7" t="s">
        <v>337</v>
      </c>
      <c r="D19" s="4">
        <v>3877</v>
      </c>
    </row>
    <row r="20" spans="1:4" x14ac:dyDescent="0.25">
      <c r="A20" s="5">
        <v>15</v>
      </c>
      <c r="B20" s="7" t="s">
        <v>336</v>
      </c>
      <c r="C20" s="7" t="s">
        <v>337</v>
      </c>
      <c r="D20" s="4">
        <v>3870.5</v>
      </c>
    </row>
    <row r="21" spans="1:4" x14ac:dyDescent="0.25">
      <c r="A21" s="5">
        <v>16</v>
      </c>
      <c r="B21" s="7" t="s">
        <v>336</v>
      </c>
      <c r="C21" s="7" t="s">
        <v>337</v>
      </c>
      <c r="D21" s="4">
        <v>875</v>
      </c>
    </row>
    <row r="22" spans="1:4" x14ac:dyDescent="0.25">
      <c r="A22" s="5">
        <v>17</v>
      </c>
      <c r="B22" s="7" t="s">
        <v>336</v>
      </c>
      <c r="C22" s="7" t="s">
        <v>337</v>
      </c>
      <c r="D22" s="4">
        <v>920</v>
      </c>
    </row>
    <row r="23" spans="1:4" x14ac:dyDescent="0.25">
      <c r="A23" s="5">
        <v>18</v>
      </c>
      <c r="B23" s="7" t="s">
        <v>336</v>
      </c>
      <c r="C23" s="7" t="s">
        <v>337</v>
      </c>
      <c r="D23" s="4">
        <v>1296</v>
      </c>
    </row>
    <row r="24" spans="1:4" x14ac:dyDescent="0.25">
      <c r="A24" s="5">
        <v>19</v>
      </c>
      <c r="B24" s="7" t="s">
        <v>336</v>
      </c>
      <c r="C24" s="7" t="s">
        <v>337</v>
      </c>
      <c r="D24" s="4">
        <v>1271.01</v>
      </c>
    </row>
    <row r="25" spans="1:4" x14ac:dyDescent="0.25">
      <c r="A25" s="5">
        <v>20</v>
      </c>
      <c r="B25" s="7" t="s">
        <v>336</v>
      </c>
      <c r="C25" s="7" t="s">
        <v>337</v>
      </c>
      <c r="D25" s="4">
        <v>1592</v>
      </c>
    </row>
    <row r="26" spans="1:4" x14ac:dyDescent="0.25">
      <c r="A26" s="5">
        <v>21</v>
      </c>
      <c r="B26" s="7" t="s">
        <v>336</v>
      </c>
      <c r="C26" s="7" t="s">
        <v>337</v>
      </c>
      <c r="D26" s="4">
        <v>2028</v>
      </c>
    </row>
    <row r="27" spans="1:4" x14ac:dyDescent="0.25">
      <c r="A27" s="5">
        <v>22</v>
      </c>
      <c r="B27" s="7" t="s">
        <v>336</v>
      </c>
      <c r="C27" s="7" t="s">
        <v>337</v>
      </c>
      <c r="D27" s="4">
        <v>1592</v>
      </c>
    </row>
    <row r="28" spans="1:4" x14ac:dyDescent="0.25">
      <c r="A28" s="5">
        <v>23</v>
      </c>
      <c r="B28" s="7" t="s">
        <v>336</v>
      </c>
      <c r="C28" s="7" t="s">
        <v>337</v>
      </c>
      <c r="D28" s="4">
        <v>1592</v>
      </c>
    </row>
    <row r="29" spans="1:4" x14ac:dyDescent="0.25">
      <c r="A29" s="5">
        <v>24</v>
      </c>
      <c r="B29" s="7" t="s">
        <v>336</v>
      </c>
      <c r="C29" s="7" t="s">
        <v>337</v>
      </c>
      <c r="D29" s="4">
        <v>358.98</v>
      </c>
    </row>
    <row r="30" spans="1:4" x14ac:dyDescent="0.25">
      <c r="A30" s="5">
        <v>25</v>
      </c>
      <c r="B30" s="7" t="s">
        <v>336</v>
      </c>
      <c r="C30" s="7" t="s">
        <v>337</v>
      </c>
      <c r="D30" s="4">
        <v>919.02</v>
      </c>
    </row>
    <row r="31" spans="1:4" x14ac:dyDescent="0.25">
      <c r="A31" s="5">
        <v>26</v>
      </c>
      <c r="B31" s="8" t="s">
        <v>335</v>
      </c>
      <c r="C31" t="s">
        <v>338</v>
      </c>
      <c r="D31" s="4">
        <v>196</v>
      </c>
    </row>
    <row r="32" spans="1:4" x14ac:dyDescent="0.25">
      <c r="A32" s="5">
        <v>26</v>
      </c>
      <c r="B32" s="8" t="s">
        <v>336</v>
      </c>
      <c r="C32" t="s">
        <v>337</v>
      </c>
      <c r="D32" s="4">
        <v>793</v>
      </c>
    </row>
    <row r="33" spans="1:4" x14ac:dyDescent="0.25">
      <c r="A33" s="5">
        <v>27</v>
      </c>
      <c r="B33" s="8" t="s">
        <v>336</v>
      </c>
      <c r="C33" t="s">
        <v>337</v>
      </c>
      <c r="D33" s="4">
        <v>2280</v>
      </c>
    </row>
    <row r="34" spans="1:4" x14ac:dyDescent="0.25">
      <c r="A34" s="5">
        <v>28</v>
      </c>
      <c r="B34" s="8" t="s">
        <v>336</v>
      </c>
      <c r="C34" t="s">
        <v>337</v>
      </c>
      <c r="D34" s="4">
        <v>1200</v>
      </c>
    </row>
    <row r="35" spans="1:4" x14ac:dyDescent="0.25">
      <c r="A35" s="5">
        <v>29</v>
      </c>
      <c r="B35" s="8" t="s">
        <v>335</v>
      </c>
      <c r="C35" s="8" t="s">
        <v>338</v>
      </c>
      <c r="D35" s="4">
        <v>136</v>
      </c>
    </row>
    <row r="36" spans="1:4" x14ac:dyDescent="0.25">
      <c r="A36" s="5">
        <v>29</v>
      </c>
      <c r="B36" s="8" t="s">
        <v>336</v>
      </c>
      <c r="C36" s="8" t="s">
        <v>337</v>
      </c>
      <c r="D36" s="4">
        <v>165.01</v>
      </c>
    </row>
    <row r="37" spans="1:4" x14ac:dyDescent="0.25">
      <c r="A37" s="5">
        <v>30</v>
      </c>
      <c r="B37" s="8" t="s">
        <v>335</v>
      </c>
      <c r="C37" t="s">
        <v>338</v>
      </c>
      <c r="D37" s="4">
        <v>180</v>
      </c>
    </row>
    <row r="38" spans="1:4" x14ac:dyDescent="0.25">
      <c r="A38" s="5">
        <v>30</v>
      </c>
      <c r="B38" s="8" t="s">
        <v>336</v>
      </c>
      <c r="C38" t="s">
        <v>337</v>
      </c>
      <c r="D38" s="4">
        <v>364</v>
      </c>
    </row>
    <row r="39" spans="1:4" x14ac:dyDescent="0.25">
      <c r="A39" s="5">
        <v>31</v>
      </c>
      <c r="B39" s="8" t="s">
        <v>335</v>
      </c>
      <c r="C39" t="s">
        <v>338</v>
      </c>
      <c r="D39" s="4">
        <v>180</v>
      </c>
    </row>
    <row r="40" spans="1:4" x14ac:dyDescent="0.25">
      <c r="A40" s="5">
        <v>31</v>
      </c>
      <c r="B40" s="8" t="s">
        <v>336</v>
      </c>
      <c r="C40" t="s">
        <v>337</v>
      </c>
      <c r="D40" s="4">
        <v>371</v>
      </c>
    </row>
    <row r="41" spans="1:4" x14ac:dyDescent="0.25">
      <c r="A41" s="5">
        <v>32</v>
      </c>
      <c r="B41" s="8" t="s">
        <v>335</v>
      </c>
      <c r="C41" t="s">
        <v>338</v>
      </c>
      <c r="D41" s="4">
        <v>154</v>
      </c>
    </row>
    <row r="42" spans="1:4" x14ac:dyDescent="0.25">
      <c r="A42" s="5">
        <v>32</v>
      </c>
      <c r="B42" s="8" t="s">
        <v>336</v>
      </c>
      <c r="C42" t="s">
        <v>337</v>
      </c>
      <c r="D42" s="4">
        <v>399</v>
      </c>
    </row>
    <row r="43" spans="1:4" x14ac:dyDescent="0.25">
      <c r="A43" s="5">
        <v>33</v>
      </c>
      <c r="B43" s="8" t="s">
        <v>336</v>
      </c>
      <c r="C43" t="s">
        <v>337</v>
      </c>
      <c r="D43" s="4">
        <v>546</v>
      </c>
    </row>
    <row r="44" spans="1:4" x14ac:dyDescent="0.25">
      <c r="A44" s="5">
        <v>34</v>
      </c>
      <c r="B44" s="8" t="s">
        <v>336</v>
      </c>
      <c r="C44" t="s">
        <v>337</v>
      </c>
      <c r="D44" s="4">
        <v>546</v>
      </c>
    </row>
    <row r="45" spans="1:4" x14ac:dyDescent="0.25">
      <c r="A45" s="5">
        <v>35</v>
      </c>
      <c r="B45" s="8" t="s">
        <v>336</v>
      </c>
      <c r="C45" t="s">
        <v>337</v>
      </c>
      <c r="D45" s="4">
        <v>546</v>
      </c>
    </row>
    <row r="46" spans="1:4" x14ac:dyDescent="0.25">
      <c r="A46" s="5">
        <v>36</v>
      </c>
      <c r="B46" s="8" t="s">
        <v>336</v>
      </c>
      <c r="C46" t="s">
        <v>337</v>
      </c>
      <c r="D46" s="4">
        <v>430</v>
      </c>
    </row>
    <row r="47" spans="1:4" x14ac:dyDescent="0.25">
      <c r="A47" s="5">
        <v>37</v>
      </c>
      <c r="B47" s="8" t="s">
        <v>336</v>
      </c>
      <c r="C47" t="s">
        <v>337</v>
      </c>
      <c r="D47" s="4">
        <v>528.01</v>
      </c>
    </row>
    <row r="48" spans="1:4" x14ac:dyDescent="0.25">
      <c r="A48" s="5">
        <v>38</v>
      </c>
      <c r="B48" s="8" t="s">
        <v>336</v>
      </c>
      <c r="C48" t="s">
        <v>337</v>
      </c>
      <c r="D48" s="4">
        <v>420.01</v>
      </c>
    </row>
    <row r="49" spans="1:4" x14ac:dyDescent="0.25">
      <c r="A49" s="5">
        <v>39</v>
      </c>
      <c r="B49" s="8" t="s">
        <v>336</v>
      </c>
      <c r="C49" t="s">
        <v>337</v>
      </c>
      <c r="D49" s="4">
        <v>546</v>
      </c>
    </row>
    <row r="50" spans="1:4" x14ac:dyDescent="0.25">
      <c r="A50" s="5">
        <v>40</v>
      </c>
      <c r="B50" s="8" t="s">
        <v>336</v>
      </c>
      <c r="C50" t="s">
        <v>337</v>
      </c>
      <c r="D50" s="4">
        <v>546</v>
      </c>
    </row>
    <row r="51" spans="1:4" x14ac:dyDescent="0.25">
      <c r="A51" s="5">
        <v>41</v>
      </c>
      <c r="B51" s="8" t="s">
        <v>336</v>
      </c>
      <c r="C51" t="s">
        <v>337</v>
      </c>
      <c r="D51" s="4">
        <v>335.01</v>
      </c>
    </row>
    <row r="52" spans="1:4" x14ac:dyDescent="0.25">
      <c r="A52" s="5">
        <v>42</v>
      </c>
      <c r="B52" s="8" t="s">
        <v>336</v>
      </c>
      <c r="C52" t="s">
        <v>337</v>
      </c>
      <c r="D52" s="4">
        <v>655.01</v>
      </c>
    </row>
    <row r="53" spans="1:4" x14ac:dyDescent="0.25">
      <c r="A53" s="5">
        <v>43</v>
      </c>
      <c r="B53" s="8" t="s">
        <v>335</v>
      </c>
      <c r="C53" t="s">
        <v>338</v>
      </c>
      <c r="D53">
        <v>196</v>
      </c>
    </row>
    <row r="54" spans="1:4" x14ac:dyDescent="0.25">
      <c r="A54" s="5">
        <v>44</v>
      </c>
      <c r="B54" s="8" t="s">
        <v>335</v>
      </c>
      <c r="C54" t="s">
        <v>338</v>
      </c>
      <c r="D54">
        <v>290</v>
      </c>
    </row>
    <row r="55" spans="1:4" x14ac:dyDescent="0.25">
      <c r="A55" s="5">
        <v>45</v>
      </c>
      <c r="B55" s="8" t="s">
        <v>336</v>
      </c>
      <c r="C55" t="s">
        <v>337</v>
      </c>
      <c r="D55">
        <v>6682.01</v>
      </c>
    </row>
    <row r="56" spans="1:4" x14ac:dyDescent="0.25">
      <c r="A56" s="5">
        <v>46</v>
      </c>
      <c r="B56" s="8" t="s">
        <v>336</v>
      </c>
      <c r="C56" t="s">
        <v>337</v>
      </c>
      <c r="D56">
        <v>7814.99</v>
      </c>
    </row>
    <row r="57" spans="1:4" x14ac:dyDescent="0.25">
      <c r="A57" s="5">
        <v>47</v>
      </c>
      <c r="B57" s="8" t="s">
        <v>336</v>
      </c>
      <c r="C57" t="s">
        <v>337</v>
      </c>
      <c r="D57">
        <v>4275</v>
      </c>
    </row>
    <row r="58" spans="1:4" x14ac:dyDescent="0.25">
      <c r="A58" s="5">
        <v>48</v>
      </c>
      <c r="B58" s="8" t="s">
        <v>336</v>
      </c>
      <c r="C58" t="s">
        <v>337</v>
      </c>
      <c r="D58">
        <v>6724</v>
      </c>
    </row>
    <row r="59" spans="1:4" x14ac:dyDescent="0.25">
      <c r="A59" s="5">
        <v>49</v>
      </c>
      <c r="B59" s="8" t="s">
        <v>336</v>
      </c>
      <c r="C59" t="s">
        <v>337</v>
      </c>
      <c r="D59">
        <v>7603.2199999999993</v>
      </c>
    </row>
    <row r="60" spans="1:4" x14ac:dyDescent="0.25">
      <c r="A60" s="5">
        <v>50</v>
      </c>
      <c r="B60" s="8" t="s">
        <v>335</v>
      </c>
      <c r="C60" t="s">
        <v>338</v>
      </c>
      <c r="D60">
        <v>290</v>
      </c>
    </row>
    <row r="61" spans="1:4" x14ac:dyDescent="0.25">
      <c r="A61" s="5">
        <v>50</v>
      </c>
      <c r="B61" s="8" t="s">
        <v>336</v>
      </c>
      <c r="C61" t="s">
        <v>337</v>
      </c>
      <c r="D61">
        <v>210</v>
      </c>
    </row>
    <row r="62" spans="1:4" x14ac:dyDescent="0.25">
      <c r="A62" s="5">
        <v>51</v>
      </c>
      <c r="B62" s="8" t="s">
        <v>335</v>
      </c>
      <c r="C62" t="s">
        <v>338</v>
      </c>
      <c r="D62">
        <v>290</v>
      </c>
    </row>
    <row r="63" spans="1:4" x14ac:dyDescent="0.25">
      <c r="A63" s="5">
        <v>52</v>
      </c>
      <c r="B63" s="8" t="s">
        <v>335</v>
      </c>
      <c r="C63" t="s">
        <v>338</v>
      </c>
      <c r="D63">
        <v>1501</v>
      </c>
    </row>
    <row r="64" spans="1:4" x14ac:dyDescent="0.25">
      <c r="A64" s="5">
        <v>53</v>
      </c>
      <c r="B64" t="s">
        <v>339</v>
      </c>
      <c r="C64" t="s">
        <v>340</v>
      </c>
      <c r="D64" s="8">
        <v>996.06</v>
      </c>
    </row>
    <row r="65" spans="1:4" x14ac:dyDescent="0.25">
      <c r="A65" s="5">
        <v>53</v>
      </c>
      <c r="B65" t="s">
        <v>335</v>
      </c>
      <c r="C65" t="s">
        <v>338</v>
      </c>
      <c r="D65" s="8">
        <v>1572</v>
      </c>
    </row>
    <row r="66" spans="1:4" x14ac:dyDescent="0.25">
      <c r="A66" s="5">
        <v>54</v>
      </c>
      <c r="B66" s="8" t="s">
        <v>335</v>
      </c>
      <c r="C66" t="s">
        <v>338</v>
      </c>
      <c r="D66">
        <v>290</v>
      </c>
    </row>
    <row r="67" spans="1:4" x14ac:dyDescent="0.25">
      <c r="A67" s="5">
        <v>55</v>
      </c>
      <c r="B67" s="8" t="s">
        <v>335</v>
      </c>
      <c r="C67" t="s">
        <v>338</v>
      </c>
      <c r="D67" s="8">
        <v>394</v>
      </c>
    </row>
    <row r="68" spans="1:4" x14ac:dyDescent="0.25">
      <c r="A68" s="5">
        <v>55</v>
      </c>
      <c r="B68" s="8" t="s">
        <v>336</v>
      </c>
      <c r="C68" t="s">
        <v>337</v>
      </c>
      <c r="D68" s="8">
        <f>1200+1166.3</f>
        <v>2366.3000000000002</v>
      </c>
    </row>
    <row r="69" spans="1:4" x14ac:dyDescent="0.25">
      <c r="A69" s="5">
        <v>56</v>
      </c>
      <c r="B69" s="8" t="s">
        <v>335</v>
      </c>
      <c r="C69" t="s">
        <v>338</v>
      </c>
      <c r="D69" s="8">
        <v>391</v>
      </c>
    </row>
    <row r="70" spans="1:4" x14ac:dyDescent="0.25">
      <c r="A70" s="5">
        <v>56</v>
      </c>
      <c r="B70" s="8" t="s">
        <v>336</v>
      </c>
      <c r="C70" t="s">
        <v>337</v>
      </c>
      <c r="D70" s="8">
        <f>4867+1373.41</f>
        <v>6240.41</v>
      </c>
    </row>
    <row r="71" spans="1:4" x14ac:dyDescent="0.25">
      <c r="A71" s="5">
        <v>57</v>
      </c>
      <c r="B71" s="8" t="s">
        <v>335</v>
      </c>
      <c r="C71" t="s">
        <v>338</v>
      </c>
      <c r="D71" s="8">
        <v>1050</v>
      </c>
    </row>
    <row r="72" spans="1:4" x14ac:dyDescent="0.25">
      <c r="A72" s="5">
        <v>57</v>
      </c>
      <c r="B72" s="8" t="s">
        <v>336</v>
      </c>
      <c r="C72" t="s">
        <v>337</v>
      </c>
      <c r="D72" s="8">
        <v>573</v>
      </c>
    </row>
    <row r="73" spans="1:4" x14ac:dyDescent="0.25">
      <c r="A73" s="5">
        <v>58</v>
      </c>
      <c r="B73" s="8" t="s">
        <v>336</v>
      </c>
      <c r="C73" t="s">
        <v>337</v>
      </c>
      <c r="D73" s="8">
        <v>290</v>
      </c>
    </row>
    <row r="74" spans="1:4" x14ac:dyDescent="0.25">
      <c r="A74" s="5">
        <v>59</v>
      </c>
      <c r="B74" s="8" t="s">
        <v>335</v>
      </c>
      <c r="C74" t="s">
        <v>338</v>
      </c>
      <c r="D74" s="8">
        <v>342</v>
      </c>
    </row>
    <row r="75" spans="1:4" x14ac:dyDescent="0.25">
      <c r="A75" s="5">
        <v>59</v>
      </c>
      <c r="B75" s="8" t="s">
        <v>336</v>
      </c>
      <c r="C75" t="s">
        <v>337</v>
      </c>
      <c r="D75" s="8">
        <v>523.79999999999995</v>
      </c>
    </row>
    <row r="76" spans="1:4" x14ac:dyDescent="0.25">
      <c r="A76" s="5">
        <v>60</v>
      </c>
      <c r="B76" s="8" t="s">
        <v>336</v>
      </c>
      <c r="C76" t="s">
        <v>337</v>
      </c>
      <c r="D76" s="8">
        <f>745.01+705.01</f>
        <v>1450.02</v>
      </c>
    </row>
    <row r="77" spans="1:4" x14ac:dyDescent="0.25">
      <c r="A77" s="5">
        <v>61</v>
      </c>
      <c r="B77" s="8" t="s">
        <v>335</v>
      </c>
      <c r="C77" t="s">
        <v>338</v>
      </c>
      <c r="D77" s="8">
        <v>392</v>
      </c>
    </row>
    <row r="78" spans="1:4" x14ac:dyDescent="0.25">
      <c r="A78" s="5">
        <v>61</v>
      </c>
      <c r="B78" s="8" t="s">
        <v>336</v>
      </c>
      <c r="C78" t="s">
        <v>337</v>
      </c>
      <c r="D78" s="8">
        <v>230</v>
      </c>
    </row>
    <row r="79" spans="1:4" x14ac:dyDescent="0.25">
      <c r="A79" s="5">
        <v>62</v>
      </c>
      <c r="B79" s="8" t="s">
        <v>335</v>
      </c>
      <c r="C79" t="s">
        <v>338</v>
      </c>
      <c r="D79" s="8">
        <v>782</v>
      </c>
    </row>
    <row r="80" spans="1:4" x14ac:dyDescent="0.25">
      <c r="A80" s="5">
        <v>62</v>
      </c>
      <c r="B80" s="8" t="s">
        <v>336</v>
      </c>
      <c r="C80" t="s">
        <v>337</v>
      </c>
      <c r="D80" s="8">
        <f>745.01+589.5</f>
        <v>1334.51</v>
      </c>
    </row>
    <row r="81" spans="1:4" x14ac:dyDescent="0.25">
      <c r="A81" s="5">
        <v>63</v>
      </c>
      <c r="B81" s="8" t="s">
        <v>335</v>
      </c>
      <c r="C81" t="s">
        <v>338</v>
      </c>
      <c r="D81">
        <v>642</v>
      </c>
    </row>
    <row r="82" spans="1:4" x14ac:dyDescent="0.25">
      <c r="A82" s="5">
        <v>64</v>
      </c>
      <c r="B82" s="8" t="s">
        <v>335</v>
      </c>
      <c r="C82" t="s">
        <v>338</v>
      </c>
      <c r="D82" s="8">
        <v>782</v>
      </c>
    </row>
    <row r="83" spans="1:4" x14ac:dyDescent="0.25">
      <c r="A83" s="5">
        <v>64</v>
      </c>
      <c r="B83" s="8" t="s">
        <v>336</v>
      </c>
      <c r="C83" t="s">
        <v>337</v>
      </c>
      <c r="D83" s="8">
        <v>546</v>
      </c>
    </row>
    <row r="84" spans="1:4" x14ac:dyDescent="0.25">
      <c r="A84" s="5">
        <v>65</v>
      </c>
      <c r="B84" s="8" t="s">
        <v>336</v>
      </c>
      <c r="C84" t="s">
        <v>337</v>
      </c>
      <c r="D84" s="8">
        <v>361.5</v>
      </c>
    </row>
    <row r="85" spans="1:4" x14ac:dyDescent="0.25">
      <c r="A85" s="5">
        <v>66</v>
      </c>
      <c r="B85" s="8" t="s">
        <v>336</v>
      </c>
      <c r="C85" t="s">
        <v>337</v>
      </c>
      <c r="D85" s="8">
        <v>500</v>
      </c>
    </row>
    <row r="86" spans="1:4" x14ac:dyDescent="0.25">
      <c r="A86" s="5">
        <v>67</v>
      </c>
      <c r="B86" s="8" t="s">
        <v>336</v>
      </c>
      <c r="C86" t="s">
        <v>337</v>
      </c>
      <c r="D86" s="8">
        <v>475.01</v>
      </c>
    </row>
    <row r="87" spans="1:4" x14ac:dyDescent="0.25">
      <c r="A87" s="5">
        <v>68</v>
      </c>
      <c r="B87" s="8" t="s">
        <v>335</v>
      </c>
      <c r="C87" t="s">
        <v>338</v>
      </c>
      <c r="D87" s="8">
        <v>1761</v>
      </c>
    </row>
    <row r="88" spans="1:4" x14ac:dyDescent="0.25">
      <c r="A88" s="5">
        <v>68</v>
      </c>
      <c r="B88" s="8" t="s">
        <v>336</v>
      </c>
      <c r="C88" t="s">
        <v>337</v>
      </c>
      <c r="D88" s="8">
        <v>373</v>
      </c>
    </row>
    <row r="89" spans="1:4" x14ac:dyDescent="0.25">
      <c r="A89" s="5">
        <v>69</v>
      </c>
      <c r="B89" s="8" t="s">
        <v>336</v>
      </c>
      <c r="C89" t="s">
        <v>337</v>
      </c>
      <c r="D89" s="8">
        <v>300</v>
      </c>
    </row>
    <row r="90" spans="1:4" x14ac:dyDescent="0.25">
      <c r="A90" s="5">
        <v>70</v>
      </c>
      <c r="B90" s="8" t="s">
        <v>335</v>
      </c>
      <c r="C90" t="s">
        <v>338</v>
      </c>
      <c r="D90" s="8">
        <v>1572</v>
      </c>
    </row>
    <row r="91" spans="1:4" x14ac:dyDescent="0.25">
      <c r="A91" s="5">
        <v>70</v>
      </c>
      <c r="B91" s="8" t="s">
        <v>336</v>
      </c>
      <c r="C91" t="s">
        <v>337</v>
      </c>
      <c r="D91" s="8">
        <f>3391.37+1198.5</f>
        <v>4589.87</v>
      </c>
    </row>
    <row r="92" spans="1:4" x14ac:dyDescent="0.25">
      <c r="A92" s="5">
        <v>71</v>
      </c>
      <c r="B92" s="10" t="s">
        <v>335</v>
      </c>
      <c r="C92" t="s">
        <v>338</v>
      </c>
      <c r="D92" s="8">
        <v>290</v>
      </c>
    </row>
    <row r="93" spans="1:4" x14ac:dyDescent="0.25">
      <c r="A93" s="5">
        <v>71</v>
      </c>
      <c r="B93" s="10" t="s">
        <v>336</v>
      </c>
      <c r="C93" t="s">
        <v>337</v>
      </c>
      <c r="D93">
        <v>409</v>
      </c>
    </row>
    <row r="94" spans="1:4" x14ac:dyDescent="0.25">
      <c r="A94" s="5">
        <v>72</v>
      </c>
      <c r="B94" s="10" t="s">
        <v>336</v>
      </c>
      <c r="C94" t="s">
        <v>337</v>
      </c>
      <c r="D94">
        <v>573</v>
      </c>
    </row>
    <row r="95" spans="1:4" x14ac:dyDescent="0.25">
      <c r="A95" s="5">
        <v>73</v>
      </c>
      <c r="B95" s="10" t="s">
        <v>335</v>
      </c>
      <c r="C95" t="s">
        <v>338</v>
      </c>
      <c r="D95">
        <v>1251</v>
      </c>
    </row>
    <row r="96" spans="1:4" x14ac:dyDescent="0.25">
      <c r="A96" s="5">
        <v>73</v>
      </c>
      <c r="B96" s="10" t="s">
        <v>336</v>
      </c>
      <c r="C96" t="s">
        <v>337</v>
      </c>
      <c r="D96">
        <v>1892</v>
      </c>
    </row>
    <row r="97" spans="1:4" x14ac:dyDescent="0.25">
      <c r="A97" s="5">
        <v>74</v>
      </c>
      <c r="B97" s="10" t="s">
        <v>336</v>
      </c>
      <c r="C97" t="s">
        <v>337</v>
      </c>
      <c r="D97">
        <v>2100</v>
      </c>
    </row>
    <row r="98" spans="1:4" x14ac:dyDescent="0.25">
      <c r="A98" s="5">
        <v>75</v>
      </c>
      <c r="B98" s="10" t="s">
        <v>335</v>
      </c>
      <c r="C98" t="s">
        <v>338</v>
      </c>
      <c r="D98">
        <v>1511</v>
      </c>
    </row>
    <row r="99" spans="1:4" x14ac:dyDescent="0.25">
      <c r="A99" s="5">
        <v>75</v>
      </c>
      <c r="B99" s="10" t="s">
        <v>336</v>
      </c>
      <c r="C99" t="s">
        <v>337</v>
      </c>
      <c r="D99">
        <v>3525</v>
      </c>
    </row>
    <row r="100" spans="1:4" x14ac:dyDescent="0.25">
      <c r="A100" s="5">
        <v>76</v>
      </c>
      <c r="B100" s="10" t="s">
        <v>336</v>
      </c>
      <c r="C100" t="s">
        <v>337</v>
      </c>
      <c r="D100">
        <v>5138.01</v>
      </c>
    </row>
    <row r="101" spans="1:4" x14ac:dyDescent="0.25">
      <c r="A101" s="5">
        <v>77</v>
      </c>
      <c r="B101" s="10" t="s">
        <v>335</v>
      </c>
      <c r="C101" t="s">
        <v>338</v>
      </c>
      <c r="D101">
        <v>1042</v>
      </c>
    </row>
    <row r="102" spans="1:4" x14ac:dyDescent="0.25">
      <c r="A102" s="5">
        <v>77</v>
      </c>
      <c r="B102" s="10" t="s">
        <v>336</v>
      </c>
      <c r="C102" t="s">
        <v>337</v>
      </c>
      <c r="D102">
        <v>4816.01</v>
      </c>
    </row>
    <row r="103" spans="1:4" x14ac:dyDescent="0.25">
      <c r="A103" s="5">
        <v>78</v>
      </c>
      <c r="B103" s="10" t="s">
        <v>336</v>
      </c>
      <c r="C103" t="s">
        <v>337</v>
      </c>
      <c r="D103">
        <v>2004</v>
      </c>
    </row>
    <row r="104" spans="1:4" x14ac:dyDescent="0.25">
      <c r="A104" s="5">
        <v>79</v>
      </c>
      <c r="B104" s="10" t="s">
        <v>336</v>
      </c>
      <c r="C104" t="s">
        <v>337</v>
      </c>
      <c r="D104">
        <v>1528</v>
      </c>
    </row>
    <row r="105" spans="1:4" x14ac:dyDescent="0.25">
      <c r="A105" s="5">
        <v>80</v>
      </c>
      <c r="B105" s="10" t="s">
        <v>336</v>
      </c>
      <c r="C105" t="s">
        <v>337</v>
      </c>
      <c r="D105">
        <v>2685</v>
      </c>
    </row>
    <row r="106" spans="1:4" x14ac:dyDescent="0.25">
      <c r="A106" s="5">
        <v>81</v>
      </c>
      <c r="B106" s="10" t="s">
        <v>336</v>
      </c>
      <c r="C106" t="s">
        <v>337</v>
      </c>
      <c r="D106">
        <v>2753.02</v>
      </c>
    </row>
    <row r="107" spans="1:4" x14ac:dyDescent="0.25">
      <c r="A107" s="5">
        <v>82</v>
      </c>
      <c r="B107" s="10" t="s">
        <v>336</v>
      </c>
      <c r="C107" t="s">
        <v>337</v>
      </c>
      <c r="D107">
        <v>1100</v>
      </c>
    </row>
    <row r="108" spans="1:4" x14ac:dyDescent="0.25">
      <c r="A108" s="5">
        <v>83</v>
      </c>
      <c r="B108" s="11" t="s">
        <v>335</v>
      </c>
      <c r="C108" s="11" t="s">
        <v>338</v>
      </c>
      <c r="D108">
        <v>391</v>
      </c>
    </row>
    <row r="109" spans="1:4" x14ac:dyDescent="0.25">
      <c r="A109" s="5">
        <v>83</v>
      </c>
      <c r="B109" s="11" t="s">
        <v>336</v>
      </c>
      <c r="C109" s="11" t="s">
        <v>337</v>
      </c>
      <c r="D109">
        <v>1686</v>
      </c>
    </row>
    <row r="110" spans="1:4" x14ac:dyDescent="0.25">
      <c r="A110" s="5">
        <v>84</v>
      </c>
      <c r="B110" s="11" t="s">
        <v>336</v>
      </c>
      <c r="C110" s="11" t="s">
        <v>337</v>
      </c>
      <c r="D110">
        <v>1686</v>
      </c>
    </row>
    <row r="111" spans="1:4" x14ac:dyDescent="0.25">
      <c r="A111" s="5">
        <v>85</v>
      </c>
      <c r="B111" s="11" t="s">
        <v>335</v>
      </c>
      <c r="C111" s="11" t="s">
        <v>338</v>
      </c>
      <c r="D111" s="11">
        <v>478</v>
      </c>
    </row>
    <row r="112" spans="1:4" x14ac:dyDescent="0.25">
      <c r="A112" s="5">
        <v>85</v>
      </c>
      <c r="B112" s="11" t="s">
        <v>336</v>
      </c>
      <c r="C112" s="11" t="s">
        <v>337</v>
      </c>
      <c r="D112" s="11">
        <v>1646</v>
      </c>
    </row>
    <row r="113" spans="1:4" x14ac:dyDescent="0.25">
      <c r="A113" s="5">
        <v>86</v>
      </c>
      <c r="B113" s="11" t="s">
        <v>336</v>
      </c>
      <c r="C113" s="11" t="s">
        <v>337</v>
      </c>
      <c r="D113">
        <v>764</v>
      </c>
    </row>
    <row r="114" spans="1:4" x14ac:dyDescent="0.25">
      <c r="A114" s="5">
        <v>87</v>
      </c>
      <c r="B114" s="11" t="s">
        <v>335</v>
      </c>
      <c r="C114" s="11" t="s">
        <v>338</v>
      </c>
      <c r="D114" s="11">
        <v>806</v>
      </c>
    </row>
    <row r="115" spans="1:4" x14ac:dyDescent="0.25">
      <c r="A115" s="5">
        <v>87</v>
      </c>
      <c r="B115" s="11" t="s">
        <v>336</v>
      </c>
      <c r="C115" s="11" t="s">
        <v>337</v>
      </c>
      <c r="D115" s="11">
        <v>546</v>
      </c>
    </row>
    <row r="116" spans="1:4" x14ac:dyDescent="0.25">
      <c r="A116" s="5">
        <v>88</v>
      </c>
      <c r="B116" s="12" t="s">
        <v>335</v>
      </c>
      <c r="C116" s="12" t="s">
        <v>338</v>
      </c>
      <c r="D116" s="12">
        <v>1500</v>
      </c>
    </row>
    <row r="117" spans="1:4" x14ac:dyDescent="0.25">
      <c r="A117" s="5">
        <v>88</v>
      </c>
      <c r="B117" s="12" t="s">
        <v>336</v>
      </c>
      <c r="C117" s="12" t="s">
        <v>337</v>
      </c>
      <c r="D117" s="12">
        <f>1300+793.75</f>
        <v>2093.75</v>
      </c>
    </row>
    <row r="118" spans="1:4" x14ac:dyDescent="0.25">
      <c r="A118" s="5">
        <v>89</v>
      </c>
      <c r="B118" s="12" t="s">
        <v>335</v>
      </c>
      <c r="C118" s="12" t="s">
        <v>338</v>
      </c>
      <c r="D118" s="12">
        <v>1594</v>
      </c>
    </row>
    <row r="119" spans="1:4" x14ac:dyDescent="0.25">
      <c r="A119" s="5">
        <v>89</v>
      </c>
      <c r="B119" s="12" t="s">
        <v>336</v>
      </c>
      <c r="C119" s="12" t="s">
        <v>337</v>
      </c>
      <c r="D119" s="12">
        <f>6946+2926.39</f>
        <v>9872.39</v>
      </c>
    </row>
    <row r="120" spans="1:4" x14ac:dyDescent="0.25">
      <c r="A120" s="5">
        <v>90</v>
      </c>
      <c r="B120" s="12" t="s">
        <v>335</v>
      </c>
      <c r="C120" s="12" t="s">
        <v>338</v>
      </c>
      <c r="D120" s="12">
        <v>1863</v>
      </c>
    </row>
    <row r="121" spans="1:4" x14ac:dyDescent="0.25">
      <c r="A121" s="5">
        <v>90</v>
      </c>
      <c r="B121" s="12" t="s">
        <v>336</v>
      </c>
      <c r="C121" s="12" t="s">
        <v>337</v>
      </c>
      <c r="D121" s="12">
        <f>4601.5+2464</f>
        <v>7065.5</v>
      </c>
    </row>
    <row r="122" spans="1:4" x14ac:dyDescent="0.25">
      <c r="A122" s="5">
        <v>91</v>
      </c>
      <c r="B122" s="12" t="s">
        <v>336</v>
      </c>
      <c r="C122" s="12" t="s">
        <v>337</v>
      </c>
      <c r="D122" s="12">
        <f>6022.5+2636</f>
        <v>8658.5</v>
      </c>
    </row>
    <row r="123" spans="1:4" x14ac:dyDescent="0.25">
      <c r="A123" s="5">
        <v>92</v>
      </c>
      <c r="B123" s="12" t="s">
        <v>336</v>
      </c>
      <c r="C123" s="12" t="s">
        <v>337</v>
      </c>
      <c r="D123" s="12">
        <f>5800+2419.5</f>
        <v>8219.5</v>
      </c>
    </row>
    <row r="124" spans="1:4" x14ac:dyDescent="0.25">
      <c r="A124" s="5">
        <v>93</v>
      </c>
      <c r="B124" s="12" t="s">
        <v>336</v>
      </c>
      <c r="C124" s="12" t="s">
        <v>337</v>
      </c>
      <c r="D124" s="12">
        <f>4601.5+1289.01</f>
        <v>5890.51</v>
      </c>
    </row>
    <row r="125" spans="1:4" x14ac:dyDescent="0.25">
      <c r="A125" s="5">
        <v>94</v>
      </c>
      <c r="B125" s="12" t="s">
        <v>336</v>
      </c>
      <c r="C125" s="12" t="s">
        <v>337</v>
      </c>
      <c r="D125" s="12">
        <f>5900+2570.12</f>
        <v>8470.119999999999</v>
      </c>
    </row>
    <row r="126" spans="1:4" x14ac:dyDescent="0.25">
      <c r="A126" s="5">
        <v>95</v>
      </c>
      <c r="B126" s="12" t="s">
        <v>335</v>
      </c>
      <c r="C126" s="12" t="s">
        <v>338</v>
      </c>
      <c r="D126" s="12">
        <v>2113</v>
      </c>
    </row>
    <row r="127" spans="1:4" x14ac:dyDescent="0.25">
      <c r="A127" s="5">
        <v>95</v>
      </c>
      <c r="B127" s="12" t="s">
        <v>336</v>
      </c>
      <c r="C127" s="12" t="s">
        <v>337</v>
      </c>
      <c r="D127" s="12">
        <f>7098+2899</f>
        <v>9997</v>
      </c>
    </row>
    <row r="128" spans="1:4" x14ac:dyDescent="0.25">
      <c r="A128" s="5">
        <v>96</v>
      </c>
      <c r="B128" s="12" t="s">
        <v>336</v>
      </c>
      <c r="C128" s="12" t="s">
        <v>337</v>
      </c>
      <c r="D128" s="12">
        <f>4800+1956.9</f>
        <v>6756.9</v>
      </c>
    </row>
    <row r="129" spans="1:4" x14ac:dyDescent="0.25">
      <c r="A129">
        <v>97</v>
      </c>
      <c r="B129" s="12" t="s">
        <v>335</v>
      </c>
      <c r="C129" s="12" t="s">
        <v>338</v>
      </c>
      <c r="D129" s="12">
        <v>1427</v>
      </c>
    </row>
    <row r="130" spans="1:4" x14ac:dyDescent="0.25">
      <c r="A130">
        <v>97</v>
      </c>
      <c r="B130" s="12" t="s">
        <v>336</v>
      </c>
      <c r="C130" s="12" t="s">
        <v>337</v>
      </c>
      <c r="D130" s="12">
        <f>4800.73+1845.51</f>
        <v>6646.24</v>
      </c>
    </row>
    <row r="131" spans="1:4" x14ac:dyDescent="0.25">
      <c r="A131">
        <v>98</v>
      </c>
      <c r="B131" s="12" t="s">
        <v>335</v>
      </c>
      <c r="C131" s="12" t="s">
        <v>338</v>
      </c>
      <c r="D131" s="12">
        <v>1572</v>
      </c>
    </row>
    <row r="132" spans="1:4" x14ac:dyDescent="0.25">
      <c r="A132">
        <v>99</v>
      </c>
      <c r="B132" s="12" t="s">
        <v>336</v>
      </c>
      <c r="C132" s="12" t="s">
        <v>337</v>
      </c>
      <c r="D132" s="12">
        <f>925+578.49</f>
        <v>1503.49</v>
      </c>
    </row>
    <row r="133" spans="1:4" x14ac:dyDescent="0.25">
      <c r="A133">
        <v>100</v>
      </c>
      <c r="B133" s="12" t="s">
        <v>335</v>
      </c>
      <c r="C133" s="12" t="s">
        <v>338</v>
      </c>
      <c r="D133" s="12">
        <v>1427</v>
      </c>
    </row>
    <row r="134" spans="1:4" x14ac:dyDescent="0.25">
      <c r="A134">
        <v>100</v>
      </c>
      <c r="B134" s="12" t="s">
        <v>336</v>
      </c>
      <c r="C134" s="12" t="s">
        <v>337</v>
      </c>
      <c r="D134" s="12">
        <f>925+655.5</f>
        <v>1580.5</v>
      </c>
    </row>
    <row r="135" spans="1:4" x14ac:dyDescent="0.25">
      <c r="A135">
        <v>101</v>
      </c>
      <c r="B135" s="12" t="s">
        <v>335</v>
      </c>
      <c r="C135" s="12" t="s">
        <v>338</v>
      </c>
      <c r="D135" s="12">
        <v>1176</v>
      </c>
    </row>
    <row r="136" spans="1:4" x14ac:dyDescent="0.25">
      <c r="A136">
        <v>101</v>
      </c>
      <c r="B136" s="12" t="s">
        <v>336</v>
      </c>
      <c r="C136" s="12" t="s">
        <v>337</v>
      </c>
      <c r="D136" s="12">
        <f>1972+1190.03</f>
        <v>3162.0299999999997</v>
      </c>
    </row>
    <row r="137" spans="1:4" x14ac:dyDescent="0.25">
      <c r="A137">
        <v>102</v>
      </c>
      <c r="B137" s="12" t="s">
        <v>336</v>
      </c>
      <c r="C137" s="12" t="s">
        <v>337</v>
      </c>
      <c r="D137" s="12">
        <f>1850+1358</f>
        <v>3208</v>
      </c>
    </row>
    <row r="138" spans="1:4" x14ac:dyDescent="0.25">
      <c r="A138">
        <v>103</v>
      </c>
      <c r="B138" s="12" t="s">
        <v>336</v>
      </c>
      <c r="C138" s="12" t="s">
        <v>337</v>
      </c>
      <c r="D138" s="12">
        <f>2775+2048.01</f>
        <v>4823.01</v>
      </c>
    </row>
    <row r="139" spans="1:4" x14ac:dyDescent="0.25">
      <c r="A139">
        <v>104</v>
      </c>
      <c r="B139" s="12" t="s">
        <v>335</v>
      </c>
      <c r="C139" s="12" t="s">
        <v>338</v>
      </c>
      <c r="D139" s="12">
        <v>1432</v>
      </c>
    </row>
    <row r="140" spans="1:4" x14ac:dyDescent="0.25">
      <c r="A140">
        <v>104</v>
      </c>
      <c r="B140" s="12" t="s">
        <v>336</v>
      </c>
      <c r="C140" s="12" t="s">
        <v>337</v>
      </c>
      <c r="D140" s="12">
        <v>1528</v>
      </c>
    </row>
    <row r="141" spans="1:4" x14ac:dyDescent="0.25">
      <c r="A141">
        <v>105</v>
      </c>
      <c r="B141" s="12" t="s">
        <v>336</v>
      </c>
      <c r="C141" s="12" t="s">
        <v>337</v>
      </c>
      <c r="D141" s="12">
        <f>1138.7+882</f>
        <v>2020.7</v>
      </c>
    </row>
    <row r="142" spans="1:4" x14ac:dyDescent="0.25">
      <c r="A142">
        <v>106</v>
      </c>
      <c r="B142" s="12" t="s">
        <v>336</v>
      </c>
      <c r="C142" s="12" t="s">
        <v>337</v>
      </c>
      <c r="D142" s="12">
        <f>1138.7+902.35</f>
        <v>2041.0500000000002</v>
      </c>
    </row>
    <row r="143" spans="1:4" x14ac:dyDescent="0.25">
      <c r="A143">
        <v>107</v>
      </c>
      <c r="B143" s="12" t="s">
        <v>335</v>
      </c>
      <c r="C143" s="12" t="s">
        <v>338</v>
      </c>
      <c r="D143" s="12">
        <v>1618</v>
      </c>
    </row>
    <row r="144" spans="1:4" x14ac:dyDescent="0.25">
      <c r="A144">
        <v>107</v>
      </c>
      <c r="B144" s="12" t="s">
        <v>336</v>
      </c>
      <c r="C144" s="12" t="s">
        <v>337</v>
      </c>
      <c r="D144" s="12">
        <f>1138+900</f>
        <v>2038</v>
      </c>
    </row>
    <row r="145" spans="1:4" x14ac:dyDescent="0.25">
      <c r="A145">
        <v>108</v>
      </c>
      <c r="B145" s="12" t="s">
        <v>336</v>
      </c>
      <c r="C145" s="12" t="s">
        <v>337</v>
      </c>
      <c r="D145" s="12">
        <f>1239+908.5</f>
        <v>2147.5</v>
      </c>
    </row>
    <row r="146" spans="1:4" x14ac:dyDescent="0.25">
      <c r="A146">
        <v>109</v>
      </c>
      <c r="B146" s="12" t="s">
        <v>336</v>
      </c>
      <c r="C146" s="12" t="s">
        <v>337</v>
      </c>
      <c r="D146" s="12">
        <f>1028+816.99</f>
        <v>1844.99</v>
      </c>
    </row>
    <row r="147" spans="1:4" x14ac:dyDescent="0.25">
      <c r="A147">
        <v>110</v>
      </c>
      <c r="B147" s="12" t="s">
        <v>336</v>
      </c>
      <c r="C147" s="12" t="s">
        <v>337</v>
      </c>
      <c r="D147" s="12">
        <f>1028+409.5</f>
        <v>1437.5</v>
      </c>
    </row>
    <row r="148" spans="1:4" x14ac:dyDescent="0.25">
      <c r="A148">
        <v>111</v>
      </c>
      <c r="B148" s="12" t="s">
        <v>335</v>
      </c>
      <c r="C148" s="12" t="s">
        <v>338</v>
      </c>
      <c r="D148" s="12">
        <v>1343</v>
      </c>
    </row>
    <row r="149" spans="1:4" x14ac:dyDescent="0.25">
      <c r="A149">
        <v>111</v>
      </c>
      <c r="B149" s="12" t="s">
        <v>336</v>
      </c>
      <c r="C149" s="12" t="s">
        <v>337</v>
      </c>
      <c r="D149" s="12">
        <f>1028+950.98</f>
        <v>1978.98</v>
      </c>
    </row>
    <row r="150" spans="1:4" x14ac:dyDescent="0.25">
      <c r="A150">
        <v>112</v>
      </c>
      <c r="B150" s="12" t="s">
        <v>336</v>
      </c>
      <c r="C150" s="12" t="s">
        <v>337</v>
      </c>
      <c r="D150" s="12">
        <f>1540+944</f>
        <v>2484</v>
      </c>
    </row>
    <row r="151" spans="1:4" x14ac:dyDescent="0.25">
      <c r="A151">
        <v>113</v>
      </c>
      <c r="B151" s="12" t="s">
        <v>335</v>
      </c>
      <c r="C151" s="12" t="s">
        <v>338</v>
      </c>
      <c r="D151" s="12">
        <v>1082</v>
      </c>
    </row>
    <row r="152" spans="1:4" x14ac:dyDescent="0.25">
      <c r="A152">
        <v>113</v>
      </c>
      <c r="B152" s="12" t="s">
        <v>336</v>
      </c>
      <c r="C152" s="12" t="s">
        <v>337</v>
      </c>
      <c r="D152" s="12">
        <f>1540+514.99</f>
        <v>2054.9899999999998</v>
      </c>
    </row>
    <row r="153" spans="1:4" x14ac:dyDescent="0.25">
      <c r="A153">
        <v>114</v>
      </c>
      <c r="B153" s="12" t="s">
        <v>336</v>
      </c>
      <c r="C153" s="12" t="s">
        <v>337</v>
      </c>
      <c r="D153" s="12">
        <f>850+381.5</f>
        <v>1231.5</v>
      </c>
    </row>
    <row r="154" spans="1:4" x14ac:dyDescent="0.25">
      <c r="A154">
        <v>115</v>
      </c>
      <c r="B154" s="12" t="s">
        <v>335</v>
      </c>
      <c r="C154" s="12" t="s">
        <v>338</v>
      </c>
      <c r="D154" s="12">
        <v>1388</v>
      </c>
    </row>
    <row r="155" spans="1:4" x14ac:dyDescent="0.25">
      <c r="A155">
        <v>115</v>
      </c>
      <c r="B155" s="12" t="s">
        <v>336</v>
      </c>
      <c r="C155" s="12" t="s">
        <v>337</v>
      </c>
      <c r="D155" s="12">
        <f>850+345.9</f>
        <v>1195.9000000000001</v>
      </c>
    </row>
    <row r="156" spans="1:4" x14ac:dyDescent="0.25">
      <c r="A156">
        <v>116</v>
      </c>
      <c r="B156" s="12" t="s">
        <v>335</v>
      </c>
      <c r="C156" s="12" t="s">
        <v>338</v>
      </c>
      <c r="D156" s="12">
        <v>1388</v>
      </c>
    </row>
    <row r="157" spans="1:4" x14ac:dyDescent="0.25">
      <c r="A157">
        <v>116</v>
      </c>
      <c r="B157" s="12" t="s">
        <v>336</v>
      </c>
      <c r="C157" s="12" t="s">
        <v>337</v>
      </c>
      <c r="D157" s="12">
        <f>1528+1294.02</f>
        <v>2822.02</v>
      </c>
    </row>
    <row r="158" spans="1:4" x14ac:dyDescent="0.25">
      <c r="A158">
        <v>117</v>
      </c>
      <c r="B158" s="12" t="s">
        <v>336</v>
      </c>
      <c r="C158" s="12" t="s">
        <v>337</v>
      </c>
      <c r="D158" s="12">
        <f>850+584</f>
        <v>1434</v>
      </c>
    </row>
    <row r="159" spans="1:4" x14ac:dyDescent="0.25">
      <c r="A159">
        <v>118</v>
      </c>
      <c r="B159" s="12" t="s">
        <v>336</v>
      </c>
      <c r="C159" s="12" t="s">
        <v>337</v>
      </c>
      <c r="D159" s="12">
        <f>770+405.79</f>
        <v>1175.79</v>
      </c>
    </row>
    <row r="160" spans="1:4" x14ac:dyDescent="0.25">
      <c r="A160">
        <v>119</v>
      </c>
      <c r="B160" s="12" t="s">
        <v>336</v>
      </c>
      <c r="C160" s="12" t="s">
        <v>337</v>
      </c>
      <c r="D160" s="12">
        <f>770+277.29</f>
        <v>1047.29</v>
      </c>
    </row>
    <row r="161" spans="1:4" x14ac:dyDescent="0.25">
      <c r="A161">
        <v>120</v>
      </c>
      <c r="B161" s="12" t="s">
        <v>336</v>
      </c>
      <c r="C161" s="12" t="s">
        <v>337</v>
      </c>
      <c r="D161" s="12">
        <f>770+769.49</f>
        <v>1539.49</v>
      </c>
    </row>
    <row r="162" spans="1:4" x14ac:dyDescent="0.25">
      <c r="A162">
        <v>121</v>
      </c>
      <c r="B162" s="12" t="s">
        <v>336</v>
      </c>
      <c r="C162" s="12" t="s">
        <v>337</v>
      </c>
      <c r="D162" s="12">
        <f>1000+921</f>
        <v>1921</v>
      </c>
    </row>
    <row r="163" spans="1:4" x14ac:dyDescent="0.25">
      <c r="A163">
        <v>122</v>
      </c>
      <c r="B163" s="12" t="s">
        <v>335</v>
      </c>
      <c r="C163" s="12" t="s">
        <v>338</v>
      </c>
      <c r="D163" s="12">
        <v>1248</v>
      </c>
    </row>
    <row r="164" spans="1:4" x14ac:dyDescent="0.25">
      <c r="A164">
        <v>122</v>
      </c>
      <c r="B164" s="12" t="s">
        <v>336</v>
      </c>
      <c r="C164" s="12" t="s">
        <v>337</v>
      </c>
      <c r="D164" s="12">
        <f>1000+1337</f>
        <v>2337</v>
      </c>
    </row>
    <row r="165" spans="1:4" x14ac:dyDescent="0.25">
      <c r="A165">
        <v>123</v>
      </c>
      <c r="B165" s="12" t="s">
        <v>336</v>
      </c>
      <c r="C165" s="12" t="s">
        <v>337</v>
      </c>
      <c r="D165" s="12">
        <f>925+955.5</f>
        <v>1880.5</v>
      </c>
    </row>
    <row r="166" spans="1:4" x14ac:dyDescent="0.25">
      <c r="A166">
        <v>124</v>
      </c>
      <c r="B166" s="12" t="s">
        <v>335</v>
      </c>
      <c r="C166" s="12" t="s">
        <v>338</v>
      </c>
      <c r="D166" s="12">
        <v>1596</v>
      </c>
    </row>
    <row r="167" spans="1:4" x14ac:dyDescent="0.25">
      <c r="A167">
        <v>124</v>
      </c>
      <c r="B167" s="12" t="s">
        <v>336</v>
      </c>
      <c r="C167" s="12" t="s">
        <v>337</v>
      </c>
      <c r="D167" s="12">
        <f>925+955.5</f>
        <v>1880.5</v>
      </c>
    </row>
    <row r="168" spans="1:4" x14ac:dyDescent="0.25">
      <c r="A168">
        <v>125</v>
      </c>
      <c r="B168" s="12" t="s">
        <v>336</v>
      </c>
      <c r="C168" s="12" t="s">
        <v>337</v>
      </c>
      <c r="D168" s="12">
        <f>925+487.01</f>
        <v>1412.01</v>
      </c>
    </row>
    <row r="169" spans="1:4" x14ac:dyDescent="0.25">
      <c r="A169">
        <v>126</v>
      </c>
      <c r="B169" s="12" t="s">
        <v>335</v>
      </c>
      <c r="C169" s="12" t="s">
        <v>338</v>
      </c>
      <c r="D169" s="12">
        <v>391</v>
      </c>
    </row>
    <row r="170" spans="1:4" x14ac:dyDescent="0.25">
      <c r="A170">
        <v>127</v>
      </c>
      <c r="B170" s="12" t="s">
        <v>336</v>
      </c>
      <c r="C170" s="12" t="s">
        <v>337</v>
      </c>
      <c r="D170" s="12">
        <f>595+395.49</f>
        <v>990.49</v>
      </c>
    </row>
    <row r="171" spans="1:4" x14ac:dyDescent="0.25">
      <c r="A171">
        <v>128</v>
      </c>
      <c r="B171" s="12" t="s">
        <v>336</v>
      </c>
      <c r="C171" s="12" t="s">
        <v>337</v>
      </c>
      <c r="D171" s="12">
        <f>730+546</f>
        <v>1276</v>
      </c>
    </row>
    <row r="172" spans="1:4" x14ac:dyDescent="0.25">
      <c r="A172">
        <v>129</v>
      </c>
      <c r="B172" s="12" t="s">
        <v>335</v>
      </c>
      <c r="C172" s="12" t="s">
        <v>338</v>
      </c>
      <c r="D172" s="12">
        <v>782</v>
      </c>
    </row>
    <row r="173" spans="1:4" x14ac:dyDescent="0.25">
      <c r="A173">
        <v>129</v>
      </c>
      <c r="B173" s="12" t="s">
        <v>336</v>
      </c>
      <c r="C173" s="12" t="s">
        <v>337</v>
      </c>
      <c r="D173" s="12">
        <f>730+661</f>
        <v>1391</v>
      </c>
    </row>
    <row r="174" spans="1:4" x14ac:dyDescent="0.25">
      <c r="A174">
        <v>130</v>
      </c>
      <c r="B174" s="12" t="s">
        <v>336</v>
      </c>
      <c r="C174" s="12" t="s">
        <v>337</v>
      </c>
      <c r="D174" s="12">
        <f>595+151</f>
        <v>746</v>
      </c>
    </row>
    <row r="175" spans="1:4" x14ac:dyDescent="0.25">
      <c r="A175">
        <v>131</v>
      </c>
      <c r="B175" s="12" t="s">
        <v>336</v>
      </c>
      <c r="C175" s="12" t="s">
        <v>337</v>
      </c>
      <c r="D175" s="12">
        <f>595+406.5</f>
        <v>1001.5</v>
      </c>
    </row>
    <row r="176" spans="1:4" x14ac:dyDescent="0.25">
      <c r="A176">
        <v>132</v>
      </c>
      <c r="B176" s="12" t="s">
        <v>335</v>
      </c>
      <c r="C176" s="12" t="s">
        <v>338</v>
      </c>
      <c r="D176" s="12">
        <v>782</v>
      </c>
    </row>
    <row r="177" spans="1:4" x14ac:dyDescent="0.25">
      <c r="A177">
        <v>132</v>
      </c>
      <c r="B177" s="12" t="s">
        <v>336</v>
      </c>
      <c r="C177" s="12" t="s">
        <v>337</v>
      </c>
      <c r="D177" s="12">
        <f>1100+1337</f>
        <v>2437</v>
      </c>
    </row>
    <row r="178" spans="1:4" x14ac:dyDescent="0.25">
      <c r="A178">
        <v>133</v>
      </c>
      <c r="B178" s="12" t="s">
        <v>335</v>
      </c>
      <c r="C178" s="12" t="s">
        <v>338</v>
      </c>
      <c r="D178" s="12">
        <v>782</v>
      </c>
    </row>
    <row r="179" spans="1:4" x14ac:dyDescent="0.25">
      <c r="A179">
        <v>134</v>
      </c>
      <c r="B179" s="12" t="s">
        <v>335</v>
      </c>
      <c r="C179" s="12" t="s">
        <v>338</v>
      </c>
      <c r="D179" s="12">
        <v>1572</v>
      </c>
    </row>
    <row r="180" spans="1:4" x14ac:dyDescent="0.25">
      <c r="A180">
        <v>134</v>
      </c>
      <c r="B180" s="12" t="s">
        <v>336</v>
      </c>
      <c r="C180" s="12" t="s">
        <v>337</v>
      </c>
      <c r="D180" s="12">
        <f>3894+1425</f>
        <v>5319</v>
      </c>
    </row>
    <row r="181" spans="1:4" x14ac:dyDescent="0.25">
      <c r="A181">
        <v>135</v>
      </c>
      <c r="B181" s="12" t="s">
        <v>336</v>
      </c>
      <c r="C181" s="12" t="s">
        <v>337</v>
      </c>
      <c r="D181" s="12">
        <f>3894+1803</f>
        <v>5697</v>
      </c>
    </row>
    <row r="182" spans="1:4" x14ac:dyDescent="0.25">
      <c r="A182">
        <v>136</v>
      </c>
      <c r="B182" s="12" t="s">
        <v>335</v>
      </c>
      <c r="C182" s="12" t="s">
        <v>338</v>
      </c>
      <c r="D182" s="12">
        <v>1572</v>
      </c>
    </row>
    <row r="183" spans="1:4" x14ac:dyDescent="0.25">
      <c r="A183">
        <v>136</v>
      </c>
      <c r="B183" s="12" t="s">
        <v>336</v>
      </c>
      <c r="C183" s="12" t="s">
        <v>337</v>
      </c>
      <c r="D183" s="12">
        <f>3819+1768</f>
        <v>5587</v>
      </c>
    </row>
    <row r="184" spans="1:4" x14ac:dyDescent="0.25">
      <c r="A184">
        <v>137</v>
      </c>
      <c r="B184" s="15" t="s">
        <v>339</v>
      </c>
      <c r="C184" s="15" t="s">
        <v>340</v>
      </c>
      <c r="D184">
        <v>500</v>
      </c>
    </row>
    <row r="185" spans="1:4" x14ac:dyDescent="0.25">
      <c r="A185">
        <v>137</v>
      </c>
      <c r="B185" s="15" t="s">
        <v>335</v>
      </c>
      <c r="C185" s="15" t="s">
        <v>338</v>
      </c>
      <c r="D185">
        <v>1432</v>
      </c>
    </row>
    <row r="186" spans="1:4" x14ac:dyDescent="0.25">
      <c r="A186">
        <v>137</v>
      </c>
      <c r="B186" s="15" t="s">
        <v>336</v>
      </c>
      <c r="C186" s="15" t="s">
        <v>337</v>
      </c>
      <c r="D186">
        <v>1047.29</v>
      </c>
    </row>
    <row r="187" spans="1:4" x14ac:dyDescent="0.25">
      <c r="A187">
        <v>138</v>
      </c>
      <c r="B187" s="15" t="s">
        <v>335</v>
      </c>
      <c r="C187" s="15" t="s">
        <v>338</v>
      </c>
      <c r="D187" s="15">
        <v>2841</v>
      </c>
    </row>
    <row r="188" spans="1:4" x14ac:dyDescent="0.25">
      <c r="A188">
        <v>138</v>
      </c>
      <c r="B188" s="15" t="s">
        <v>336</v>
      </c>
      <c r="C188" s="15" t="s">
        <v>337</v>
      </c>
      <c r="D188" s="15">
        <f>1016+570</f>
        <v>1586</v>
      </c>
    </row>
    <row r="189" spans="1:4" x14ac:dyDescent="0.25">
      <c r="A189">
        <v>139</v>
      </c>
      <c r="B189" s="15" t="s">
        <v>336</v>
      </c>
      <c r="C189" s="15" t="s">
        <v>337</v>
      </c>
      <c r="D189">
        <v>1016</v>
      </c>
    </row>
    <row r="190" spans="1:4" x14ac:dyDescent="0.25">
      <c r="A190">
        <v>140</v>
      </c>
      <c r="B190" s="15" t="s">
        <v>335</v>
      </c>
      <c r="C190" s="15" t="s">
        <v>338</v>
      </c>
      <c r="D190">
        <v>454</v>
      </c>
    </row>
    <row r="191" spans="1:4" x14ac:dyDescent="0.25">
      <c r="A191">
        <v>141</v>
      </c>
      <c r="B191" s="15" t="s">
        <v>336</v>
      </c>
      <c r="C191" s="15" t="s">
        <v>337</v>
      </c>
      <c r="D191">
        <v>136.49</v>
      </c>
    </row>
    <row r="192" spans="1:4" x14ac:dyDescent="0.25">
      <c r="A192">
        <v>142</v>
      </c>
      <c r="B192" s="15" t="s">
        <v>336</v>
      </c>
      <c r="C192" s="15" t="s">
        <v>337</v>
      </c>
      <c r="D192">
        <v>136.49</v>
      </c>
    </row>
    <row r="193" spans="1:4" x14ac:dyDescent="0.25">
      <c r="A193">
        <v>143</v>
      </c>
      <c r="B193" s="15" t="s">
        <v>335</v>
      </c>
      <c r="C193" s="15" t="s">
        <v>338</v>
      </c>
      <c r="D193" s="15">
        <v>795</v>
      </c>
    </row>
    <row r="194" spans="1:4" x14ac:dyDescent="0.25">
      <c r="A194">
        <v>143</v>
      </c>
      <c r="B194" s="15" t="s">
        <v>336</v>
      </c>
      <c r="C194" s="15" t="s">
        <v>337</v>
      </c>
      <c r="D194" s="15">
        <v>266</v>
      </c>
    </row>
    <row r="195" spans="1:4" x14ac:dyDescent="0.25">
      <c r="A195">
        <v>144</v>
      </c>
      <c r="B195" s="15" t="s">
        <v>335</v>
      </c>
      <c r="C195" s="15" t="s">
        <v>338</v>
      </c>
      <c r="D195">
        <v>392</v>
      </c>
    </row>
    <row r="196" spans="1:4" x14ac:dyDescent="0.25">
      <c r="A196">
        <v>145</v>
      </c>
      <c r="B196" s="15" t="s">
        <v>335</v>
      </c>
      <c r="C196" s="15" t="s">
        <v>338</v>
      </c>
      <c r="D196">
        <v>401</v>
      </c>
    </row>
    <row r="197" spans="1:4" x14ac:dyDescent="0.25">
      <c r="A197">
        <v>146</v>
      </c>
      <c r="B197" s="15" t="s">
        <v>335</v>
      </c>
      <c r="C197" s="15" t="s">
        <v>338</v>
      </c>
      <c r="D197" s="15">
        <v>502</v>
      </c>
    </row>
    <row r="198" spans="1:4" x14ac:dyDescent="0.25">
      <c r="A198">
        <v>146</v>
      </c>
      <c r="B198" s="15" t="s">
        <v>336</v>
      </c>
      <c r="C198" s="15" t="s">
        <v>337</v>
      </c>
      <c r="D198" s="15">
        <f>1700+1146</f>
        <v>2846</v>
      </c>
    </row>
    <row r="199" spans="1:4" x14ac:dyDescent="0.25">
      <c r="A199">
        <v>147</v>
      </c>
      <c r="B199" s="15" t="s">
        <v>335</v>
      </c>
      <c r="C199" s="15" t="s">
        <v>338</v>
      </c>
      <c r="D199" s="15">
        <v>502</v>
      </c>
    </row>
    <row r="200" spans="1:4" x14ac:dyDescent="0.25">
      <c r="A200">
        <v>147</v>
      </c>
      <c r="B200" s="15" t="s">
        <v>336</v>
      </c>
      <c r="C200" s="15" t="s">
        <v>337</v>
      </c>
      <c r="D200" s="15">
        <f>950+721</f>
        <v>1671</v>
      </c>
    </row>
    <row r="201" spans="1:4" x14ac:dyDescent="0.25">
      <c r="A201">
        <v>148</v>
      </c>
      <c r="B201" s="15" t="s">
        <v>336</v>
      </c>
      <c r="C201" s="15" t="s">
        <v>337</v>
      </c>
      <c r="D201" s="15">
        <f>1250+1026.99</f>
        <v>2276.9899999999998</v>
      </c>
    </row>
    <row r="202" spans="1:4" x14ac:dyDescent="0.25">
      <c r="A202">
        <v>149</v>
      </c>
      <c r="B202" s="15" t="s">
        <v>335</v>
      </c>
      <c r="C202" s="15" t="s">
        <v>338</v>
      </c>
      <c r="D202" s="15">
        <v>502</v>
      </c>
    </row>
    <row r="203" spans="1:4" x14ac:dyDescent="0.25">
      <c r="A203">
        <v>149</v>
      </c>
      <c r="B203" s="15" t="s">
        <v>336</v>
      </c>
      <c r="C203" s="15" t="s">
        <v>337</v>
      </c>
      <c r="D203" s="15">
        <f>1250+819</f>
        <v>2069</v>
      </c>
    </row>
    <row r="204" spans="1:4" x14ac:dyDescent="0.25">
      <c r="A204">
        <v>150</v>
      </c>
      <c r="B204" s="15" t="s">
        <v>336</v>
      </c>
      <c r="C204" s="15" t="s">
        <v>337</v>
      </c>
      <c r="D204">
        <v>1649.5</v>
      </c>
    </row>
    <row r="205" spans="1:4" x14ac:dyDescent="0.25">
      <c r="A205">
        <v>151</v>
      </c>
      <c r="B205" s="15" t="s">
        <v>336</v>
      </c>
      <c r="C205" s="15" t="s">
        <v>337</v>
      </c>
      <c r="D205">
        <v>1580.8</v>
      </c>
    </row>
    <row r="206" spans="1:4" x14ac:dyDescent="0.25">
      <c r="A206">
        <v>152</v>
      </c>
      <c r="B206" s="15" t="s">
        <v>336</v>
      </c>
      <c r="C206" s="15" t="s">
        <v>337</v>
      </c>
      <c r="D206">
        <v>1631</v>
      </c>
    </row>
    <row r="207" spans="1:4" x14ac:dyDescent="0.25">
      <c r="A207">
        <v>153</v>
      </c>
      <c r="B207" s="15" t="s">
        <v>336</v>
      </c>
      <c r="C207" s="15" t="s">
        <v>337</v>
      </c>
      <c r="D207">
        <v>534.9</v>
      </c>
    </row>
    <row r="208" spans="1:4" x14ac:dyDescent="0.25">
      <c r="A208">
        <v>154</v>
      </c>
      <c r="B208" s="15" t="s">
        <v>336</v>
      </c>
      <c r="C208" s="15" t="s">
        <v>337</v>
      </c>
      <c r="D208">
        <v>764</v>
      </c>
    </row>
    <row r="209" spans="1:4" x14ac:dyDescent="0.25">
      <c r="A209">
        <v>155</v>
      </c>
      <c r="B209" s="15" t="s">
        <v>336</v>
      </c>
      <c r="C209" s="15" t="s">
        <v>337</v>
      </c>
      <c r="D209">
        <v>286.5</v>
      </c>
    </row>
    <row r="210" spans="1:4" x14ac:dyDescent="0.25">
      <c r="A210">
        <v>156</v>
      </c>
      <c r="B210" s="15" t="s">
        <v>335</v>
      </c>
      <c r="C210" s="15" t="s">
        <v>338</v>
      </c>
      <c r="D210" s="15">
        <v>502</v>
      </c>
    </row>
    <row r="211" spans="1:4" x14ac:dyDescent="0.25">
      <c r="A211">
        <v>156</v>
      </c>
      <c r="B211" s="15" t="s">
        <v>336</v>
      </c>
      <c r="C211" s="15" t="s">
        <v>337</v>
      </c>
      <c r="D211" s="15">
        <v>470.01</v>
      </c>
    </row>
    <row r="212" spans="1:4" x14ac:dyDescent="0.25">
      <c r="A212">
        <v>157</v>
      </c>
      <c r="B212" s="15" t="s">
        <v>335</v>
      </c>
      <c r="C212" s="15" t="s">
        <v>338</v>
      </c>
      <c r="D212" s="15">
        <v>502</v>
      </c>
    </row>
    <row r="213" spans="1:4" x14ac:dyDescent="0.25">
      <c r="A213">
        <v>157</v>
      </c>
      <c r="B213" s="15" t="s">
        <v>336</v>
      </c>
      <c r="C213" s="15" t="s">
        <v>337</v>
      </c>
      <c r="D213" s="15">
        <v>655</v>
      </c>
    </row>
    <row r="214" spans="1:4" x14ac:dyDescent="0.25">
      <c r="A214">
        <v>158</v>
      </c>
      <c r="B214" s="15" t="s">
        <v>335</v>
      </c>
      <c r="C214" s="15" t="s">
        <v>338</v>
      </c>
      <c r="D214" s="15">
        <v>314</v>
      </c>
    </row>
    <row r="215" spans="1:4" x14ac:dyDescent="0.25">
      <c r="A215">
        <v>158</v>
      </c>
      <c r="B215" s="15" t="s">
        <v>336</v>
      </c>
      <c r="C215" s="15" t="s">
        <v>337</v>
      </c>
      <c r="D215" s="15">
        <v>563</v>
      </c>
    </row>
    <row r="216" spans="1:4" x14ac:dyDescent="0.25">
      <c r="A216">
        <v>159</v>
      </c>
      <c r="B216" s="15" t="s">
        <v>336</v>
      </c>
      <c r="C216" s="15" t="s">
        <v>337</v>
      </c>
      <c r="D216">
        <v>121</v>
      </c>
    </row>
    <row r="217" spans="1:4" x14ac:dyDescent="0.25">
      <c r="A217">
        <v>160</v>
      </c>
      <c r="B217" s="15" t="s">
        <v>336</v>
      </c>
      <c r="C217" s="15" t="s">
        <v>337</v>
      </c>
      <c r="D217">
        <v>122</v>
      </c>
    </row>
    <row r="218" spans="1:4" x14ac:dyDescent="0.25">
      <c r="A218">
        <v>161</v>
      </c>
      <c r="B218" s="15" t="s">
        <v>335</v>
      </c>
      <c r="C218" s="15" t="s">
        <v>338</v>
      </c>
      <c r="D218" s="15">
        <v>699</v>
      </c>
    </row>
    <row r="219" spans="1:4" x14ac:dyDescent="0.25">
      <c r="A219">
        <v>161</v>
      </c>
      <c r="B219" s="15" t="s">
        <v>336</v>
      </c>
      <c r="C219" s="15" t="s">
        <v>337</v>
      </c>
      <c r="D219" s="15">
        <f>1500+1418</f>
        <v>2918</v>
      </c>
    </row>
    <row r="220" spans="1:4" x14ac:dyDescent="0.25">
      <c r="A220">
        <v>162</v>
      </c>
      <c r="B220" s="15" t="s">
        <v>336</v>
      </c>
      <c r="C220" s="15" t="s">
        <v>337</v>
      </c>
      <c r="D220">
        <v>2246</v>
      </c>
    </row>
    <row r="221" spans="1:4" x14ac:dyDescent="0.25">
      <c r="A221">
        <v>163</v>
      </c>
      <c r="B221" s="15" t="s">
        <v>336</v>
      </c>
      <c r="C221" s="15" t="s">
        <v>337</v>
      </c>
      <c r="D221">
        <v>2324</v>
      </c>
    </row>
    <row r="222" spans="1:4" x14ac:dyDescent="0.25">
      <c r="A222">
        <v>164</v>
      </c>
      <c r="B222" s="15" t="s">
        <v>339</v>
      </c>
      <c r="C222" s="15" t="s">
        <v>340</v>
      </c>
      <c r="D222">
        <v>500</v>
      </c>
    </row>
    <row r="223" spans="1:4" x14ac:dyDescent="0.25">
      <c r="A223">
        <v>164</v>
      </c>
      <c r="B223" s="15" t="s">
        <v>335</v>
      </c>
      <c r="C223" s="15" t="s">
        <v>338</v>
      </c>
      <c r="D223" s="15">
        <v>1743</v>
      </c>
    </row>
    <row r="224" spans="1:4" x14ac:dyDescent="0.25">
      <c r="A224">
        <v>164</v>
      </c>
      <c r="B224" s="15" t="s">
        <v>336</v>
      </c>
      <c r="C224" s="15" t="s">
        <v>337</v>
      </c>
      <c r="D224" s="15">
        <f>3304+2101</f>
        <v>5405</v>
      </c>
    </row>
    <row r="225" spans="1:4" x14ac:dyDescent="0.25">
      <c r="A225">
        <v>165</v>
      </c>
      <c r="B225" s="15" t="s">
        <v>339</v>
      </c>
      <c r="C225" s="15" t="s">
        <v>340</v>
      </c>
      <c r="D225" s="15">
        <v>500</v>
      </c>
    </row>
    <row r="226" spans="1:4" x14ac:dyDescent="0.25">
      <c r="A226">
        <v>165</v>
      </c>
      <c r="B226" s="15" t="s">
        <v>335</v>
      </c>
      <c r="C226" s="15" t="s">
        <v>338</v>
      </c>
      <c r="D226" s="15">
        <v>1743</v>
      </c>
    </row>
    <row r="227" spans="1:4" x14ac:dyDescent="0.25">
      <c r="A227">
        <v>165</v>
      </c>
      <c r="B227" s="15" t="s">
        <v>336</v>
      </c>
      <c r="C227" s="15" t="s">
        <v>337</v>
      </c>
      <c r="D227" s="15">
        <f>2546+1239.18</f>
        <v>3785.1800000000003</v>
      </c>
    </row>
    <row r="228" spans="1:4" x14ac:dyDescent="0.25">
      <c r="A228">
        <v>166</v>
      </c>
      <c r="B228" s="15" t="s">
        <v>336</v>
      </c>
      <c r="C228" s="15" t="s">
        <v>337</v>
      </c>
      <c r="D228">
        <v>4059</v>
      </c>
    </row>
    <row r="229" spans="1:4" x14ac:dyDescent="0.25">
      <c r="A229">
        <v>167</v>
      </c>
      <c r="B229" s="15" t="s">
        <v>336</v>
      </c>
      <c r="C229" s="15" t="s">
        <v>337</v>
      </c>
      <c r="D229">
        <v>4302.92</v>
      </c>
    </row>
    <row r="230" spans="1:4" x14ac:dyDescent="0.25">
      <c r="A230">
        <v>168</v>
      </c>
      <c r="B230" s="15" t="s">
        <v>335</v>
      </c>
      <c r="C230" s="15" t="s">
        <v>338</v>
      </c>
      <c r="D230" s="15">
        <v>1492</v>
      </c>
    </row>
    <row r="231" spans="1:4" x14ac:dyDescent="0.25">
      <c r="A231">
        <v>168</v>
      </c>
      <c r="B231" s="15" t="s">
        <v>336</v>
      </c>
      <c r="C231" s="15" t="s">
        <v>337</v>
      </c>
      <c r="D231" s="15">
        <v>236</v>
      </c>
    </row>
    <row r="232" spans="1:4" x14ac:dyDescent="0.25">
      <c r="A232">
        <v>169</v>
      </c>
      <c r="B232" s="15" t="s">
        <v>336</v>
      </c>
      <c r="C232" s="15" t="s">
        <v>337</v>
      </c>
      <c r="D232">
        <v>5437.98</v>
      </c>
    </row>
    <row r="233" spans="1:4" x14ac:dyDescent="0.25">
      <c r="A233">
        <v>170</v>
      </c>
      <c r="B233" s="15" t="s">
        <v>336</v>
      </c>
      <c r="C233" s="15" t="s">
        <v>337</v>
      </c>
      <c r="D233">
        <v>5585.07</v>
      </c>
    </row>
    <row r="234" spans="1:4" x14ac:dyDescent="0.25">
      <c r="A234">
        <v>171</v>
      </c>
      <c r="B234" s="15" t="s">
        <v>335</v>
      </c>
      <c r="C234" s="15" t="s">
        <v>338</v>
      </c>
      <c r="D234" s="15">
        <v>1092</v>
      </c>
    </row>
    <row r="235" spans="1:4" x14ac:dyDescent="0.25">
      <c r="A235">
        <v>171</v>
      </c>
      <c r="B235" s="15" t="s">
        <v>336</v>
      </c>
      <c r="C235" s="15" t="s">
        <v>337</v>
      </c>
      <c r="D235" s="15">
        <f>3559+2184</f>
        <v>5743</v>
      </c>
    </row>
    <row r="236" spans="1:4" x14ac:dyDescent="0.25">
      <c r="A236">
        <v>172</v>
      </c>
      <c r="B236" s="15" t="s">
        <v>336</v>
      </c>
      <c r="C236" s="15" t="s">
        <v>337</v>
      </c>
      <c r="D236" s="15">
        <v>5379.5599999999995</v>
      </c>
    </row>
    <row r="237" spans="1:4" x14ac:dyDescent="0.25">
      <c r="A237">
        <v>173</v>
      </c>
      <c r="B237" s="15" t="s">
        <v>336</v>
      </c>
      <c r="C237" s="15" t="s">
        <v>337</v>
      </c>
      <c r="D237" s="15">
        <v>1493.02</v>
      </c>
    </row>
    <row r="238" spans="1:4" x14ac:dyDescent="0.25">
      <c r="A238">
        <v>174</v>
      </c>
      <c r="B238" s="15" t="s">
        <v>336</v>
      </c>
      <c r="C238" s="15" t="s">
        <v>337</v>
      </c>
      <c r="D238" s="15">
        <v>1583.49</v>
      </c>
    </row>
    <row r="239" spans="1:4" x14ac:dyDescent="0.25">
      <c r="A239">
        <v>175</v>
      </c>
      <c r="B239" s="15" t="s">
        <v>336</v>
      </c>
      <c r="C239" s="15" t="s">
        <v>337</v>
      </c>
      <c r="D239" s="15">
        <v>1501.55</v>
      </c>
    </row>
    <row r="240" spans="1:4" x14ac:dyDescent="0.25">
      <c r="A240">
        <v>176</v>
      </c>
      <c r="B240" s="15" t="s">
        <v>336</v>
      </c>
      <c r="C240" s="15" t="s">
        <v>337</v>
      </c>
      <c r="D240" s="15">
        <v>1252.99</v>
      </c>
    </row>
    <row r="241" spans="1:4" x14ac:dyDescent="0.25">
      <c r="A241">
        <v>177</v>
      </c>
      <c r="B241" s="15" t="s">
        <v>335</v>
      </c>
      <c r="C241" s="15" t="s">
        <v>338</v>
      </c>
      <c r="D241" s="15">
        <v>1308</v>
      </c>
    </row>
    <row r="242" spans="1:4" x14ac:dyDescent="0.25">
      <c r="A242">
        <v>177</v>
      </c>
      <c r="B242" s="15" t="s">
        <v>336</v>
      </c>
      <c r="C242" s="15" t="s">
        <v>337</v>
      </c>
      <c r="D242" s="15">
        <f>900.01+473.55</f>
        <v>1373.56</v>
      </c>
    </row>
    <row r="243" spans="1:4" x14ac:dyDescent="0.25">
      <c r="A243">
        <v>178</v>
      </c>
      <c r="B243" s="15" t="s">
        <v>336</v>
      </c>
      <c r="C243" s="15" t="s">
        <v>337</v>
      </c>
      <c r="D243">
        <v>1584.31</v>
      </c>
    </row>
    <row r="244" spans="1:4" x14ac:dyDescent="0.25">
      <c r="A244">
        <v>179</v>
      </c>
      <c r="B244" s="15" t="s">
        <v>335</v>
      </c>
      <c r="C244" s="15" t="s">
        <v>338</v>
      </c>
      <c r="D244" s="15">
        <v>1390</v>
      </c>
    </row>
    <row r="245" spans="1:4" x14ac:dyDescent="0.25">
      <c r="A245">
        <v>179</v>
      </c>
      <c r="B245" s="15" t="s">
        <v>336</v>
      </c>
      <c r="C245" s="15" t="s">
        <v>337</v>
      </c>
      <c r="D245" s="15">
        <f>900.01+1091.5</f>
        <v>1991.51</v>
      </c>
    </row>
    <row r="246" spans="1:4" x14ac:dyDescent="0.25">
      <c r="A246">
        <v>180</v>
      </c>
      <c r="B246" s="15" t="s">
        <v>335</v>
      </c>
      <c r="C246" s="15" t="s">
        <v>338</v>
      </c>
      <c r="D246" s="15">
        <v>1351</v>
      </c>
    </row>
    <row r="247" spans="1:4" x14ac:dyDescent="0.25">
      <c r="A247">
        <v>180</v>
      </c>
      <c r="B247" s="15" t="s">
        <v>336</v>
      </c>
      <c r="C247" s="15" t="s">
        <v>337</v>
      </c>
      <c r="D247" s="15">
        <f>900.01+1145.81</f>
        <v>2045.82</v>
      </c>
    </row>
    <row r="248" spans="1:4" x14ac:dyDescent="0.25">
      <c r="A248">
        <v>181</v>
      </c>
      <c r="B248" s="15" t="s">
        <v>336</v>
      </c>
      <c r="C248" s="15" t="s">
        <v>337</v>
      </c>
      <c r="D248">
        <v>1185</v>
      </c>
    </row>
    <row r="249" spans="1:4" x14ac:dyDescent="0.25">
      <c r="A249">
        <v>182</v>
      </c>
      <c r="B249" s="15" t="s">
        <v>336</v>
      </c>
      <c r="C249" s="15" t="s">
        <v>337</v>
      </c>
      <c r="D249">
        <v>1755.51</v>
      </c>
    </row>
    <row r="250" spans="1:4" x14ac:dyDescent="0.25">
      <c r="A250">
        <v>183</v>
      </c>
      <c r="B250" s="15" t="s">
        <v>335</v>
      </c>
      <c r="C250" s="15" t="s">
        <v>338</v>
      </c>
      <c r="D250" s="15">
        <v>1390</v>
      </c>
    </row>
    <row r="251" spans="1:4" x14ac:dyDescent="0.25">
      <c r="A251">
        <v>183</v>
      </c>
      <c r="B251" s="15" t="s">
        <v>336</v>
      </c>
      <c r="C251" s="15" t="s">
        <v>337</v>
      </c>
      <c r="D251" s="15">
        <f>900.01+729.02</f>
        <v>1629.03</v>
      </c>
    </row>
    <row r="252" spans="1:4" x14ac:dyDescent="0.25">
      <c r="A252">
        <v>184</v>
      </c>
      <c r="B252" s="15" t="s">
        <v>335</v>
      </c>
      <c r="C252" s="15" t="s">
        <v>338</v>
      </c>
      <c r="D252" s="15">
        <v>1572</v>
      </c>
    </row>
    <row r="253" spans="1:4" x14ac:dyDescent="0.25">
      <c r="A253">
        <v>184</v>
      </c>
      <c r="B253" s="15" t="s">
        <v>336</v>
      </c>
      <c r="C253" s="15" t="s">
        <v>337</v>
      </c>
      <c r="D253" s="15">
        <f>2572.28+1431.01</f>
        <v>4003.29</v>
      </c>
    </row>
    <row r="254" spans="1:4" x14ac:dyDescent="0.25">
      <c r="A254">
        <v>185</v>
      </c>
      <c r="B254" s="15" t="s">
        <v>335</v>
      </c>
      <c r="C254" s="15" t="s">
        <v>338</v>
      </c>
      <c r="D254" s="15">
        <v>1572</v>
      </c>
    </row>
    <row r="255" spans="1:4" x14ac:dyDescent="0.25">
      <c r="A255">
        <v>185</v>
      </c>
      <c r="B255" s="15" t="s">
        <v>336</v>
      </c>
      <c r="C255" s="15" t="s">
        <v>337</v>
      </c>
      <c r="D255" s="15">
        <f>2572.28+836</f>
        <v>3408.28</v>
      </c>
    </row>
    <row r="256" spans="1:4" x14ac:dyDescent="0.25">
      <c r="A256">
        <v>186</v>
      </c>
      <c r="B256" s="15" t="s">
        <v>336</v>
      </c>
      <c r="C256" s="15" t="s">
        <v>337</v>
      </c>
      <c r="D256">
        <v>4466.2000000000007</v>
      </c>
    </row>
    <row r="257" spans="1:4" x14ac:dyDescent="0.25">
      <c r="A257">
        <v>187</v>
      </c>
      <c r="B257" s="15" t="s">
        <v>336</v>
      </c>
      <c r="C257" s="15" t="s">
        <v>337</v>
      </c>
      <c r="D257">
        <v>2259</v>
      </c>
    </row>
    <row r="258" spans="1:4" x14ac:dyDescent="0.25">
      <c r="A258">
        <v>188</v>
      </c>
      <c r="B258" s="15" t="s">
        <v>336</v>
      </c>
      <c r="C258" s="15" t="s">
        <v>337</v>
      </c>
      <c r="D258">
        <v>533</v>
      </c>
    </row>
    <row r="259" spans="1:4" x14ac:dyDescent="0.25">
      <c r="A259">
        <v>189</v>
      </c>
      <c r="B259" s="15" t="s">
        <v>336</v>
      </c>
      <c r="C259" s="15" t="s">
        <v>337</v>
      </c>
      <c r="D259">
        <v>223</v>
      </c>
    </row>
    <row r="260" spans="1:4" x14ac:dyDescent="0.25">
      <c r="A260">
        <v>190</v>
      </c>
      <c r="B260" s="15" t="s">
        <v>336</v>
      </c>
      <c r="C260" s="15" t="s">
        <v>337</v>
      </c>
      <c r="D260">
        <v>1910.2</v>
      </c>
    </row>
    <row r="261" spans="1:4" x14ac:dyDescent="0.25">
      <c r="A261">
        <v>191</v>
      </c>
      <c r="B261" s="15" t="s">
        <v>335</v>
      </c>
      <c r="C261" s="15" t="s">
        <v>338</v>
      </c>
      <c r="D261" s="15">
        <v>1044</v>
      </c>
    </row>
    <row r="262" spans="1:4" x14ac:dyDescent="0.25">
      <c r="A262">
        <v>191</v>
      </c>
      <c r="B262" s="15" t="s">
        <v>336</v>
      </c>
      <c r="C262" s="15" t="s">
        <v>337</v>
      </c>
      <c r="D262" s="15">
        <f>990+593.72</f>
        <v>1583.72</v>
      </c>
    </row>
    <row r="263" spans="1:4" x14ac:dyDescent="0.25">
      <c r="A263">
        <v>192</v>
      </c>
      <c r="B263" s="15" t="s">
        <v>336</v>
      </c>
      <c r="C263" s="15" t="s">
        <v>337</v>
      </c>
      <c r="D263">
        <v>5228.55</v>
      </c>
    </row>
    <row r="264" spans="1:4" x14ac:dyDescent="0.25">
      <c r="A264">
        <v>193</v>
      </c>
      <c r="B264" s="15" t="s">
        <v>336</v>
      </c>
      <c r="C264" s="15" t="s">
        <v>337</v>
      </c>
      <c r="D264" s="15">
        <v>5394.5</v>
      </c>
    </row>
    <row r="265" spans="1:4" x14ac:dyDescent="0.25">
      <c r="A265">
        <v>194</v>
      </c>
      <c r="B265" s="15" t="s">
        <v>335</v>
      </c>
      <c r="C265" s="15" t="s">
        <v>338</v>
      </c>
      <c r="D265" s="15">
        <v>1527</v>
      </c>
    </row>
    <row r="266" spans="1:4" x14ac:dyDescent="0.25">
      <c r="A266">
        <v>194</v>
      </c>
      <c r="B266" s="15" t="s">
        <v>336</v>
      </c>
      <c r="C266" s="15" t="s">
        <v>337</v>
      </c>
      <c r="D266" s="15">
        <f>4350+2593</f>
        <v>6943</v>
      </c>
    </row>
    <row r="267" spans="1:4" x14ac:dyDescent="0.25">
      <c r="A267">
        <v>195</v>
      </c>
      <c r="B267" s="15" t="s">
        <v>335</v>
      </c>
      <c r="C267" s="15" t="s">
        <v>338</v>
      </c>
      <c r="D267" s="15">
        <v>1865</v>
      </c>
    </row>
    <row r="268" spans="1:4" x14ac:dyDescent="0.25">
      <c r="A268">
        <v>195</v>
      </c>
      <c r="B268" s="15" t="s">
        <v>336</v>
      </c>
      <c r="C268" s="15" t="s">
        <v>337</v>
      </c>
      <c r="D268" s="15">
        <f>4350+1904</f>
        <v>6254</v>
      </c>
    </row>
    <row r="269" spans="1:4" x14ac:dyDescent="0.25">
      <c r="A269">
        <v>196</v>
      </c>
      <c r="B269" s="15" t="s">
        <v>335</v>
      </c>
      <c r="C269" s="15" t="s">
        <v>338</v>
      </c>
      <c r="D269" s="15">
        <v>1790</v>
      </c>
    </row>
    <row r="270" spans="1:4" x14ac:dyDescent="0.25">
      <c r="A270">
        <v>196</v>
      </c>
      <c r="B270" s="15" t="s">
        <v>336</v>
      </c>
      <c r="C270" s="15" t="s">
        <v>337</v>
      </c>
      <c r="D270" s="15">
        <f>2450+1638.51</f>
        <v>4088.51</v>
      </c>
    </row>
    <row r="271" spans="1:4" x14ac:dyDescent="0.25">
      <c r="A271">
        <v>197</v>
      </c>
      <c r="B271" s="15" t="s">
        <v>336</v>
      </c>
      <c r="C271" s="15" t="s">
        <v>337</v>
      </c>
      <c r="D271">
        <v>4005.5</v>
      </c>
    </row>
    <row r="272" spans="1:4" x14ac:dyDescent="0.25">
      <c r="A272">
        <v>198</v>
      </c>
      <c r="B272" s="15" t="s">
        <v>336</v>
      </c>
      <c r="C272" s="15" t="s">
        <v>337</v>
      </c>
      <c r="D272">
        <v>3687.6</v>
      </c>
    </row>
    <row r="273" spans="1:4" x14ac:dyDescent="0.25">
      <c r="A273">
        <v>199</v>
      </c>
      <c r="B273" s="15" t="s">
        <v>336</v>
      </c>
      <c r="C273" s="15" t="s">
        <v>337</v>
      </c>
      <c r="D273">
        <v>3186.27</v>
      </c>
    </row>
    <row r="274" spans="1:4" x14ac:dyDescent="0.25">
      <c r="A274">
        <v>200</v>
      </c>
      <c r="B274" s="15" t="s">
        <v>336</v>
      </c>
      <c r="C274" s="15" t="s">
        <v>337</v>
      </c>
      <c r="D274">
        <v>2438</v>
      </c>
    </row>
    <row r="275" spans="1:4" x14ac:dyDescent="0.25">
      <c r="A275">
        <v>201</v>
      </c>
      <c r="B275" s="15" t="s">
        <v>335</v>
      </c>
      <c r="C275" s="15" t="s">
        <v>338</v>
      </c>
      <c r="D275" s="15">
        <v>1529</v>
      </c>
    </row>
    <row r="276" spans="1:4" x14ac:dyDescent="0.25">
      <c r="A276">
        <v>201</v>
      </c>
      <c r="B276" s="15" t="s">
        <v>336</v>
      </c>
      <c r="C276" s="15" t="s">
        <v>337</v>
      </c>
      <c r="D276" s="15">
        <f>1450+1456.53</f>
        <v>2906.5299999999997</v>
      </c>
    </row>
    <row r="277" spans="1:4" x14ac:dyDescent="0.25">
      <c r="A277">
        <v>202</v>
      </c>
      <c r="B277" s="15" t="s">
        <v>336</v>
      </c>
      <c r="C277" s="15" t="s">
        <v>337</v>
      </c>
      <c r="D277">
        <v>3608</v>
      </c>
    </row>
    <row r="278" spans="1:4" x14ac:dyDescent="0.25">
      <c r="A278">
        <v>203</v>
      </c>
      <c r="B278" s="15" t="s">
        <v>336</v>
      </c>
      <c r="C278" s="15" t="s">
        <v>337</v>
      </c>
      <c r="D278">
        <v>2224.2800000000002</v>
      </c>
    </row>
    <row r="279" spans="1:4" x14ac:dyDescent="0.25">
      <c r="A279">
        <v>204</v>
      </c>
      <c r="B279" s="15" t="s">
        <v>335</v>
      </c>
      <c r="C279" s="15" t="s">
        <v>338</v>
      </c>
      <c r="D279" s="15">
        <v>1557</v>
      </c>
    </row>
    <row r="280" spans="1:4" x14ac:dyDescent="0.25">
      <c r="A280">
        <v>204</v>
      </c>
      <c r="B280" s="15" t="s">
        <v>336</v>
      </c>
      <c r="C280" s="15" t="s">
        <v>337</v>
      </c>
      <c r="D280" s="15">
        <v>1528</v>
      </c>
    </row>
    <row r="281" spans="1:4" x14ac:dyDescent="0.25">
      <c r="A281">
        <v>205</v>
      </c>
      <c r="B281" s="15" t="s">
        <v>339</v>
      </c>
      <c r="C281" s="15" t="s">
        <v>340</v>
      </c>
      <c r="D281">
        <v>300</v>
      </c>
    </row>
    <row r="282" spans="1:4" x14ac:dyDescent="0.25">
      <c r="A282">
        <v>205</v>
      </c>
      <c r="B282" s="15" t="s">
        <v>335</v>
      </c>
      <c r="C282" s="15" t="s">
        <v>338</v>
      </c>
      <c r="D282" s="15">
        <v>1769</v>
      </c>
    </row>
    <row r="283" spans="1:4" x14ac:dyDescent="0.25">
      <c r="A283">
        <v>205</v>
      </c>
      <c r="B283" s="15" t="s">
        <v>336</v>
      </c>
      <c r="C283" s="15" t="s">
        <v>337</v>
      </c>
      <c r="D283" s="15">
        <v>2854.27</v>
      </c>
    </row>
    <row r="284" spans="1:4" x14ac:dyDescent="0.25">
      <c r="A284">
        <v>206</v>
      </c>
      <c r="B284" s="15" t="s">
        <v>335</v>
      </c>
      <c r="C284" s="15" t="s">
        <v>338</v>
      </c>
      <c r="D284" s="15">
        <v>63</v>
      </c>
    </row>
    <row r="285" spans="1:4" x14ac:dyDescent="0.25">
      <c r="A285">
        <v>206</v>
      </c>
      <c r="B285" s="15" t="s">
        <v>336</v>
      </c>
      <c r="C285" s="15" t="s">
        <v>337</v>
      </c>
      <c r="D285" s="15">
        <v>546</v>
      </c>
    </row>
    <row r="286" spans="1:4" x14ac:dyDescent="0.25">
      <c r="A286">
        <v>207</v>
      </c>
      <c r="B286" s="15" t="s">
        <v>336</v>
      </c>
      <c r="C286" s="15" t="s">
        <v>337</v>
      </c>
      <c r="D286" s="15">
        <v>546</v>
      </c>
    </row>
    <row r="287" spans="1:4" x14ac:dyDescent="0.25">
      <c r="A287">
        <v>208</v>
      </c>
      <c r="B287" s="15" t="s">
        <v>335</v>
      </c>
      <c r="C287" s="15" t="s">
        <v>338</v>
      </c>
      <c r="D287">
        <v>1056</v>
      </c>
    </row>
    <row r="288" spans="1:4" x14ac:dyDescent="0.25">
      <c r="A288">
        <v>209</v>
      </c>
      <c r="B288" s="15" t="s">
        <v>336</v>
      </c>
      <c r="C288" s="15" t="s">
        <v>337</v>
      </c>
      <c r="D288">
        <v>502</v>
      </c>
    </row>
    <row r="289" spans="1:4" x14ac:dyDescent="0.25">
      <c r="A289">
        <v>210</v>
      </c>
      <c r="B289" s="15" t="s">
        <v>336</v>
      </c>
      <c r="C289" s="15" t="s">
        <v>337</v>
      </c>
      <c r="D289">
        <v>514</v>
      </c>
    </row>
    <row r="290" spans="1:4" x14ac:dyDescent="0.25">
      <c r="A290">
        <v>211</v>
      </c>
      <c r="B290" s="15" t="s">
        <v>335</v>
      </c>
      <c r="C290" s="15" t="s">
        <v>338</v>
      </c>
      <c r="D290" s="15">
        <v>1056</v>
      </c>
    </row>
    <row r="291" spans="1:4" x14ac:dyDescent="0.25">
      <c r="A291">
        <v>211</v>
      </c>
      <c r="B291" s="15" t="s">
        <v>336</v>
      </c>
      <c r="C291" s="15" t="s">
        <v>337</v>
      </c>
      <c r="D291" s="15">
        <v>682</v>
      </c>
    </row>
    <row r="292" spans="1:4" x14ac:dyDescent="0.25">
      <c r="A292">
        <v>212</v>
      </c>
      <c r="B292" s="15" t="s">
        <v>335</v>
      </c>
      <c r="C292" s="15" t="s">
        <v>338</v>
      </c>
      <c r="D292" s="15">
        <v>1572</v>
      </c>
    </row>
    <row r="293" spans="1:4" x14ac:dyDescent="0.25">
      <c r="A293">
        <v>212</v>
      </c>
      <c r="B293" s="15" t="s">
        <v>336</v>
      </c>
      <c r="C293" s="15" t="s">
        <v>337</v>
      </c>
      <c r="D293" s="15">
        <v>2202.48</v>
      </c>
    </row>
    <row r="294" spans="1:4" x14ac:dyDescent="0.25">
      <c r="A294">
        <v>213</v>
      </c>
      <c r="B294" s="15" t="s">
        <v>335</v>
      </c>
      <c r="C294" s="15" t="s">
        <v>338</v>
      </c>
      <c r="D294" s="15">
        <v>290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16"/>
  <sheetViews>
    <sheetView tabSelected="1" topLeftCell="A3" zoomScale="70" zoomScaleNormal="70" workbookViewId="0">
      <selection activeCell="P4" sqref="P4"/>
    </sheetView>
  </sheetViews>
  <sheetFormatPr baseColWidth="10" defaultColWidth="9.140625" defaultRowHeight="15" x14ac:dyDescent="0.25"/>
  <cols>
    <col min="1" max="1" width="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3" t="s">
        <v>477</v>
      </c>
    </row>
    <row r="5" spans="1:2" x14ac:dyDescent="0.25">
      <c r="A5" s="7">
        <v>2</v>
      </c>
      <c r="B5" s="13" t="s">
        <v>478</v>
      </c>
    </row>
    <row r="6" spans="1:2" x14ac:dyDescent="0.25">
      <c r="A6" s="7">
        <v>3</v>
      </c>
      <c r="B6" s="13" t="s">
        <v>479</v>
      </c>
    </row>
    <row r="7" spans="1:2" x14ac:dyDescent="0.25">
      <c r="A7" s="7">
        <v>4</v>
      </c>
      <c r="B7" s="13" t="s">
        <v>480</v>
      </c>
    </row>
    <row r="8" spans="1:2" x14ac:dyDescent="0.25">
      <c r="A8" s="7">
        <v>5</v>
      </c>
      <c r="B8" s="13" t="s">
        <v>481</v>
      </c>
    </row>
    <row r="9" spans="1:2" x14ac:dyDescent="0.25">
      <c r="A9" s="7">
        <v>6</v>
      </c>
      <c r="B9" s="13" t="s">
        <v>482</v>
      </c>
    </row>
    <row r="10" spans="1:2" x14ac:dyDescent="0.25">
      <c r="A10" s="7">
        <v>7</v>
      </c>
      <c r="B10" s="13" t="s">
        <v>483</v>
      </c>
    </row>
    <row r="11" spans="1:2" x14ac:dyDescent="0.25">
      <c r="A11" s="7">
        <v>8</v>
      </c>
      <c r="B11" s="13" t="s">
        <v>484</v>
      </c>
    </row>
    <row r="12" spans="1:2" x14ac:dyDescent="0.25">
      <c r="A12" s="7">
        <v>9</v>
      </c>
      <c r="B12" s="13" t="s">
        <v>485</v>
      </c>
    </row>
    <row r="13" spans="1:2" x14ac:dyDescent="0.25">
      <c r="A13" s="7">
        <v>10</v>
      </c>
      <c r="B13" s="13" t="s">
        <v>486</v>
      </c>
    </row>
    <row r="14" spans="1:2" x14ac:dyDescent="0.25">
      <c r="A14" s="7">
        <v>11</v>
      </c>
      <c r="B14" s="13" t="s">
        <v>487</v>
      </c>
    </row>
    <row r="15" spans="1:2" x14ac:dyDescent="0.25">
      <c r="A15" s="7">
        <v>12</v>
      </c>
      <c r="B15" s="13" t="s">
        <v>488</v>
      </c>
    </row>
    <row r="16" spans="1:2" x14ac:dyDescent="0.25">
      <c r="A16" s="7">
        <v>13</v>
      </c>
      <c r="B16" s="13" t="s">
        <v>489</v>
      </c>
    </row>
    <row r="17" spans="1:2" x14ac:dyDescent="0.25">
      <c r="A17" s="7">
        <v>14</v>
      </c>
      <c r="B17" s="13" t="s">
        <v>490</v>
      </c>
    </row>
    <row r="18" spans="1:2" x14ac:dyDescent="0.25">
      <c r="A18" s="7">
        <v>15</v>
      </c>
      <c r="B18" s="13" t="s">
        <v>491</v>
      </c>
    </row>
    <row r="19" spans="1:2" x14ac:dyDescent="0.25">
      <c r="A19" s="7">
        <v>16</v>
      </c>
      <c r="B19" s="13" t="s">
        <v>492</v>
      </c>
    </row>
    <row r="20" spans="1:2" x14ac:dyDescent="0.25">
      <c r="A20" s="7">
        <v>17</v>
      </c>
      <c r="B20" s="13" t="s">
        <v>493</v>
      </c>
    </row>
    <row r="21" spans="1:2" x14ac:dyDescent="0.25">
      <c r="A21" s="7">
        <v>18</v>
      </c>
      <c r="B21" s="13" t="s">
        <v>494</v>
      </c>
    </row>
    <row r="22" spans="1:2" x14ac:dyDescent="0.25">
      <c r="A22" s="7">
        <v>19</v>
      </c>
      <c r="B22" s="13" t="s">
        <v>495</v>
      </c>
    </row>
    <row r="23" spans="1:2" x14ac:dyDescent="0.25">
      <c r="A23" s="7">
        <v>20</v>
      </c>
      <c r="B23" s="13" t="s">
        <v>496</v>
      </c>
    </row>
    <row r="24" spans="1:2" x14ac:dyDescent="0.25">
      <c r="A24" s="7">
        <v>21</v>
      </c>
      <c r="B24" s="13" t="s">
        <v>497</v>
      </c>
    </row>
    <row r="25" spans="1:2" x14ac:dyDescent="0.25">
      <c r="A25" s="7">
        <v>22</v>
      </c>
      <c r="B25" s="13" t="s">
        <v>498</v>
      </c>
    </row>
    <row r="26" spans="1:2" x14ac:dyDescent="0.25">
      <c r="A26" s="7">
        <v>23</v>
      </c>
      <c r="B26" s="13" t="s">
        <v>499</v>
      </c>
    </row>
    <row r="27" spans="1:2" x14ac:dyDescent="0.25">
      <c r="A27" s="7">
        <v>24</v>
      </c>
      <c r="B27" s="13" t="s">
        <v>500</v>
      </c>
    </row>
    <row r="28" spans="1:2" x14ac:dyDescent="0.25">
      <c r="A28" s="7">
        <v>25</v>
      </c>
      <c r="B28" s="13" t="s">
        <v>501</v>
      </c>
    </row>
    <row r="29" spans="1:2" x14ac:dyDescent="0.25">
      <c r="A29" s="7">
        <v>26</v>
      </c>
      <c r="B29" s="13" t="s">
        <v>502</v>
      </c>
    </row>
    <row r="30" spans="1:2" x14ac:dyDescent="0.25">
      <c r="A30" s="7">
        <v>27</v>
      </c>
      <c r="B30" s="13" t="s">
        <v>503</v>
      </c>
    </row>
    <row r="31" spans="1:2" x14ac:dyDescent="0.25">
      <c r="A31" s="7">
        <v>28</v>
      </c>
      <c r="B31" s="13" t="s">
        <v>504</v>
      </c>
    </row>
    <row r="32" spans="1:2" x14ac:dyDescent="0.25">
      <c r="A32" s="7">
        <v>29</v>
      </c>
      <c r="B32" s="13" t="s">
        <v>505</v>
      </c>
    </row>
    <row r="33" spans="1:2" x14ac:dyDescent="0.25">
      <c r="A33" s="7">
        <v>30</v>
      </c>
      <c r="B33" s="13" t="s">
        <v>506</v>
      </c>
    </row>
    <row r="34" spans="1:2" x14ac:dyDescent="0.25">
      <c r="A34" s="7">
        <v>31</v>
      </c>
      <c r="B34" s="13" t="s">
        <v>507</v>
      </c>
    </row>
    <row r="35" spans="1:2" x14ac:dyDescent="0.25">
      <c r="A35" s="7">
        <v>32</v>
      </c>
      <c r="B35" s="13" t="s">
        <v>508</v>
      </c>
    </row>
    <row r="36" spans="1:2" x14ac:dyDescent="0.25">
      <c r="A36" s="7">
        <v>33</v>
      </c>
      <c r="B36" s="13" t="s">
        <v>509</v>
      </c>
    </row>
    <row r="37" spans="1:2" x14ac:dyDescent="0.25">
      <c r="A37" s="7">
        <v>34</v>
      </c>
      <c r="B37" s="13" t="s">
        <v>510</v>
      </c>
    </row>
    <row r="38" spans="1:2" x14ac:dyDescent="0.25">
      <c r="A38" s="7">
        <v>35</v>
      </c>
      <c r="B38" s="13" t="s">
        <v>511</v>
      </c>
    </row>
    <row r="39" spans="1:2" x14ac:dyDescent="0.25">
      <c r="A39" s="7">
        <v>36</v>
      </c>
      <c r="B39" s="13" t="s">
        <v>512</v>
      </c>
    </row>
    <row r="40" spans="1:2" x14ac:dyDescent="0.25">
      <c r="A40" s="7">
        <v>37</v>
      </c>
      <c r="B40" s="13" t="s">
        <v>513</v>
      </c>
    </row>
    <row r="41" spans="1:2" x14ac:dyDescent="0.25">
      <c r="A41" s="7">
        <v>38</v>
      </c>
      <c r="B41" s="13" t="s">
        <v>514</v>
      </c>
    </row>
    <row r="42" spans="1:2" x14ac:dyDescent="0.25">
      <c r="A42" s="7">
        <v>39</v>
      </c>
      <c r="B42" s="13" t="s">
        <v>515</v>
      </c>
    </row>
    <row r="43" spans="1:2" x14ac:dyDescent="0.25">
      <c r="A43" s="7">
        <v>40</v>
      </c>
      <c r="B43" s="13" t="s">
        <v>516</v>
      </c>
    </row>
    <row r="44" spans="1:2" x14ac:dyDescent="0.25">
      <c r="A44" s="7">
        <v>41</v>
      </c>
      <c r="B44" s="13" t="s">
        <v>518</v>
      </c>
    </row>
    <row r="45" spans="1:2" x14ac:dyDescent="0.25">
      <c r="A45" s="7">
        <v>42</v>
      </c>
      <c r="B45" s="13" t="s">
        <v>519</v>
      </c>
    </row>
    <row r="46" spans="1:2" x14ac:dyDescent="0.25">
      <c r="A46" s="7">
        <v>43</v>
      </c>
      <c r="B46" s="13" t="s">
        <v>520</v>
      </c>
    </row>
    <row r="47" spans="1:2" x14ac:dyDescent="0.25">
      <c r="A47" s="7">
        <v>44</v>
      </c>
      <c r="B47" s="13" t="s">
        <v>521</v>
      </c>
    </row>
    <row r="48" spans="1:2" x14ac:dyDescent="0.25">
      <c r="A48" s="7">
        <v>45</v>
      </c>
      <c r="B48" s="13" t="s">
        <v>522</v>
      </c>
    </row>
    <row r="49" spans="1:2" x14ac:dyDescent="0.25">
      <c r="A49" s="7">
        <v>46</v>
      </c>
      <c r="B49" s="13" t="s">
        <v>523</v>
      </c>
    </row>
    <row r="50" spans="1:2" x14ac:dyDescent="0.25">
      <c r="A50" s="7">
        <v>47</v>
      </c>
      <c r="B50" s="13" t="s">
        <v>524</v>
      </c>
    </row>
    <row r="51" spans="1:2" x14ac:dyDescent="0.25">
      <c r="A51" s="7">
        <v>48</v>
      </c>
      <c r="B51" s="13" t="s">
        <v>525</v>
      </c>
    </row>
    <row r="52" spans="1:2" x14ac:dyDescent="0.25">
      <c r="A52" s="7">
        <v>49</v>
      </c>
      <c r="B52" s="13" t="s">
        <v>526</v>
      </c>
    </row>
    <row r="53" spans="1:2" x14ac:dyDescent="0.25">
      <c r="A53" s="7">
        <v>50</v>
      </c>
      <c r="B53" s="13" t="s">
        <v>527</v>
      </c>
    </row>
    <row r="54" spans="1:2" x14ac:dyDescent="0.25">
      <c r="A54" s="7">
        <v>51</v>
      </c>
      <c r="B54" s="13" t="s">
        <v>528</v>
      </c>
    </row>
    <row r="55" spans="1:2" x14ac:dyDescent="0.25">
      <c r="A55" s="7">
        <v>52</v>
      </c>
      <c r="B55" s="13" t="s">
        <v>529</v>
      </c>
    </row>
    <row r="56" spans="1:2" x14ac:dyDescent="0.25">
      <c r="A56" s="7">
        <v>53</v>
      </c>
      <c r="B56" s="13" t="s">
        <v>530</v>
      </c>
    </row>
    <row r="57" spans="1:2" x14ac:dyDescent="0.25">
      <c r="A57" s="7">
        <v>54</v>
      </c>
      <c r="B57" s="13" t="s">
        <v>531</v>
      </c>
    </row>
    <row r="58" spans="1:2" x14ac:dyDescent="0.25">
      <c r="A58" s="7">
        <v>55</v>
      </c>
      <c r="B58" s="13" t="s">
        <v>532</v>
      </c>
    </row>
    <row r="59" spans="1:2" x14ac:dyDescent="0.25">
      <c r="A59" s="7">
        <v>56</v>
      </c>
      <c r="B59" s="13" t="s">
        <v>533</v>
      </c>
    </row>
    <row r="60" spans="1:2" x14ac:dyDescent="0.25">
      <c r="A60" s="7">
        <v>57</v>
      </c>
      <c r="B60" s="13" t="s">
        <v>534</v>
      </c>
    </row>
    <row r="61" spans="1:2" x14ac:dyDescent="0.25">
      <c r="A61" s="7">
        <v>58</v>
      </c>
      <c r="B61" s="13" t="s">
        <v>535</v>
      </c>
    </row>
    <row r="62" spans="1:2" x14ac:dyDescent="0.25">
      <c r="A62" s="7">
        <v>59</v>
      </c>
      <c r="B62" s="13" t="s">
        <v>536</v>
      </c>
    </row>
    <row r="63" spans="1:2" x14ac:dyDescent="0.25">
      <c r="A63" s="7">
        <v>60</v>
      </c>
      <c r="B63" s="13" t="s">
        <v>537</v>
      </c>
    </row>
    <row r="64" spans="1:2" x14ac:dyDescent="0.25">
      <c r="A64" s="7">
        <v>61</v>
      </c>
      <c r="B64" s="13" t="s">
        <v>538</v>
      </c>
    </row>
    <row r="65" spans="1:2" x14ac:dyDescent="0.25">
      <c r="A65" s="7">
        <v>62</v>
      </c>
      <c r="B65" s="13" t="s">
        <v>539</v>
      </c>
    </row>
    <row r="66" spans="1:2" x14ac:dyDescent="0.25">
      <c r="A66" s="7">
        <v>63</v>
      </c>
      <c r="B66" s="13" t="s">
        <v>540</v>
      </c>
    </row>
    <row r="67" spans="1:2" x14ac:dyDescent="0.25">
      <c r="A67" s="7">
        <v>64</v>
      </c>
      <c r="B67" s="13" t="s">
        <v>541</v>
      </c>
    </row>
    <row r="68" spans="1:2" x14ac:dyDescent="0.25">
      <c r="A68" s="7">
        <v>65</v>
      </c>
      <c r="B68" s="13" t="s">
        <v>542</v>
      </c>
    </row>
    <row r="69" spans="1:2" x14ac:dyDescent="0.25">
      <c r="A69" s="7">
        <v>66</v>
      </c>
      <c r="B69" s="13" t="s">
        <v>543</v>
      </c>
    </row>
    <row r="70" spans="1:2" x14ac:dyDescent="0.25">
      <c r="A70" s="7">
        <v>67</v>
      </c>
      <c r="B70" s="13" t="s">
        <v>544</v>
      </c>
    </row>
    <row r="71" spans="1:2" x14ac:dyDescent="0.25">
      <c r="A71" s="7">
        <v>68</v>
      </c>
      <c r="B71" s="13" t="s">
        <v>545</v>
      </c>
    </row>
    <row r="72" spans="1:2" x14ac:dyDescent="0.25">
      <c r="A72" s="7">
        <v>69</v>
      </c>
      <c r="B72" s="13" t="s">
        <v>546</v>
      </c>
    </row>
    <row r="73" spans="1:2" x14ac:dyDescent="0.25">
      <c r="A73" s="7">
        <v>70</v>
      </c>
      <c r="B73" s="13" t="s">
        <v>547</v>
      </c>
    </row>
    <row r="74" spans="1:2" x14ac:dyDescent="0.25">
      <c r="A74" s="12">
        <v>71</v>
      </c>
      <c r="B74" s="13" t="s">
        <v>412</v>
      </c>
    </row>
    <row r="75" spans="1:2" x14ac:dyDescent="0.25">
      <c r="A75" s="12">
        <v>72</v>
      </c>
      <c r="B75" s="13" t="s">
        <v>413</v>
      </c>
    </row>
    <row r="76" spans="1:2" x14ac:dyDescent="0.25">
      <c r="A76" s="12">
        <v>73</v>
      </c>
      <c r="B76" s="13" t="s">
        <v>414</v>
      </c>
    </row>
    <row r="77" spans="1:2" x14ac:dyDescent="0.25">
      <c r="A77" s="12">
        <v>74</v>
      </c>
      <c r="B77" s="13" t="s">
        <v>415</v>
      </c>
    </row>
    <row r="78" spans="1:2" x14ac:dyDescent="0.25">
      <c r="A78" s="12">
        <v>75</v>
      </c>
      <c r="B78" s="13" t="s">
        <v>416</v>
      </c>
    </row>
    <row r="79" spans="1:2" x14ac:dyDescent="0.25">
      <c r="A79" s="12">
        <v>76</v>
      </c>
      <c r="B79" s="13" t="s">
        <v>417</v>
      </c>
    </row>
    <row r="80" spans="1:2" x14ac:dyDescent="0.25">
      <c r="A80" s="12">
        <v>77</v>
      </c>
      <c r="B80" s="13" t="s">
        <v>418</v>
      </c>
    </row>
    <row r="81" spans="1:2" x14ac:dyDescent="0.25">
      <c r="A81" s="12">
        <v>78</v>
      </c>
      <c r="B81" s="13" t="s">
        <v>419</v>
      </c>
    </row>
    <row r="82" spans="1:2" x14ac:dyDescent="0.25">
      <c r="A82" s="12">
        <v>79</v>
      </c>
      <c r="B82" s="13" t="s">
        <v>420</v>
      </c>
    </row>
    <row r="83" spans="1:2" x14ac:dyDescent="0.25">
      <c r="A83" s="12">
        <v>80</v>
      </c>
      <c r="B83" s="13" t="s">
        <v>421</v>
      </c>
    </row>
    <row r="84" spans="1:2" x14ac:dyDescent="0.25">
      <c r="A84" s="12">
        <v>81</v>
      </c>
      <c r="B84" s="13" t="s">
        <v>422</v>
      </c>
    </row>
    <row r="85" spans="1:2" x14ac:dyDescent="0.25">
      <c r="A85" s="12">
        <v>82</v>
      </c>
      <c r="B85" s="13" t="s">
        <v>423</v>
      </c>
    </row>
    <row r="86" spans="1:2" x14ac:dyDescent="0.25">
      <c r="A86" s="12">
        <v>83</v>
      </c>
      <c r="B86" s="13" t="s">
        <v>424</v>
      </c>
    </row>
    <row r="87" spans="1:2" x14ac:dyDescent="0.25">
      <c r="A87" s="12">
        <v>84</v>
      </c>
      <c r="B87" s="13" t="s">
        <v>425</v>
      </c>
    </row>
    <row r="88" spans="1:2" x14ac:dyDescent="0.25">
      <c r="A88" s="12">
        <v>85</v>
      </c>
      <c r="B88" s="13" t="s">
        <v>426</v>
      </c>
    </row>
    <row r="89" spans="1:2" x14ac:dyDescent="0.25">
      <c r="A89" s="12">
        <v>86</v>
      </c>
      <c r="B89" s="13" t="s">
        <v>427</v>
      </c>
    </row>
    <row r="90" spans="1:2" x14ac:dyDescent="0.25">
      <c r="A90" s="12">
        <v>87</v>
      </c>
      <c r="B90" s="13" t="s">
        <v>428</v>
      </c>
    </row>
    <row r="91" spans="1:2" x14ac:dyDescent="0.25">
      <c r="A91" s="12">
        <v>88</v>
      </c>
      <c r="B91" s="13" t="s">
        <v>429</v>
      </c>
    </row>
    <row r="92" spans="1:2" x14ac:dyDescent="0.25">
      <c r="A92" s="12">
        <v>89</v>
      </c>
      <c r="B92" s="13" t="s">
        <v>430</v>
      </c>
    </row>
    <row r="93" spans="1:2" x14ac:dyDescent="0.25">
      <c r="A93" s="12">
        <v>90</v>
      </c>
      <c r="B93" s="13" t="s">
        <v>431</v>
      </c>
    </row>
    <row r="94" spans="1:2" x14ac:dyDescent="0.25">
      <c r="A94" s="12">
        <v>91</v>
      </c>
      <c r="B94" s="13" t="s">
        <v>432</v>
      </c>
    </row>
    <row r="95" spans="1:2" x14ac:dyDescent="0.25">
      <c r="A95" s="12">
        <v>92</v>
      </c>
      <c r="B95" s="13" t="s">
        <v>433</v>
      </c>
    </row>
    <row r="96" spans="1:2" x14ac:dyDescent="0.25">
      <c r="A96" s="12">
        <v>93</v>
      </c>
      <c r="B96" s="13" t="s">
        <v>434</v>
      </c>
    </row>
    <row r="97" spans="1:2" x14ac:dyDescent="0.25">
      <c r="A97" s="12">
        <v>94</v>
      </c>
      <c r="B97" s="13" t="s">
        <v>435</v>
      </c>
    </row>
    <row r="98" spans="1:2" x14ac:dyDescent="0.25">
      <c r="A98" s="12">
        <v>95</v>
      </c>
      <c r="B98" s="13" t="s">
        <v>436</v>
      </c>
    </row>
    <row r="99" spans="1:2" x14ac:dyDescent="0.25">
      <c r="A99" s="12">
        <v>96</v>
      </c>
      <c r="B99" s="13" t="s">
        <v>437</v>
      </c>
    </row>
    <row r="100" spans="1:2" x14ac:dyDescent="0.25">
      <c r="A100" s="12">
        <v>97</v>
      </c>
      <c r="B100" s="13" t="s">
        <v>438</v>
      </c>
    </row>
    <row r="101" spans="1:2" x14ac:dyDescent="0.25">
      <c r="A101" s="12">
        <v>98</v>
      </c>
      <c r="B101" s="13" t="s">
        <v>439</v>
      </c>
    </row>
    <row r="102" spans="1:2" x14ac:dyDescent="0.25">
      <c r="A102" s="12">
        <v>99</v>
      </c>
      <c r="B102" s="13" t="s">
        <v>440</v>
      </c>
    </row>
    <row r="103" spans="1:2" x14ac:dyDescent="0.25">
      <c r="A103" s="12">
        <v>100</v>
      </c>
      <c r="B103" s="13" t="s">
        <v>441</v>
      </c>
    </row>
    <row r="104" spans="1:2" x14ac:dyDescent="0.25">
      <c r="A104" s="12">
        <v>101</v>
      </c>
      <c r="B104" s="13" t="s">
        <v>442</v>
      </c>
    </row>
    <row r="105" spans="1:2" x14ac:dyDescent="0.25">
      <c r="A105" s="12">
        <v>102</v>
      </c>
      <c r="B105" s="13" t="s">
        <v>443</v>
      </c>
    </row>
    <row r="106" spans="1:2" x14ac:dyDescent="0.25">
      <c r="A106" s="12">
        <v>103</v>
      </c>
      <c r="B106" s="13" t="s">
        <v>444</v>
      </c>
    </row>
    <row r="107" spans="1:2" x14ac:dyDescent="0.25">
      <c r="A107" s="12">
        <v>104</v>
      </c>
      <c r="B107" s="13" t="s">
        <v>445</v>
      </c>
    </row>
    <row r="108" spans="1:2" x14ac:dyDescent="0.25">
      <c r="A108" s="12">
        <v>105</v>
      </c>
      <c r="B108" s="13" t="s">
        <v>517</v>
      </c>
    </row>
    <row r="109" spans="1:2" x14ac:dyDescent="0.25">
      <c r="A109" s="12">
        <v>106</v>
      </c>
      <c r="B109" s="13" t="s">
        <v>446</v>
      </c>
    </row>
    <row r="110" spans="1:2" x14ac:dyDescent="0.25">
      <c r="A110" s="12">
        <v>107</v>
      </c>
      <c r="B110" s="13" t="s">
        <v>447</v>
      </c>
    </row>
    <row r="111" spans="1:2" x14ac:dyDescent="0.25">
      <c r="A111" s="12">
        <v>108</v>
      </c>
      <c r="B111" s="13" t="s">
        <v>448</v>
      </c>
    </row>
    <row r="112" spans="1:2" x14ac:dyDescent="0.25">
      <c r="A112" s="12">
        <v>109</v>
      </c>
      <c r="B112" s="13" t="s">
        <v>449</v>
      </c>
    </row>
    <row r="113" spans="1:2" x14ac:dyDescent="0.25">
      <c r="A113" s="12">
        <v>110</v>
      </c>
      <c r="B113" s="13" t="s">
        <v>450</v>
      </c>
    </row>
    <row r="114" spans="1:2" x14ac:dyDescent="0.25">
      <c r="A114" s="12">
        <v>111</v>
      </c>
      <c r="B114" s="13" t="s">
        <v>451</v>
      </c>
    </row>
    <row r="115" spans="1:2" x14ac:dyDescent="0.25">
      <c r="A115" s="12">
        <v>112</v>
      </c>
      <c r="B115" s="13" t="s">
        <v>452</v>
      </c>
    </row>
    <row r="116" spans="1:2" x14ac:dyDescent="0.25">
      <c r="A116" s="12">
        <v>113</v>
      </c>
      <c r="B116" s="13" t="s">
        <v>453</v>
      </c>
    </row>
    <row r="117" spans="1:2" x14ac:dyDescent="0.25">
      <c r="A117" s="12">
        <v>114</v>
      </c>
      <c r="B117" s="13" t="s">
        <v>454</v>
      </c>
    </row>
    <row r="118" spans="1:2" x14ac:dyDescent="0.25">
      <c r="A118" s="12">
        <v>115</v>
      </c>
      <c r="B118" s="13" t="s">
        <v>455</v>
      </c>
    </row>
    <row r="119" spans="1:2" x14ac:dyDescent="0.25">
      <c r="A119" s="12">
        <v>116</v>
      </c>
      <c r="B119" s="13" t="s">
        <v>456</v>
      </c>
    </row>
    <row r="120" spans="1:2" x14ac:dyDescent="0.25">
      <c r="A120" s="12">
        <v>117</v>
      </c>
      <c r="B120" s="13" t="s">
        <v>457</v>
      </c>
    </row>
    <row r="121" spans="1:2" x14ac:dyDescent="0.25">
      <c r="A121" s="12">
        <v>118</v>
      </c>
      <c r="B121" s="13" t="s">
        <v>458</v>
      </c>
    </row>
    <row r="122" spans="1:2" x14ac:dyDescent="0.25">
      <c r="A122" s="12">
        <v>119</v>
      </c>
      <c r="B122" s="13" t="s">
        <v>459</v>
      </c>
    </row>
    <row r="123" spans="1:2" x14ac:dyDescent="0.25">
      <c r="A123" s="12">
        <v>120</v>
      </c>
      <c r="B123" s="13" t="s">
        <v>460</v>
      </c>
    </row>
    <row r="124" spans="1:2" x14ac:dyDescent="0.25">
      <c r="A124" s="12">
        <v>121</v>
      </c>
      <c r="B124" s="13" t="s">
        <v>461</v>
      </c>
    </row>
    <row r="125" spans="1:2" x14ac:dyDescent="0.25">
      <c r="A125" s="12">
        <v>122</v>
      </c>
      <c r="B125" s="13" t="s">
        <v>462</v>
      </c>
    </row>
    <row r="126" spans="1:2" x14ac:dyDescent="0.25">
      <c r="A126" s="12">
        <v>123</v>
      </c>
      <c r="B126" s="13" t="s">
        <v>463</v>
      </c>
    </row>
    <row r="127" spans="1:2" x14ac:dyDescent="0.25">
      <c r="A127" s="12">
        <v>124</v>
      </c>
      <c r="B127" s="13" t="s">
        <v>464</v>
      </c>
    </row>
    <row r="128" spans="1:2" x14ac:dyDescent="0.25">
      <c r="A128" s="12">
        <v>125</v>
      </c>
      <c r="B128" s="13" t="s">
        <v>465</v>
      </c>
    </row>
    <row r="129" spans="1:2" x14ac:dyDescent="0.25">
      <c r="A129" s="12">
        <v>126</v>
      </c>
      <c r="B129" s="13" t="s">
        <v>466</v>
      </c>
    </row>
    <row r="130" spans="1:2" x14ac:dyDescent="0.25">
      <c r="A130" s="12">
        <v>127</v>
      </c>
      <c r="B130" s="13" t="s">
        <v>467</v>
      </c>
    </row>
    <row r="131" spans="1:2" x14ac:dyDescent="0.25">
      <c r="A131" s="12">
        <v>128</v>
      </c>
      <c r="B131" s="13" t="s">
        <v>468</v>
      </c>
    </row>
    <row r="132" spans="1:2" x14ac:dyDescent="0.25">
      <c r="A132" s="12">
        <v>129</v>
      </c>
      <c r="B132" s="13" t="s">
        <v>469</v>
      </c>
    </row>
    <row r="133" spans="1:2" x14ac:dyDescent="0.25">
      <c r="A133" s="12">
        <v>130</v>
      </c>
      <c r="B133" s="13" t="s">
        <v>470</v>
      </c>
    </row>
    <row r="134" spans="1:2" x14ac:dyDescent="0.25">
      <c r="A134" s="12">
        <v>131</v>
      </c>
      <c r="B134" s="13" t="s">
        <v>471</v>
      </c>
    </row>
    <row r="135" spans="1:2" x14ac:dyDescent="0.25">
      <c r="A135" s="12">
        <v>132</v>
      </c>
      <c r="B135" s="13" t="s">
        <v>472</v>
      </c>
    </row>
    <row r="136" spans="1:2" x14ac:dyDescent="0.25">
      <c r="A136" s="12">
        <v>133</v>
      </c>
      <c r="B136" s="13" t="s">
        <v>473</v>
      </c>
    </row>
    <row r="137" spans="1:2" x14ac:dyDescent="0.25">
      <c r="A137" s="12">
        <v>134</v>
      </c>
      <c r="B137" s="13" t="s">
        <v>474</v>
      </c>
    </row>
    <row r="138" spans="1:2" x14ac:dyDescent="0.25">
      <c r="A138" s="12">
        <v>135</v>
      </c>
      <c r="B138" s="13" t="s">
        <v>475</v>
      </c>
    </row>
    <row r="139" spans="1:2" x14ac:dyDescent="0.25">
      <c r="A139" s="12">
        <v>136</v>
      </c>
      <c r="B139" s="13" t="s">
        <v>476</v>
      </c>
    </row>
    <row r="140" spans="1:2" x14ac:dyDescent="0.25">
      <c r="A140" s="17">
        <v>137</v>
      </c>
      <c r="B140" s="13" t="s">
        <v>623</v>
      </c>
    </row>
    <row r="141" spans="1:2" x14ac:dyDescent="0.25">
      <c r="A141" s="17">
        <v>138</v>
      </c>
      <c r="B141" s="13" t="s">
        <v>624</v>
      </c>
    </row>
    <row r="142" spans="1:2" x14ac:dyDescent="0.25">
      <c r="A142" s="17">
        <v>139</v>
      </c>
      <c r="B142" s="13" t="s">
        <v>625</v>
      </c>
    </row>
    <row r="143" spans="1:2" x14ac:dyDescent="0.25">
      <c r="A143" s="17">
        <v>140</v>
      </c>
      <c r="B143" s="13" t="s">
        <v>626</v>
      </c>
    </row>
    <row r="144" spans="1:2" x14ac:dyDescent="0.25">
      <c r="A144" s="17">
        <v>141</v>
      </c>
      <c r="B144" s="13" t="s">
        <v>627</v>
      </c>
    </row>
    <row r="145" spans="1:2" x14ac:dyDescent="0.25">
      <c r="A145" s="17">
        <v>142</v>
      </c>
      <c r="B145" s="13" t="s">
        <v>628</v>
      </c>
    </row>
    <row r="146" spans="1:2" x14ac:dyDescent="0.25">
      <c r="A146" s="17">
        <v>143</v>
      </c>
      <c r="B146" s="13" t="s">
        <v>629</v>
      </c>
    </row>
    <row r="147" spans="1:2" x14ac:dyDescent="0.25">
      <c r="A147" s="17">
        <v>144</v>
      </c>
      <c r="B147" s="13" t="s">
        <v>630</v>
      </c>
    </row>
    <row r="148" spans="1:2" x14ac:dyDescent="0.25">
      <c r="A148" s="17">
        <v>145</v>
      </c>
      <c r="B148" s="13" t="s">
        <v>631</v>
      </c>
    </row>
    <row r="149" spans="1:2" x14ac:dyDescent="0.25">
      <c r="A149" s="17">
        <v>146</v>
      </c>
      <c r="B149" s="13" t="s">
        <v>632</v>
      </c>
    </row>
    <row r="150" spans="1:2" x14ac:dyDescent="0.25">
      <c r="A150" s="17">
        <v>147</v>
      </c>
      <c r="B150" s="13" t="s">
        <v>633</v>
      </c>
    </row>
    <row r="151" spans="1:2" x14ac:dyDescent="0.25">
      <c r="A151" s="17">
        <v>148</v>
      </c>
      <c r="B151" s="13" t="s">
        <v>634</v>
      </c>
    </row>
    <row r="152" spans="1:2" x14ac:dyDescent="0.25">
      <c r="A152" s="17">
        <v>149</v>
      </c>
      <c r="B152" s="13" t="s">
        <v>635</v>
      </c>
    </row>
    <row r="153" spans="1:2" x14ac:dyDescent="0.25">
      <c r="A153" s="17">
        <v>150</v>
      </c>
      <c r="B153" s="13" t="s">
        <v>636</v>
      </c>
    </row>
    <row r="154" spans="1:2" x14ac:dyDescent="0.25">
      <c r="A154" s="17">
        <v>151</v>
      </c>
      <c r="B154" s="13" t="s">
        <v>637</v>
      </c>
    </row>
    <row r="155" spans="1:2" x14ac:dyDescent="0.25">
      <c r="A155" s="17">
        <v>152</v>
      </c>
      <c r="B155" s="13" t="s">
        <v>638</v>
      </c>
    </row>
    <row r="156" spans="1:2" x14ac:dyDescent="0.25">
      <c r="A156" s="17">
        <v>153</v>
      </c>
      <c r="B156" s="13" t="s">
        <v>639</v>
      </c>
    </row>
    <row r="157" spans="1:2" x14ac:dyDescent="0.25">
      <c r="A157" s="17">
        <v>154</v>
      </c>
      <c r="B157" s="13" t="s">
        <v>640</v>
      </c>
    </row>
    <row r="158" spans="1:2" x14ac:dyDescent="0.25">
      <c r="A158" s="17">
        <v>155</v>
      </c>
      <c r="B158" s="13" t="s">
        <v>641</v>
      </c>
    </row>
    <row r="159" spans="1:2" x14ac:dyDescent="0.25">
      <c r="A159" s="17">
        <v>156</v>
      </c>
      <c r="B159" s="13" t="s">
        <v>642</v>
      </c>
    </row>
    <row r="160" spans="1:2" x14ac:dyDescent="0.25">
      <c r="A160" s="17">
        <v>157</v>
      </c>
      <c r="B160" s="13" t="s">
        <v>643</v>
      </c>
    </row>
    <row r="161" spans="1:2" x14ac:dyDescent="0.25">
      <c r="A161" s="17">
        <v>158</v>
      </c>
      <c r="B161" s="13" t="s">
        <v>644</v>
      </c>
    </row>
    <row r="162" spans="1:2" x14ac:dyDescent="0.25">
      <c r="A162" s="17">
        <v>159</v>
      </c>
      <c r="B162" s="13" t="s">
        <v>645</v>
      </c>
    </row>
    <row r="163" spans="1:2" x14ac:dyDescent="0.25">
      <c r="A163" s="17">
        <v>160</v>
      </c>
      <c r="B163" s="13" t="s">
        <v>646</v>
      </c>
    </row>
    <row r="164" spans="1:2" x14ac:dyDescent="0.25">
      <c r="A164" s="17">
        <v>161</v>
      </c>
      <c r="B164" s="13" t="s">
        <v>647</v>
      </c>
    </row>
    <row r="165" spans="1:2" x14ac:dyDescent="0.25">
      <c r="A165" s="17">
        <v>162</v>
      </c>
      <c r="B165" s="13" t="s">
        <v>648</v>
      </c>
    </row>
    <row r="166" spans="1:2" x14ac:dyDescent="0.25">
      <c r="A166" s="17">
        <v>163</v>
      </c>
      <c r="B166" s="13" t="s">
        <v>649</v>
      </c>
    </row>
    <row r="167" spans="1:2" x14ac:dyDescent="0.25">
      <c r="A167" s="17">
        <v>164</v>
      </c>
      <c r="B167" s="13" t="s">
        <v>650</v>
      </c>
    </row>
    <row r="168" spans="1:2" x14ac:dyDescent="0.25">
      <c r="A168" s="17">
        <v>165</v>
      </c>
      <c r="B168" s="13" t="s">
        <v>651</v>
      </c>
    </row>
    <row r="169" spans="1:2" x14ac:dyDescent="0.25">
      <c r="A169" s="17">
        <v>166</v>
      </c>
      <c r="B169" s="13" t="s">
        <v>652</v>
      </c>
    </row>
    <row r="170" spans="1:2" x14ac:dyDescent="0.25">
      <c r="A170" s="17">
        <v>167</v>
      </c>
      <c r="B170" s="13" t="s">
        <v>653</v>
      </c>
    </row>
    <row r="171" spans="1:2" x14ac:dyDescent="0.25">
      <c r="A171" s="17">
        <v>168</v>
      </c>
      <c r="B171" s="13" t="s">
        <v>654</v>
      </c>
    </row>
    <row r="172" spans="1:2" x14ac:dyDescent="0.25">
      <c r="A172" s="17">
        <v>169</v>
      </c>
      <c r="B172" s="13" t="s">
        <v>655</v>
      </c>
    </row>
    <row r="173" spans="1:2" x14ac:dyDescent="0.25">
      <c r="A173" s="17">
        <v>170</v>
      </c>
      <c r="B173" s="13" t="s">
        <v>656</v>
      </c>
    </row>
    <row r="174" spans="1:2" x14ac:dyDescent="0.25">
      <c r="A174" s="17">
        <v>171</v>
      </c>
      <c r="B174" s="13" t="s">
        <v>657</v>
      </c>
    </row>
    <row r="175" spans="1:2" x14ac:dyDescent="0.25">
      <c r="A175" s="17">
        <v>172</v>
      </c>
      <c r="B175" s="13" t="s">
        <v>658</v>
      </c>
    </row>
    <row r="176" spans="1:2" x14ac:dyDescent="0.25">
      <c r="A176" s="17">
        <v>173</v>
      </c>
      <c r="B176" s="13" t="s">
        <v>659</v>
      </c>
    </row>
    <row r="177" spans="1:2" x14ac:dyDescent="0.25">
      <c r="A177" s="17">
        <v>174</v>
      </c>
      <c r="B177" s="13" t="s">
        <v>660</v>
      </c>
    </row>
    <row r="178" spans="1:2" x14ac:dyDescent="0.25">
      <c r="A178" s="17">
        <v>175</v>
      </c>
      <c r="B178" s="13" t="s">
        <v>661</v>
      </c>
    </row>
    <row r="179" spans="1:2" x14ac:dyDescent="0.25">
      <c r="A179" s="17">
        <v>176</v>
      </c>
      <c r="B179" s="13" t="s">
        <v>662</v>
      </c>
    </row>
    <row r="180" spans="1:2" x14ac:dyDescent="0.25">
      <c r="A180" s="17">
        <v>177</v>
      </c>
      <c r="B180" s="13" t="s">
        <v>663</v>
      </c>
    </row>
    <row r="181" spans="1:2" x14ac:dyDescent="0.25">
      <c r="A181" s="17">
        <v>178</v>
      </c>
      <c r="B181" s="13" t="s">
        <v>664</v>
      </c>
    </row>
    <row r="182" spans="1:2" x14ac:dyDescent="0.25">
      <c r="A182" s="17">
        <v>179</v>
      </c>
      <c r="B182" s="13" t="s">
        <v>665</v>
      </c>
    </row>
    <row r="183" spans="1:2" x14ac:dyDescent="0.25">
      <c r="A183" s="17">
        <v>180</v>
      </c>
      <c r="B183" s="13" t="s">
        <v>666</v>
      </c>
    </row>
    <row r="184" spans="1:2" x14ac:dyDescent="0.25">
      <c r="A184" s="17">
        <v>181</v>
      </c>
      <c r="B184" s="13" t="s">
        <v>667</v>
      </c>
    </row>
    <row r="185" spans="1:2" x14ac:dyDescent="0.25">
      <c r="A185" s="17">
        <v>182</v>
      </c>
      <c r="B185" s="13" t="s">
        <v>668</v>
      </c>
    </row>
    <row r="186" spans="1:2" x14ac:dyDescent="0.25">
      <c r="A186" s="17">
        <v>183</v>
      </c>
      <c r="B186" s="13" t="s">
        <v>669</v>
      </c>
    </row>
    <row r="187" spans="1:2" x14ac:dyDescent="0.25">
      <c r="A187" s="17">
        <v>184</v>
      </c>
      <c r="B187" s="13" t="s">
        <v>670</v>
      </c>
    </row>
    <row r="188" spans="1:2" x14ac:dyDescent="0.25">
      <c r="A188" s="17">
        <v>185</v>
      </c>
      <c r="B188" s="13" t="s">
        <v>671</v>
      </c>
    </row>
    <row r="189" spans="1:2" x14ac:dyDescent="0.25">
      <c r="A189" s="17">
        <v>186</v>
      </c>
      <c r="B189" s="13" t="s">
        <v>672</v>
      </c>
    </row>
    <row r="190" spans="1:2" x14ac:dyDescent="0.25">
      <c r="A190" s="17">
        <v>187</v>
      </c>
      <c r="B190" s="13" t="s">
        <v>673</v>
      </c>
    </row>
    <row r="191" spans="1:2" x14ac:dyDescent="0.25">
      <c r="A191" s="17">
        <v>188</v>
      </c>
      <c r="B191" s="13" t="s">
        <v>674</v>
      </c>
    </row>
    <row r="192" spans="1:2" x14ac:dyDescent="0.25">
      <c r="A192" s="17">
        <v>189</v>
      </c>
      <c r="B192" s="13" t="s">
        <v>675</v>
      </c>
    </row>
    <row r="193" spans="1:2" x14ac:dyDescent="0.25">
      <c r="A193" s="17">
        <v>190</v>
      </c>
      <c r="B193" s="13" t="s">
        <v>676</v>
      </c>
    </row>
    <row r="194" spans="1:2" x14ac:dyDescent="0.25">
      <c r="A194" s="17">
        <v>191</v>
      </c>
      <c r="B194" s="13" t="s">
        <v>677</v>
      </c>
    </row>
    <row r="195" spans="1:2" x14ac:dyDescent="0.25">
      <c r="A195" s="17">
        <v>192</v>
      </c>
      <c r="B195" s="13" t="s">
        <v>678</v>
      </c>
    </row>
    <row r="196" spans="1:2" x14ac:dyDescent="0.25">
      <c r="A196" s="17">
        <v>193</v>
      </c>
      <c r="B196" s="13" t="s">
        <v>679</v>
      </c>
    </row>
    <row r="197" spans="1:2" x14ac:dyDescent="0.25">
      <c r="A197" s="17">
        <v>194</v>
      </c>
      <c r="B197" s="13" t="s">
        <v>680</v>
      </c>
    </row>
    <row r="198" spans="1:2" x14ac:dyDescent="0.25">
      <c r="A198" s="17">
        <v>195</v>
      </c>
      <c r="B198" s="13" t="s">
        <v>681</v>
      </c>
    </row>
    <row r="199" spans="1:2" x14ac:dyDescent="0.25">
      <c r="A199" s="17">
        <v>196</v>
      </c>
      <c r="B199" s="13" t="s">
        <v>682</v>
      </c>
    </row>
    <row r="200" spans="1:2" x14ac:dyDescent="0.25">
      <c r="A200" s="17">
        <v>197</v>
      </c>
      <c r="B200" s="13" t="s">
        <v>683</v>
      </c>
    </row>
    <row r="201" spans="1:2" x14ac:dyDescent="0.25">
      <c r="A201" s="17">
        <v>198</v>
      </c>
      <c r="B201" s="13" t="s">
        <v>684</v>
      </c>
    </row>
    <row r="202" spans="1:2" x14ac:dyDescent="0.25">
      <c r="A202" s="17">
        <v>199</v>
      </c>
      <c r="B202" s="13" t="s">
        <v>685</v>
      </c>
    </row>
    <row r="203" spans="1:2" x14ac:dyDescent="0.25">
      <c r="A203" s="17">
        <v>200</v>
      </c>
      <c r="B203" s="13" t="s">
        <v>686</v>
      </c>
    </row>
    <row r="204" spans="1:2" x14ac:dyDescent="0.25">
      <c r="A204" s="17">
        <v>201</v>
      </c>
      <c r="B204" s="13" t="s">
        <v>687</v>
      </c>
    </row>
    <row r="205" spans="1:2" x14ac:dyDescent="0.25">
      <c r="A205" s="17">
        <v>202</v>
      </c>
      <c r="B205" s="13" t="s">
        <v>688</v>
      </c>
    </row>
    <row r="206" spans="1:2" x14ac:dyDescent="0.25">
      <c r="A206" s="17">
        <v>203</v>
      </c>
      <c r="B206" s="13" t="s">
        <v>689</v>
      </c>
    </row>
    <row r="207" spans="1:2" x14ac:dyDescent="0.25">
      <c r="A207" s="17">
        <v>204</v>
      </c>
      <c r="B207" s="13" t="s">
        <v>690</v>
      </c>
    </row>
    <row r="208" spans="1:2" x14ac:dyDescent="0.25">
      <c r="A208" s="17">
        <v>205</v>
      </c>
      <c r="B208" s="13" t="s">
        <v>691</v>
      </c>
    </row>
    <row r="209" spans="1:2" x14ac:dyDescent="0.25">
      <c r="A209" s="17">
        <v>206</v>
      </c>
      <c r="B209" s="13" t="s">
        <v>692</v>
      </c>
    </row>
    <row r="210" spans="1:2" x14ac:dyDescent="0.25">
      <c r="A210" s="17">
        <v>207</v>
      </c>
      <c r="B210" s="13" t="s">
        <v>693</v>
      </c>
    </row>
    <row r="211" spans="1:2" x14ac:dyDescent="0.25">
      <c r="A211" s="17">
        <v>208</v>
      </c>
      <c r="B211" s="13" t="s">
        <v>694</v>
      </c>
    </row>
    <row r="212" spans="1:2" x14ac:dyDescent="0.25">
      <c r="A212" s="17">
        <v>209</v>
      </c>
      <c r="B212" s="13" t="s">
        <v>695</v>
      </c>
    </row>
    <row r="213" spans="1:2" x14ac:dyDescent="0.25">
      <c r="A213" s="17">
        <v>210</v>
      </c>
      <c r="B213" s="13" t="s">
        <v>696</v>
      </c>
    </row>
    <row r="214" spans="1:2" x14ac:dyDescent="0.25">
      <c r="A214" s="17">
        <v>211</v>
      </c>
      <c r="B214" s="13" t="s">
        <v>697</v>
      </c>
    </row>
    <row r="215" spans="1:2" x14ac:dyDescent="0.25">
      <c r="A215" s="17">
        <v>212</v>
      </c>
      <c r="B215" s="13" t="s">
        <v>698</v>
      </c>
    </row>
    <row r="216" spans="1:2" x14ac:dyDescent="0.25">
      <c r="A216" s="17">
        <v>213</v>
      </c>
      <c r="B216" s="13" t="s">
        <v>699</v>
      </c>
    </row>
  </sheetData>
  <hyperlinks>
    <hyperlink ref="B74" r:id="rId1" xr:uid="{1137E162-2793-43DB-A131-8A4998108379}"/>
    <hyperlink ref="B75" r:id="rId2" xr:uid="{3213E857-92E0-4B6B-AF5E-790A5EA95886}"/>
    <hyperlink ref="B76" r:id="rId3" xr:uid="{B5B80728-86C7-4676-AE7A-7B3A7855E565}"/>
    <hyperlink ref="B77" r:id="rId4" xr:uid="{A52044F5-42BC-43EC-9802-2289740F949F}"/>
    <hyperlink ref="B78" r:id="rId5" xr:uid="{151BC15C-1B20-4D25-A7E2-D36734B59CE2}"/>
    <hyperlink ref="B79" r:id="rId6" xr:uid="{F2D5537E-9FAE-40D1-BF2B-0912C7FD7362}"/>
    <hyperlink ref="B80" r:id="rId7" xr:uid="{14FE9116-F66B-4881-B14F-B83A7947B7D7}"/>
    <hyperlink ref="B81" r:id="rId8" xr:uid="{64769580-7EAE-44FC-A9BC-F46DE8A812A2}"/>
    <hyperlink ref="B82" r:id="rId9" xr:uid="{2DF4EC44-EC6C-4450-BB0A-C2AFD281413D}"/>
    <hyperlink ref="B83" r:id="rId10" xr:uid="{3BF23DC7-42E7-4355-B1B9-9B8BCB56AFFC}"/>
    <hyperlink ref="B84" r:id="rId11" xr:uid="{20450096-664D-43B8-878F-9DBBF71318A5}"/>
    <hyperlink ref="B85" r:id="rId12" xr:uid="{EC914D8B-B3ED-4A60-BF2A-C1C94620DADB}"/>
    <hyperlink ref="B86" r:id="rId13" xr:uid="{FC665000-87A7-4BBE-AC7F-CD34432309FE}"/>
    <hyperlink ref="B87" r:id="rId14" xr:uid="{D1C6336E-2552-476F-BD73-8108C189022A}"/>
    <hyperlink ref="B88" r:id="rId15" xr:uid="{415D2689-196E-43DD-A7CE-B99C36702754}"/>
    <hyperlink ref="B89" r:id="rId16" xr:uid="{AC137E67-0B13-421A-A49E-A7438ABEC9C9}"/>
    <hyperlink ref="B90" r:id="rId17" xr:uid="{E453476A-5B93-404E-AA3D-1C4FC188962B}"/>
    <hyperlink ref="B91" r:id="rId18" xr:uid="{EAF894ED-4DF9-4942-A44D-62EC080D94BB}"/>
    <hyperlink ref="B92" r:id="rId19" xr:uid="{AEF81009-D875-4AE2-BC07-064EC989BBFD}"/>
    <hyperlink ref="B93" r:id="rId20" xr:uid="{11CD1791-E27F-4DC8-B798-8A43D29937A0}"/>
    <hyperlink ref="B94" r:id="rId21" xr:uid="{62A94AEC-D8F2-4E45-A47F-2CB4936067DA}"/>
    <hyperlink ref="B95" r:id="rId22" xr:uid="{953496F8-87AA-4E7E-8618-2090828457D6}"/>
    <hyperlink ref="B96" r:id="rId23" xr:uid="{F02585C6-9400-4351-AF00-F3B5B1271E43}"/>
    <hyperlink ref="B97" r:id="rId24" xr:uid="{B7B7AA73-5BA9-44A6-BAC3-AA56DB1D211E}"/>
    <hyperlink ref="B98" r:id="rId25" xr:uid="{CF4A9145-4877-4493-8E13-033CDA357CC9}"/>
    <hyperlink ref="B99" r:id="rId26" xr:uid="{F0CE37B4-BC8A-4725-B0BF-DCFB7229F23C}"/>
    <hyperlink ref="B100" r:id="rId27" xr:uid="{424D0FE5-A702-4760-A68A-796BAFC4DBF3}"/>
    <hyperlink ref="B101" r:id="rId28" xr:uid="{6FA55AA0-CB1E-4696-9648-6D3CEB452105}"/>
    <hyperlink ref="B102" r:id="rId29" xr:uid="{EAE016A0-EFE8-469C-8AAA-87469EFE7990}"/>
    <hyperlink ref="B103" r:id="rId30" xr:uid="{DEB68C44-3538-4C43-8AC4-CD287F65919E}"/>
    <hyperlink ref="B104" r:id="rId31" xr:uid="{B8B10EC7-1CF3-4190-A688-1C30FA01F2DF}"/>
    <hyperlink ref="B105" r:id="rId32" xr:uid="{363EB330-2958-432E-A242-31774DE516D2}"/>
    <hyperlink ref="B106" r:id="rId33" xr:uid="{CB2EA398-CB5C-4743-A2E8-1059F530D427}"/>
    <hyperlink ref="B107" r:id="rId34" xr:uid="{0E5FA6F6-AFCC-44A1-B4BC-D3FB5FD9BAC6}"/>
    <hyperlink ref="B109" r:id="rId35" xr:uid="{E4A68B63-236B-4C91-AA93-191DAB693E61}"/>
    <hyperlink ref="B110" r:id="rId36" xr:uid="{724E1CF9-FD31-44C9-A8AB-4B19B194386C}"/>
    <hyperlink ref="B111" r:id="rId37" xr:uid="{694DB3D1-0764-4303-AE17-111555FDB236}"/>
    <hyperlink ref="B112" r:id="rId38" xr:uid="{69C9910E-8B24-4F47-B274-21276115E0AB}"/>
    <hyperlink ref="B113" r:id="rId39" xr:uid="{88EE6AD8-FFAF-424E-A9E8-417F96DA5551}"/>
    <hyperlink ref="B114" r:id="rId40" xr:uid="{AC9CF37F-708F-47A3-BC51-BDC3A00CC767}"/>
    <hyperlink ref="B115" r:id="rId41" xr:uid="{92839D7F-B64F-42BB-A7D7-261F95573037}"/>
    <hyperlink ref="B116" r:id="rId42" xr:uid="{80E6C982-5157-4BDE-816D-4ED837E4FBB8}"/>
    <hyperlink ref="B117" r:id="rId43" xr:uid="{DD00584A-C299-40CA-9AA1-87DD428B2F18}"/>
    <hyperlink ref="B118" r:id="rId44" xr:uid="{84C9E066-6E69-4C7C-AF77-AA6F9AF35BCA}"/>
    <hyperlink ref="B119" r:id="rId45" xr:uid="{BCED77DB-721E-482B-A074-E937C908B4E8}"/>
    <hyperlink ref="B120" r:id="rId46" xr:uid="{F824A4B1-0C3E-4072-9316-2D59BDD142D4}"/>
    <hyperlink ref="B121" r:id="rId47" xr:uid="{DD25CF37-12BC-49AF-AEC1-3A1C27100F6C}"/>
    <hyperlink ref="B122" r:id="rId48" xr:uid="{6A11ACF4-EB4B-41B8-997C-18CC31C7A4AD}"/>
    <hyperlink ref="B123" r:id="rId49" xr:uid="{AE1CD602-1E54-4B64-8486-F5446C5C2250}"/>
    <hyperlink ref="B124" r:id="rId50" xr:uid="{29DDAD7D-8727-4390-820D-54DF36F2B54B}"/>
    <hyperlink ref="B125" r:id="rId51" xr:uid="{010CB878-BA92-4FB7-A70E-E51ACB383B90}"/>
    <hyperlink ref="B126" r:id="rId52" xr:uid="{3F42AE22-EBB3-485B-BBEA-F4DBE6E84DDD}"/>
    <hyperlink ref="B127" r:id="rId53" xr:uid="{78742A83-C60D-47BA-B86C-AF12E035D932}"/>
    <hyperlink ref="B128" r:id="rId54" xr:uid="{ED674755-B023-4C7F-AC02-0ABFE8E35351}"/>
    <hyperlink ref="B129" r:id="rId55" xr:uid="{F01B326F-832F-46AC-8721-9B8215CD8116}"/>
    <hyperlink ref="B130" r:id="rId56" xr:uid="{9774E998-3732-49C0-9452-CDAFEF037C61}"/>
    <hyperlink ref="B131" r:id="rId57" xr:uid="{BE03B0B3-CD2D-479F-93DD-258B16CD710C}"/>
    <hyperlink ref="B132" r:id="rId58" xr:uid="{9046A96B-4A2B-4AD3-AD78-7E4EDE56ED95}"/>
    <hyperlink ref="B133" r:id="rId59" xr:uid="{4CDC8D41-94A1-40E3-BF04-066460538CC2}"/>
    <hyperlink ref="B134" r:id="rId60" xr:uid="{C7F3DE25-0968-47D7-A6BF-E2508AACD685}"/>
    <hyperlink ref="B135" r:id="rId61" xr:uid="{07BCB935-1AC5-4E80-94F8-43AAB1C21D40}"/>
    <hyperlink ref="B136" r:id="rId62" xr:uid="{C934B82A-587D-49ED-83CD-8B774F37DEA1}"/>
    <hyperlink ref="B137" r:id="rId63" xr:uid="{EDB1FBDA-EB3E-4195-98ED-E07947D19527}"/>
    <hyperlink ref="B138" r:id="rId64" xr:uid="{689B8EED-CA0B-424B-B250-370210972B1D}"/>
    <hyperlink ref="B139" r:id="rId65" xr:uid="{91BDAF56-D9C8-406C-ABFA-141C208EF109}"/>
    <hyperlink ref="B108" r:id="rId66" xr:uid="{B7616C72-E9E8-447B-A911-74C2297ECF33}"/>
    <hyperlink ref="B4" r:id="rId67" xr:uid="{4A300573-CD74-41B6-888D-3E0C48730EBF}"/>
    <hyperlink ref="B5" r:id="rId68" xr:uid="{DF689C87-8352-4D1E-A80F-1915131CF91C}"/>
    <hyperlink ref="B6" r:id="rId69" xr:uid="{323AEB04-0308-451F-8771-2895400801E1}"/>
    <hyperlink ref="B7" r:id="rId70" xr:uid="{E6016049-3996-4D4B-B98B-91F0BE8F3121}"/>
    <hyperlink ref="B8" r:id="rId71" xr:uid="{00A67133-2289-44FF-A597-5983717FE268}"/>
    <hyperlink ref="B9" r:id="rId72" xr:uid="{F24CA5F9-C48F-4104-A98F-7D721252997B}"/>
    <hyperlink ref="B10" r:id="rId73" xr:uid="{1AADE2EF-D0F3-4C24-ADB5-B16BADDCA751}"/>
    <hyperlink ref="B11" r:id="rId74" xr:uid="{910FE3A8-DB18-4617-8610-64D4C469BBD9}"/>
    <hyperlink ref="B12" r:id="rId75" xr:uid="{D2099E1F-1390-47F0-BF0C-99F0157BD898}"/>
    <hyperlink ref="B13" r:id="rId76" xr:uid="{E2140F3F-CE68-4C60-A4E1-83E51A858A02}"/>
    <hyperlink ref="B14" r:id="rId77" xr:uid="{72FE44A7-F6F8-402F-97A9-0A525C4C02A6}"/>
    <hyperlink ref="B15" r:id="rId78" xr:uid="{5A2654E0-C07B-4F69-AEAD-C481BDD74E1C}"/>
    <hyperlink ref="B16" r:id="rId79" xr:uid="{4C66F51B-E21D-477B-9F5A-7D57B17442F0}"/>
    <hyperlink ref="B17" r:id="rId80" xr:uid="{1197FCAF-C5F7-4750-B400-5F0394876B2B}"/>
    <hyperlink ref="B18" r:id="rId81" xr:uid="{0A401426-45E8-49A6-9486-08EE05E5E8B6}"/>
    <hyperlink ref="B19" r:id="rId82" xr:uid="{E7AA6824-F0D6-42A3-9275-3D690427CE0E}"/>
    <hyperlink ref="B20" r:id="rId83" xr:uid="{A4375D5B-3EC2-40C6-A348-B7283148C417}"/>
    <hyperlink ref="B21" r:id="rId84" xr:uid="{18A60CC4-6CB1-486E-AEF2-327DFCE81623}"/>
    <hyperlink ref="B22" r:id="rId85" xr:uid="{380A8205-35AD-481B-AE54-07114393C8E1}"/>
    <hyperlink ref="B23" r:id="rId86" xr:uid="{DF844C02-3D54-46BC-96D8-D27EA05F3C9E}"/>
    <hyperlink ref="B24" r:id="rId87" xr:uid="{6288C308-23F8-4955-BD2F-D7F440086E85}"/>
    <hyperlink ref="B25" r:id="rId88" xr:uid="{7B69161E-E4C0-4818-A1A5-EEA332940CC3}"/>
    <hyperlink ref="B26" r:id="rId89" xr:uid="{E87C47CF-0355-441F-9B7A-8968DEB899B6}"/>
    <hyperlink ref="B27" r:id="rId90" xr:uid="{734BB968-8640-46F0-984E-EBDDAF30E818}"/>
    <hyperlink ref="B28" r:id="rId91" xr:uid="{D0A121D8-40BF-4129-A91D-F1476C889C24}"/>
    <hyperlink ref="B29" r:id="rId92" xr:uid="{0F7C3588-D51F-4391-94D2-40458927C377}"/>
    <hyperlink ref="B30" r:id="rId93" xr:uid="{B69D4E3E-DA28-4D37-BCFD-C37F93D6A7D4}"/>
    <hyperlink ref="B31" r:id="rId94" xr:uid="{25F6C7BF-F2C9-4D7D-94B3-A67601235A86}"/>
    <hyperlink ref="B32" r:id="rId95" xr:uid="{A0660AEC-EF0D-4C4A-B581-B9E8FE7D3A1A}"/>
    <hyperlink ref="B33" r:id="rId96" xr:uid="{E196C879-E550-4F78-8341-E818F87CFC65}"/>
    <hyperlink ref="B34" r:id="rId97" xr:uid="{57861FDA-CB65-499C-87AC-D761F654070C}"/>
    <hyperlink ref="B35" r:id="rId98" xr:uid="{E5C169AB-FA6E-4F04-9EAB-B0E43DCA671B}"/>
    <hyperlink ref="B36" r:id="rId99" xr:uid="{78875405-8C4A-4DEE-877C-C0776DBF7B73}"/>
    <hyperlink ref="B37" r:id="rId100" xr:uid="{8947EFB5-0084-4C9C-B55A-FC5E4E4D55BD}"/>
    <hyperlink ref="B38" r:id="rId101" xr:uid="{0DE471EF-402E-457A-9CF9-B6BD999DBD16}"/>
    <hyperlink ref="B39" r:id="rId102" xr:uid="{D6E7C97E-C057-4834-8B33-13E477E048A3}"/>
    <hyperlink ref="B40" r:id="rId103" xr:uid="{01B0ED45-6EE3-454B-BD5C-545CB6D742A4}"/>
    <hyperlink ref="B41" r:id="rId104" xr:uid="{71C65BF3-0973-438B-A5C7-FA2105CF07E8}"/>
    <hyperlink ref="B42" r:id="rId105" xr:uid="{B0466B35-49B8-4BE3-A2A4-8A2F5CD1B4C1}"/>
    <hyperlink ref="B43" r:id="rId106" xr:uid="{D9308B72-3BC4-460D-A214-41B6164E90BF}"/>
    <hyperlink ref="B44" r:id="rId107" xr:uid="{691121D9-59EA-4714-9334-C5AB44EDB6D2}"/>
    <hyperlink ref="B45" r:id="rId108" xr:uid="{11F60C3F-6908-47DE-84D3-33BCBB75BFF9}"/>
    <hyperlink ref="B46" r:id="rId109" xr:uid="{DB421442-5226-4E9B-8B83-724A408563A0}"/>
    <hyperlink ref="B47" r:id="rId110" xr:uid="{4DECA124-B192-44D3-929B-D5F8FA22AE0F}"/>
    <hyperlink ref="B48" r:id="rId111" xr:uid="{21AD3102-E952-4A09-BBCD-29F01C572813}"/>
    <hyperlink ref="B49" r:id="rId112" xr:uid="{A71A9DC2-128A-4C40-A5AF-7EEF9EFAA9E8}"/>
    <hyperlink ref="B50" r:id="rId113" xr:uid="{66F7914E-9865-4BE1-BFA1-29E0B9005A08}"/>
    <hyperlink ref="B51" r:id="rId114" xr:uid="{0E3DFB8A-0444-4634-BD09-BC031CB354FE}"/>
    <hyperlink ref="B52" r:id="rId115" xr:uid="{0D739D8C-5B30-4880-B66E-2259EDC56366}"/>
    <hyperlink ref="B53" r:id="rId116" xr:uid="{5E9CDC3A-0BB1-474C-981F-E57D507C7C97}"/>
    <hyperlink ref="B54" r:id="rId117" xr:uid="{5C6A3AF2-623E-476D-BA48-06664C617846}"/>
    <hyperlink ref="B55" r:id="rId118" xr:uid="{09DC3A5F-7C7A-456F-9243-467E7D2C8C7B}"/>
    <hyperlink ref="B56" r:id="rId119" xr:uid="{5845D6AC-B19A-4776-AA2E-E5E58ADE0BF9}"/>
    <hyperlink ref="B57" r:id="rId120" xr:uid="{73E66E30-1879-4F13-8CFC-93F76819E98F}"/>
    <hyperlink ref="B58" r:id="rId121" xr:uid="{81F53652-532B-4ECC-B6CF-4D747D39B36F}"/>
    <hyperlink ref="B59" r:id="rId122" xr:uid="{6F3863D1-272E-4BF0-B1FA-E7EFE68ECFA6}"/>
    <hyperlink ref="B60" r:id="rId123" xr:uid="{0D727094-0956-4D0A-BDF5-A8200C92D0A2}"/>
    <hyperlink ref="B61" r:id="rId124" xr:uid="{24027542-DA98-4D40-9A3B-F821BF2E8AFB}"/>
    <hyperlink ref="B62" r:id="rId125" xr:uid="{7F784C24-44FB-4E5C-B240-598D503CE8F2}"/>
    <hyperlink ref="B63" r:id="rId126" xr:uid="{7669CAE2-5F97-4EB5-AF2B-2E550A77F688}"/>
    <hyperlink ref="B64" r:id="rId127" xr:uid="{D8B21C04-AAA0-47DD-B048-B58149EDA420}"/>
    <hyperlink ref="B65" r:id="rId128" xr:uid="{5C913CED-404A-4772-BEB8-41EFA310BD20}"/>
    <hyperlink ref="B66" r:id="rId129" xr:uid="{9BB255D3-E5B5-4221-A8D4-AAE6FB6384E4}"/>
    <hyperlink ref="B67" r:id="rId130" xr:uid="{591C8C7F-8C6A-4CBE-AEBB-2DD4761C18BC}"/>
    <hyperlink ref="B68" r:id="rId131" xr:uid="{2306068D-F7BB-481A-A8DD-978567D56E13}"/>
    <hyperlink ref="B69" r:id="rId132" xr:uid="{6A0503C9-D2F8-45B0-976C-05E55E7E80C2}"/>
    <hyperlink ref="B70" r:id="rId133" xr:uid="{C65F3AE8-4FBB-492B-89B8-725FB0CDFCB3}"/>
    <hyperlink ref="B71" r:id="rId134" xr:uid="{DCED7323-485E-4F06-93C3-9C8BAFEDC019}"/>
    <hyperlink ref="B72" r:id="rId135" xr:uid="{1EBC4BAC-ED42-425E-8208-1BE4D8B26592}"/>
    <hyperlink ref="B73" r:id="rId136" xr:uid="{25ECD519-F2F7-4164-A072-2EEA50D7EB8B}"/>
    <hyperlink ref="B140" r:id="rId137" xr:uid="{8DDA5835-65C4-4318-8E24-E9751E8B7019}"/>
    <hyperlink ref="B141" r:id="rId138" xr:uid="{EF018434-7080-485C-A852-770F2265AAF1}"/>
    <hyperlink ref="B142" r:id="rId139" xr:uid="{ABF07AF2-2FD1-402A-BD5D-C637F4CBD9E8}"/>
    <hyperlink ref="B143" r:id="rId140" xr:uid="{765F7FC1-7E31-4565-AFBB-C98995C91C2C}"/>
    <hyperlink ref="B144" r:id="rId141" xr:uid="{4F18E414-8FAC-40EE-BEBA-66076003AB5A}"/>
    <hyperlink ref="B145" r:id="rId142" xr:uid="{BE4C5B50-ED84-405B-A9EF-61BB265A7193}"/>
    <hyperlink ref="B146" r:id="rId143" xr:uid="{C87AA3F4-68EC-4487-9E5F-05005640C817}"/>
    <hyperlink ref="B147" r:id="rId144" xr:uid="{5C1DC280-03A3-48D0-9150-B336C9B37C38}"/>
    <hyperlink ref="B148" r:id="rId145" xr:uid="{F53936C3-C304-45CD-A066-2B93157275B0}"/>
    <hyperlink ref="B149" r:id="rId146" xr:uid="{07BDE10E-3257-41DC-B834-DA496EAAC127}"/>
    <hyperlink ref="B150" r:id="rId147" xr:uid="{4A4662C4-096C-48F7-94E0-0F3E2AA7B1DA}"/>
    <hyperlink ref="B151" r:id="rId148" xr:uid="{5DC9456C-1F2C-458F-90D5-8A25C0BE6472}"/>
    <hyperlink ref="B152" r:id="rId149" xr:uid="{2879F297-7363-494B-983B-09E6FBACE3BE}"/>
    <hyperlink ref="B153" r:id="rId150" xr:uid="{D02B3C61-AAD2-420D-A60A-04155B2B31F1}"/>
    <hyperlink ref="B154" r:id="rId151" xr:uid="{893B970C-EEF0-480D-AFDA-E707D0A1717E}"/>
    <hyperlink ref="B155" r:id="rId152" xr:uid="{FD1101CF-F4A3-4F10-8034-EAA7B4DAB7A8}"/>
    <hyperlink ref="B156" r:id="rId153" xr:uid="{7E8F3342-BF5E-4844-86F8-91A8C514F389}"/>
    <hyperlink ref="B157" r:id="rId154" xr:uid="{0A2A6A24-9720-4FF7-A3FC-2E2C1EF6EE5B}"/>
    <hyperlink ref="B158" r:id="rId155" xr:uid="{BA44A772-DB30-4BC6-B6B0-17050A4A9886}"/>
    <hyperlink ref="B159" r:id="rId156" xr:uid="{B3852A96-5A14-40A7-B157-8E31323E76D9}"/>
    <hyperlink ref="B160" r:id="rId157" xr:uid="{F0D0D80F-D567-469A-963E-F2008C2B5365}"/>
    <hyperlink ref="B161" r:id="rId158" xr:uid="{5A5220C2-961E-4455-90A0-EF205FF5AD6F}"/>
    <hyperlink ref="B162" r:id="rId159" xr:uid="{57977D48-8416-4C8A-AC7C-2375E6FB444E}"/>
    <hyperlink ref="B163" r:id="rId160" xr:uid="{2704BA40-7328-4A30-AC8A-9755E8799EBF}"/>
    <hyperlink ref="B164" r:id="rId161" xr:uid="{D83FC236-31AC-4684-B520-3771957B142C}"/>
    <hyperlink ref="B165" r:id="rId162" xr:uid="{EECC4E57-A9ED-4FF2-8788-CE463B25B2B2}"/>
    <hyperlink ref="B166" r:id="rId163" xr:uid="{36D6123E-8A2B-4B24-9F3F-9F46F58DEE90}"/>
    <hyperlink ref="B167" r:id="rId164" xr:uid="{3F24F662-43D1-454C-9388-6416069480BE}"/>
    <hyperlink ref="B168" r:id="rId165" xr:uid="{4C7F8477-4FE2-4303-AB16-EFC0A3E428B4}"/>
    <hyperlink ref="B169" r:id="rId166" xr:uid="{86DACCB3-5D43-4B5F-AEEA-5BED9BF47731}"/>
    <hyperlink ref="B170" r:id="rId167" xr:uid="{8FA524CC-931B-4AC7-8D62-BFEF5E249FBA}"/>
    <hyperlink ref="B171" r:id="rId168" xr:uid="{CA137236-711E-414C-99DF-279F8F2F7EA2}"/>
    <hyperlink ref="B172" r:id="rId169" xr:uid="{A26C57AE-2F09-4E9B-A24F-3F3F53B217D1}"/>
    <hyperlink ref="B173" r:id="rId170" xr:uid="{8932F126-5817-4AFB-A4FD-1D7CE7A5B586}"/>
    <hyperlink ref="B174" r:id="rId171" xr:uid="{0382AE39-1E75-4702-A469-059CD50B6B6C}"/>
    <hyperlink ref="B175" r:id="rId172" xr:uid="{8B23D692-EC3B-410C-88FB-2E478CE2F917}"/>
    <hyperlink ref="B176" r:id="rId173" xr:uid="{72BAB9E3-EBAB-404F-B691-817099EE1010}"/>
    <hyperlink ref="B177" r:id="rId174" xr:uid="{AB96EECB-C3B1-4E63-ADE5-B2C67F1F751E}"/>
    <hyperlink ref="B178" r:id="rId175" xr:uid="{69ACD3C4-388F-4DBE-8F6E-CAFBDE6BDD2A}"/>
    <hyperlink ref="B179" r:id="rId176" xr:uid="{BB565C38-FD8D-4FB1-9DA5-D99843932794}"/>
    <hyperlink ref="B180" r:id="rId177" xr:uid="{20A77A3D-B426-4C14-91BA-9AB3B1FDAEC9}"/>
    <hyperlink ref="B181" r:id="rId178" xr:uid="{C6B29847-9E87-4A42-9D79-ABF9FE4E6767}"/>
    <hyperlink ref="B182" r:id="rId179" xr:uid="{FD2CBA28-B3B6-4E95-873B-16AE4F24BF8E}"/>
    <hyperlink ref="B183" r:id="rId180" xr:uid="{B7456CA2-2DD7-43B3-8CDD-1A1859699373}"/>
    <hyperlink ref="B184" r:id="rId181" xr:uid="{143E7AAC-DB76-4940-8551-C8A557544E06}"/>
    <hyperlink ref="B185" r:id="rId182" xr:uid="{44157BA1-B0DE-48C3-9BD3-A0F21C5A7704}"/>
    <hyperlink ref="B186" r:id="rId183" xr:uid="{FA0E096A-64D5-45CA-9914-9BA8976D70D8}"/>
    <hyperlink ref="B187" r:id="rId184" xr:uid="{6894EED7-F3DC-4A94-9F34-0AE49E877003}"/>
    <hyperlink ref="B188" r:id="rId185" xr:uid="{8CE7A47A-890A-4977-8284-A277E1CBB534}"/>
    <hyperlink ref="B189" r:id="rId186" xr:uid="{E38E0940-4B8A-4508-A672-FAF5DBF48B3B}"/>
    <hyperlink ref="B190" r:id="rId187" xr:uid="{EEF443FC-3573-4A69-9FFD-6453A1419ED4}"/>
    <hyperlink ref="B191" r:id="rId188" xr:uid="{352DBA8B-0445-4885-A0E8-251F806F9E58}"/>
    <hyperlink ref="B192" r:id="rId189" xr:uid="{EA5C0B2F-DED1-459B-A0E6-3664FD0CE645}"/>
    <hyperlink ref="B193" r:id="rId190" xr:uid="{EA98C51E-76BA-4987-ABE3-0B9685E3DF9F}"/>
    <hyperlink ref="B194" r:id="rId191" xr:uid="{7ABD4B6A-C429-48E4-8CD2-B24DDBBF8738}"/>
    <hyperlink ref="B195" r:id="rId192" xr:uid="{550EC2B0-125A-443E-94FB-06185A5C870E}"/>
    <hyperlink ref="B196" r:id="rId193" xr:uid="{BD11190B-CBDB-4D90-8A50-39DDF960702F}"/>
    <hyperlink ref="B197" r:id="rId194" xr:uid="{565FFEEE-E246-44F0-B4AB-AE39164CDCFC}"/>
    <hyperlink ref="B198" r:id="rId195" xr:uid="{B7ECF7FE-77C3-4942-930C-BC3BF8AF9FDB}"/>
    <hyperlink ref="B199" r:id="rId196" xr:uid="{8B583C08-E029-48C9-B9AE-E8432FA664AF}"/>
    <hyperlink ref="B200" r:id="rId197" xr:uid="{6747482F-5335-4DD9-BB5B-970C13200D1D}"/>
    <hyperlink ref="B201" r:id="rId198" xr:uid="{E9DA0007-E8C0-4BE7-A5BA-97D6A9FCCCB3}"/>
    <hyperlink ref="B202" r:id="rId199" xr:uid="{3499A5D2-DAF3-477F-BAA7-364B4FD4BE11}"/>
    <hyperlink ref="B203" r:id="rId200" xr:uid="{86665162-A20B-4395-AA6C-A5632C04C320}"/>
    <hyperlink ref="B204" r:id="rId201" xr:uid="{AF270134-5C93-4A2D-A576-9D52652DF9B7}"/>
    <hyperlink ref="B205" r:id="rId202" xr:uid="{6E644F38-628C-40B7-9552-F7EE13943775}"/>
    <hyperlink ref="B206" r:id="rId203" xr:uid="{AA8A972F-42DB-4AFB-9D6F-5F0363C9FB1E}"/>
    <hyperlink ref="B207" r:id="rId204" xr:uid="{FB121AAD-BAD8-4BE8-9076-7A4E5CD8F6CE}"/>
    <hyperlink ref="B208" r:id="rId205" xr:uid="{3DCFAAD7-1497-4EE9-9C93-F1AA6FB582DE}"/>
    <hyperlink ref="B209" r:id="rId206" xr:uid="{8721A3F7-8895-4F2A-9A27-16589BAF2FA0}"/>
    <hyperlink ref="B210" r:id="rId207" xr:uid="{F192F784-C870-4F94-84B8-98B8BA8D859C}"/>
    <hyperlink ref="B211" r:id="rId208" xr:uid="{B68CFADA-9768-41A7-80FE-8C10B03D0669}"/>
    <hyperlink ref="B212" r:id="rId209" xr:uid="{5C3852C8-1AD8-45AE-AC01-EE4A7A37E565}"/>
    <hyperlink ref="B213" r:id="rId210" xr:uid="{E00B5AD1-B3D0-49C8-B84E-755F8EE94BFF}"/>
    <hyperlink ref="B214" r:id="rId211" xr:uid="{42B3CDFD-9A71-4996-BBC6-39B5F72E3061}"/>
    <hyperlink ref="B215" r:id="rId212" xr:uid="{F0A4028C-75C0-42AF-9213-AFC3B7590FAE}"/>
    <hyperlink ref="B216" r:id="rId213" xr:uid="{512E782C-99FD-48C2-847B-21F52D6FB31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2025-08-14T15:56:10Z</dcterms:created>
  <dcterms:modified xsi:type="dcterms:W3CDTF">2025-10-17T16:32:47Z</dcterms:modified>
</cp:coreProperties>
</file>