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8220"/>
  </bookViews>
  <sheets>
    <sheet name="FORTA 2020" sheetId="1" r:id="rId1"/>
  </sheets>
  <externalReferences>
    <externalReference r:id="rId2"/>
    <externalReference r:id="rId3"/>
    <externalReference r:id="rId4"/>
  </externalReferences>
  <definedNames>
    <definedName name="__pie2">#REF!</definedName>
    <definedName name="_EDO50">#REF!</definedName>
    <definedName name="_EDO60">#REF!</definedName>
    <definedName name="_EDO70">'[1]20.17-18'!#REF!</definedName>
    <definedName name="_EDO80">'[1]20.17-18'!#REF!</definedName>
    <definedName name="_EDO90">'[1]20.17-18'!#REF!</definedName>
    <definedName name="_MUN50">#REF!</definedName>
    <definedName name="_MUN60">'[1]20.17-18'!#REF!</definedName>
    <definedName name="_MUN70">'[1]20.17-18'!#REF!</definedName>
    <definedName name="_MUN80">'[1]20.17-18'!#REF!</definedName>
    <definedName name="_MUN90">'[1]20.17-18'!#REF!</definedName>
    <definedName name="_pie2">#REF!</definedName>
    <definedName name="_pie3">#REF!</definedName>
    <definedName name="_xlnm.Print_Area" localSheetId="0">'FORTA 2020'!$B$4:$F$220</definedName>
    <definedName name="ÁREAS_NATURALES_PROTEGIDAS_DE_CONTROL_ESTATAL">'[2]2-1'!$A$3:$IV$77</definedName>
    <definedName name="_xlnm.Database">#REF!</definedName>
    <definedName name="ccc">#REF!</definedName>
    <definedName name="EDO">#REF!</definedName>
    <definedName name="encabezado">'[2]1.1'!$A$1:$IV$4</definedName>
    <definedName name="encabezado1">#REF!</definedName>
    <definedName name="encabezado2">#REF!</definedName>
    <definedName name="encabezado3">#REF!</definedName>
    <definedName name="enoe05">'[3]7.1'!$A$100:$IV$104</definedName>
    <definedName name="inicio">'[2]1.1'!$A$5</definedName>
    <definedName name="inicio1">#REF!</definedName>
    <definedName name="inicio2">#REF!</definedName>
    <definedName name="inicio3">#REF!</definedName>
    <definedName name="MUN">#REF!</definedName>
    <definedName name="pie">'[2]1.1'!$A$58:$IV$59</definedName>
    <definedName name="_xlnm.Print_Titles" localSheetId="0">'FORTA 2020'!$4:$4</definedName>
  </definedNames>
  <calcPr calcId="145621"/>
</workbook>
</file>

<file path=xl/calcChain.xml><?xml version="1.0" encoding="utf-8"?>
<calcChain xmlns="http://schemas.openxmlformats.org/spreadsheetml/2006/main">
  <c r="E9" i="1" l="1"/>
  <c r="F9" i="1" s="1"/>
  <c r="D5" i="1"/>
  <c r="E32" i="1" s="1"/>
  <c r="F32" i="1" s="1"/>
  <c r="G32" i="1" s="1"/>
  <c r="E97" i="1"/>
  <c r="F97" i="1" s="1"/>
  <c r="E47" i="1"/>
  <c r="F47" i="1" s="1"/>
  <c r="G47" i="1" s="1"/>
  <c r="G97" i="1"/>
  <c r="E23" i="1"/>
  <c r="F23" i="1" s="1"/>
  <c r="E149" i="1"/>
  <c r="F149" i="1" s="1"/>
  <c r="E70" i="1"/>
  <c r="F70" i="1" s="1"/>
  <c r="E80" i="1"/>
  <c r="F80" i="1" s="1"/>
  <c r="E129" i="1"/>
  <c r="F129" i="1" s="1"/>
  <c r="E137" i="1"/>
  <c r="F137" i="1" s="1"/>
  <c r="E186" i="1"/>
  <c r="F186" i="1" s="1"/>
  <c r="E212" i="1"/>
  <c r="F212" i="1" s="1"/>
  <c r="E193" i="1"/>
  <c r="F193" i="1" s="1"/>
  <c r="E188" i="1"/>
  <c r="F188" i="1" s="1"/>
  <c r="E165" i="1"/>
  <c r="F165" i="1" s="1"/>
  <c r="E99" i="1"/>
  <c r="F99" i="1" s="1"/>
  <c r="E162" i="1"/>
  <c r="F162" i="1" s="1"/>
  <c r="E146" i="1"/>
  <c r="F146" i="1" s="1"/>
  <c r="E13" i="1"/>
  <c r="F13" i="1" s="1"/>
  <c r="E37" i="1"/>
  <c r="F37" i="1" s="1"/>
  <c r="E72" i="1"/>
  <c r="F72" i="1" s="1"/>
  <c r="E74" i="1"/>
  <c r="F74" i="1" s="1"/>
  <c r="E106" i="1"/>
  <c r="F106" i="1" s="1"/>
  <c r="E118" i="1"/>
  <c r="F118" i="1" s="1"/>
  <c r="E163" i="1"/>
  <c r="F163" i="1" s="1"/>
  <c r="E40" i="1"/>
  <c r="F40" i="1" s="1"/>
  <c r="E83" i="1"/>
  <c r="F83" i="1" s="1"/>
  <c r="E95" i="1"/>
  <c r="F95" i="1" s="1"/>
  <c r="E123" i="1"/>
  <c r="F123" i="1" s="1"/>
  <c r="E135" i="1"/>
  <c r="F135" i="1" s="1"/>
  <c r="E176" i="1"/>
  <c r="F176" i="1" s="1"/>
  <c r="E132" i="1"/>
  <c r="F132" i="1" s="1"/>
  <c r="E166" i="1"/>
  <c r="F166" i="1" s="1"/>
  <c r="E167" i="1"/>
  <c r="F167" i="1" s="1"/>
  <c r="E183" i="1"/>
  <c r="F183" i="1" s="1"/>
  <c r="E199" i="1"/>
  <c r="F199" i="1" s="1"/>
  <c r="E210" i="1" l="1"/>
  <c r="F210" i="1" s="1"/>
  <c r="E182" i="1"/>
  <c r="F182" i="1" s="1"/>
  <c r="E152" i="1"/>
  <c r="F152" i="1" s="1"/>
  <c r="E60" i="1"/>
  <c r="F60" i="1" s="1"/>
  <c r="G60" i="1" s="1"/>
  <c r="E121" i="1"/>
  <c r="F121" i="1" s="1"/>
  <c r="E41" i="1"/>
  <c r="F41" i="1" s="1"/>
  <c r="E134" i="1"/>
  <c r="F134" i="1" s="1"/>
  <c r="E104" i="1"/>
  <c r="F104" i="1" s="1"/>
  <c r="E53" i="1"/>
  <c r="F53" i="1" s="1"/>
  <c r="G53" i="1" s="1"/>
  <c r="E31" i="1"/>
  <c r="F31" i="1" s="1"/>
  <c r="E63" i="1"/>
  <c r="F63" i="1" s="1"/>
  <c r="E177" i="1"/>
  <c r="F177" i="1" s="1"/>
  <c r="E201" i="1"/>
  <c r="F201" i="1" s="1"/>
  <c r="G201" i="1" s="1"/>
  <c r="E190" i="1"/>
  <c r="F190" i="1" s="1"/>
  <c r="E102" i="1"/>
  <c r="F102" i="1" s="1"/>
  <c r="E54" i="1"/>
  <c r="F54" i="1" s="1"/>
  <c r="G54" i="1" s="1"/>
  <c r="E20" i="1"/>
  <c r="F20" i="1" s="1"/>
  <c r="G20" i="1" s="1"/>
  <c r="E38" i="1"/>
  <c r="F38" i="1" s="1"/>
  <c r="G38" i="1" s="1"/>
  <c r="E55" i="1"/>
  <c r="F55" i="1" s="1"/>
  <c r="G55" i="1" s="1"/>
  <c r="E207" i="1"/>
  <c r="F207" i="1" s="1"/>
  <c r="E175" i="1"/>
  <c r="F175" i="1" s="1"/>
  <c r="G175" i="1" s="1"/>
  <c r="E136" i="1"/>
  <c r="F136" i="1" s="1"/>
  <c r="E159" i="1"/>
  <c r="F159" i="1" s="1"/>
  <c r="E115" i="1"/>
  <c r="F115" i="1" s="1"/>
  <c r="G115" i="1" s="1"/>
  <c r="E61" i="1"/>
  <c r="F61" i="1" s="1"/>
  <c r="G61" i="1" s="1"/>
  <c r="E131" i="1"/>
  <c r="F131" i="1" s="1"/>
  <c r="E90" i="1"/>
  <c r="F90" i="1" s="1"/>
  <c r="E44" i="1"/>
  <c r="F44" i="1" s="1"/>
  <c r="G44" i="1" s="1"/>
  <c r="E28" i="1"/>
  <c r="F28" i="1" s="1"/>
  <c r="E75" i="1"/>
  <c r="F75" i="1" s="1"/>
  <c r="E185" i="1"/>
  <c r="F185" i="1" s="1"/>
  <c r="E204" i="1"/>
  <c r="F204" i="1" s="1"/>
  <c r="E202" i="1"/>
  <c r="F202" i="1" s="1"/>
  <c r="G202" i="1" s="1"/>
  <c r="E82" i="1"/>
  <c r="F82" i="1" s="1"/>
  <c r="E49" i="1"/>
  <c r="F49" i="1" s="1"/>
  <c r="E8" i="1"/>
  <c r="F8" i="1" s="1"/>
  <c r="E14" i="1"/>
  <c r="F14" i="1" s="1"/>
  <c r="G14" i="1" s="1"/>
  <c r="E27" i="1"/>
  <c r="F27" i="1" s="1"/>
  <c r="E215" i="1"/>
  <c r="F215" i="1" s="1"/>
  <c r="E195" i="1"/>
  <c r="F195" i="1" s="1"/>
  <c r="G195" i="1" s="1"/>
  <c r="E174" i="1"/>
  <c r="F174" i="1" s="1"/>
  <c r="G174" i="1" s="1"/>
  <c r="E148" i="1"/>
  <c r="F148" i="1" s="1"/>
  <c r="E172" i="1"/>
  <c r="F172" i="1" s="1"/>
  <c r="G172" i="1" s="1"/>
  <c r="E130" i="1"/>
  <c r="F130" i="1" s="1"/>
  <c r="E111" i="1"/>
  <c r="F111" i="1" s="1"/>
  <c r="G111" i="1" s="1"/>
  <c r="E33" i="1"/>
  <c r="F33" i="1" s="1"/>
  <c r="E155" i="1"/>
  <c r="F155" i="1" s="1"/>
  <c r="G155" i="1" s="1"/>
  <c r="E116" i="1"/>
  <c r="F116" i="1" s="1"/>
  <c r="G116" i="1" s="1"/>
  <c r="E88" i="1"/>
  <c r="F88" i="1" s="1"/>
  <c r="E52" i="1"/>
  <c r="F52" i="1" s="1"/>
  <c r="E157" i="1"/>
  <c r="F157" i="1" s="1"/>
  <c r="G157" i="1" s="1"/>
  <c r="E150" i="1"/>
  <c r="F150" i="1" s="1"/>
  <c r="G150" i="1" s="1"/>
  <c r="E79" i="1"/>
  <c r="F79" i="1" s="1"/>
  <c r="G79" i="1" s="1"/>
  <c r="E180" i="1"/>
  <c r="F180" i="1" s="1"/>
  <c r="E196" i="1"/>
  <c r="F196" i="1" s="1"/>
  <c r="E213" i="1"/>
  <c r="F213" i="1" s="1"/>
  <c r="G213" i="1" s="1"/>
  <c r="E161" i="1"/>
  <c r="F161" i="1" s="1"/>
  <c r="G161" i="1" s="1"/>
  <c r="E100" i="1"/>
  <c r="F100" i="1" s="1"/>
  <c r="E68" i="1"/>
  <c r="F68" i="1" s="1"/>
  <c r="E141" i="1"/>
  <c r="F141" i="1" s="1"/>
  <c r="E7" i="1"/>
  <c r="F7" i="1" s="1"/>
  <c r="G7" i="1" s="1"/>
  <c r="E69" i="1"/>
  <c r="F69" i="1" s="1"/>
  <c r="E18" i="1"/>
  <c r="F18" i="1" s="1"/>
  <c r="E93" i="1"/>
  <c r="F93" i="1" s="1"/>
  <c r="G93" i="1" s="1"/>
  <c r="G9" i="1"/>
  <c r="G27" i="1"/>
  <c r="E6" i="1"/>
  <c r="F6" i="1" s="1"/>
  <c r="E206" i="1"/>
  <c r="F206" i="1" s="1"/>
  <c r="G206" i="1" s="1"/>
  <c r="E171" i="1"/>
  <c r="F171" i="1" s="1"/>
  <c r="E144" i="1"/>
  <c r="F144" i="1" s="1"/>
  <c r="E128" i="1"/>
  <c r="F128" i="1" s="1"/>
  <c r="E168" i="1"/>
  <c r="F168" i="1" s="1"/>
  <c r="G168" i="1" s="1"/>
  <c r="E151" i="1"/>
  <c r="F151" i="1" s="1"/>
  <c r="E127" i="1"/>
  <c r="F127" i="1" s="1"/>
  <c r="E119" i="1"/>
  <c r="F119" i="1" s="1"/>
  <c r="E107" i="1"/>
  <c r="F107" i="1" s="1"/>
  <c r="E59" i="1"/>
  <c r="F59" i="1" s="1"/>
  <c r="E25" i="1"/>
  <c r="F25" i="1" s="1"/>
  <c r="G25" i="1" s="1"/>
  <c r="E24" i="1"/>
  <c r="F24" i="1" s="1"/>
  <c r="E147" i="1"/>
  <c r="F147" i="1" s="1"/>
  <c r="G147" i="1" s="1"/>
  <c r="E126" i="1"/>
  <c r="F126" i="1" s="1"/>
  <c r="E114" i="1"/>
  <c r="F114" i="1" s="1"/>
  <c r="E98" i="1"/>
  <c r="F98" i="1" s="1"/>
  <c r="E86" i="1"/>
  <c r="F86" i="1" s="1"/>
  <c r="G86" i="1" s="1"/>
  <c r="E66" i="1"/>
  <c r="F66" i="1" s="1"/>
  <c r="G66" i="1" s="1"/>
  <c r="E50" i="1"/>
  <c r="F50" i="1" s="1"/>
  <c r="G50" i="1" s="1"/>
  <c r="E29" i="1"/>
  <c r="F29" i="1" s="1"/>
  <c r="E133" i="1"/>
  <c r="F133" i="1" s="1"/>
  <c r="E138" i="1"/>
  <c r="F138" i="1" s="1"/>
  <c r="E154" i="1"/>
  <c r="F154" i="1" s="1"/>
  <c r="G154" i="1" s="1"/>
  <c r="E67" i="1"/>
  <c r="F67" i="1" s="1"/>
  <c r="G67" i="1" s="1"/>
  <c r="E87" i="1"/>
  <c r="F87" i="1" s="1"/>
  <c r="G87" i="1" s="1"/>
  <c r="E169" i="1"/>
  <c r="F169" i="1" s="1"/>
  <c r="E181" i="1"/>
  <c r="F181" i="1" s="1"/>
  <c r="G181" i="1" s="1"/>
  <c r="E189" i="1"/>
  <c r="F189" i="1" s="1"/>
  <c r="E197" i="1"/>
  <c r="F197" i="1" s="1"/>
  <c r="E205" i="1"/>
  <c r="F205" i="1" s="1"/>
  <c r="E216" i="1"/>
  <c r="F216" i="1" s="1"/>
  <c r="E194" i="1"/>
  <c r="F194" i="1" s="1"/>
  <c r="E153" i="1"/>
  <c r="F153" i="1" s="1"/>
  <c r="E110" i="1"/>
  <c r="F110" i="1" s="1"/>
  <c r="E94" i="1"/>
  <c r="F94" i="1" s="1"/>
  <c r="E78" i="1"/>
  <c r="F78" i="1" s="1"/>
  <c r="G78" i="1" s="1"/>
  <c r="E62" i="1"/>
  <c r="F62" i="1" s="1"/>
  <c r="G62" i="1" s="1"/>
  <c r="E48" i="1"/>
  <c r="F48" i="1" s="1"/>
  <c r="E39" i="1"/>
  <c r="F39" i="1" s="1"/>
  <c r="E15" i="1"/>
  <c r="F15" i="1" s="1"/>
  <c r="G15" i="1" s="1"/>
  <c r="E19" i="1"/>
  <c r="F19" i="1" s="1"/>
  <c r="E30" i="1"/>
  <c r="F30" i="1" s="1"/>
  <c r="E113" i="1"/>
  <c r="F113" i="1" s="1"/>
  <c r="E81" i="1"/>
  <c r="F81" i="1" s="1"/>
  <c r="E124" i="1"/>
  <c r="F124" i="1" s="1"/>
  <c r="E43" i="1"/>
  <c r="F43" i="1" s="1"/>
  <c r="E34" i="1"/>
  <c r="F34" i="1" s="1"/>
  <c r="E109" i="1"/>
  <c r="F109" i="1" s="1"/>
  <c r="E77" i="1"/>
  <c r="F77" i="1" s="1"/>
  <c r="E10" i="1"/>
  <c r="F10" i="1" s="1"/>
  <c r="E89" i="1"/>
  <c r="F89" i="1" s="1"/>
  <c r="E51" i="1"/>
  <c r="F51" i="1" s="1"/>
  <c r="E42" i="1"/>
  <c r="F42" i="1" s="1"/>
  <c r="E85" i="1"/>
  <c r="F85" i="1" s="1"/>
  <c r="E214" i="1"/>
  <c r="F214" i="1" s="1"/>
  <c r="E191" i="1"/>
  <c r="F191" i="1" s="1"/>
  <c r="G191" i="1" s="1"/>
  <c r="E179" i="1"/>
  <c r="F179" i="1" s="1"/>
  <c r="G179" i="1" s="1"/>
  <c r="E160" i="1"/>
  <c r="F160" i="1" s="1"/>
  <c r="E211" i="1"/>
  <c r="F211" i="1" s="1"/>
  <c r="E203" i="1"/>
  <c r="F203" i="1" s="1"/>
  <c r="E187" i="1"/>
  <c r="F187" i="1" s="1"/>
  <c r="G187" i="1" s="1"/>
  <c r="E178" i="1"/>
  <c r="F178" i="1" s="1"/>
  <c r="G178" i="1" s="1"/>
  <c r="E170" i="1"/>
  <c r="F170" i="1" s="1"/>
  <c r="E156" i="1"/>
  <c r="F156" i="1" s="1"/>
  <c r="E140" i="1"/>
  <c r="F140" i="1" s="1"/>
  <c r="G140" i="1" s="1"/>
  <c r="E208" i="1"/>
  <c r="F208" i="1" s="1"/>
  <c r="G208" i="1" s="1"/>
  <c r="E164" i="1"/>
  <c r="F164" i="1" s="1"/>
  <c r="E143" i="1"/>
  <c r="F143" i="1" s="1"/>
  <c r="G143" i="1" s="1"/>
  <c r="E125" i="1"/>
  <c r="F125" i="1" s="1"/>
  <c r="G125" i="1" s="1"/>
  <c r="E117" i="1"/>
  <c r="F117" i="1" s="1"/>
  <c r="E103" i="1"/>
  <c r="F103" i="1" s="1"/>
  <c r="E58" i="1"/>
  <c r="F58" i="1" s="1"/>
  <c r="E17" i="1"/>
  <c r="F17" i="1" s="1"/>
  <c r="G17" i="1" s="1"/>
  <c r="E16" i="1"/>
  <c r="F16" i="1" s="1"/>
  <c r="E139" i="1"/>
  <c r="F139" i="1" s="1"/>
  <c r="E122" i="1"/>
  <c r="F122" i="1" s="1"/>
  <c r="E112" i="1"/>
  <c r="F112" i="1" s="1"/>
  <c r="G112" i="1" s="1"/>
  <c r="E96" i="1"/>
  <c r="F96" i="1" s="1"/>
  <c r="E84" i="1"/>
  <c r="F84" i="1" s="1"/>
  <c r="E64" i="1"/>
  <c r="F64" i="1" s="1"/>
  <c r="G64" i="1" s="1"/>
  <c r="E45" i="1"/>
  <c r="F45" i="1" s="1"/>
  <c r="E21" i="1"/>
  <c r="F21" i="1" s="1"/>
  <c r="G21" i="1" s="1"/>
  <c r="E57" i="1"/>
  <c r="F57" i="1" s="1"/>
  <c r="G57" i="1" s="1"/>
  <c r="E142" i="1"/>
  <c r="F142" i="1" s="1"/>
  <c r="E158" i="1"/>
  <c r="F158" i="1" s="1"/>
  <c r="E71" i="1"/>
  <c r="F71" i="1" s="1"/>
  <c r="E91" i="1"/>
  <c r="F91" i="1" s="1"/>
  <c r="E173" i="1"/>
  <c r="F173" i="1" s="1"/>
  <c r="E184" i="1"/>
  <c r="F184" i="1" s="1"/>
  <c r="E192" i="1"/>
  <c r="F192" i="1" s="1"/>
  <c r="E200" i="1"/>
  <c r="F200" i="1" s="1"/>
  <c r="E209" i="1"/>
  <c r="F209" i="1" s="1"/>
  <c r="G209" i="1" s="1"/>
  <c r="E217" i="1"/>
  <c r="F217" i="1" s="1"/>
  <c r="G217" i="1" s="1"/>
  <c r="E198" i="1"/>
  <c r="F198" i="1" s="1"/>
  <c r="G198" i="1" s="1"/>
  <c r="E145" i="1"/>
  <c r="F145" i="1" s="1"/>
  <c r="E108" i="1"/>
  <c r="F108" i="1" s="1"/>
  <c r="E92" i="1"/>
  <c r="F92" i="1" s="1"/>
  <c r="G92" i="1" s="1"/>
  <c r="E76" i="1"/>
  <c r="F76" i="1" s="1"/>
  <c r="E56" i="1"/>
  <c r="F56" i="1" s="1"/>
  <c r="E46" i="1"/>
  <c r="F46" i="1" s="1"/>
  <c r="E36" i="1"/>
  <c r="F36" i="1" s="1"/>
  <c r="G36" i="1" s="1"/>
  <c r="E12" i="1"/>
  <c r="F12" i="1" s="1"/>
  <c r="G12" i="1" s="1"/>
  <c r="E11" i="1"/>
  <c r="F11" i="1" s="1"/>
  <c r="E22" i="1"/>
  <c r="F22" i="1" s="1"/>
  <c r="E105" i="1"/>
  <c r="F105" i="1" s="1"/>
  <c r="E73" i="1"/>
  <c r="F73" i="1" s="1"/>
  <c r="E120" i="1"/>
  <c r="F120" i="1" s="1"/>
  <c r="E35" i="1"/>
  <c r="F35" i="1" s="1"/>
  <c r="E26" i="1"/>
  <c r="F26" i="1" s="1"/>
  <c r="E101" i="1"/>
  <c r="F101" i="1" s="1"/>
  <c r="E65" i="1"/>
  <c r="F65" i="1" s="1"/>
  <c r="G199" i="1"/>
  <c r="G167" i="1"/>
  <c r="G136" i="1"/>
  <c r="G123" i="1"/>
  <c r="G95" i="1"/>
  <c r="G134" i="1"/>
  <c r="G106" i="1"/>
  <c r="G74" i="1"/>
  <c r="G31" i="1"/>
  <c r="G162" i="1"/>
  <c r="G99" i="1"/>
  <c r="G185" i="1"/>
  <c r="G186" i="1"/>
  <c r="G137" i="1"/>
  <c r="G82" i="1"/>
  <c r="G8" i="1"/>
  <c r="G214" i="1"/>
  <c r="G171" i="1"/>
  <c r="G160" i="1"/>
  <c r="G144" i="1"/>
  <c r="G151" i="1"/>
  <c r="G59" i="1"/>
  <c r="G126" i="1"/>
  <c r="G98" i="1"/>
  <c r="G138" i="1"/>
  <c r="G169" i="1"/>
  <c r="G205" i="1"/>
  <c r="G216" i="1"/>
  <c r="G110" i="1"/>
  <c r="G94" i="1"/>
  <c r="G48" i="1"/>
  <c r="G39" i="1"/>
  <c r="G210" i="1"/>
  <c r="G183" i="1"/>
  <c r="G152" i="1"/>
  <c r="G176" i="1"/>
  <c r="G135" i="1"/>
  <c r="G41" i="1"/>
  <c r="G163" i="1"/>
  <c r="G118" i="1"/>
  <c r="G90" i="1"/>
  <c r="G13" i="1"/>
  <c r="G146" i="1"/>
  <c r="G75" i="1"/>
  <c r="G177" i="1"/>
  <c r="G193" i="1"/>
  <c r="G212" i="1"/>
  <c r="G102" i="1"/>
  <c r="G70" i="1"/>
  <c r="G149" i="1"/>
  <c r="G23" i="1"/>
  <c r="G215" i="1"/>
  <c r="G207" i="1"/>
  <c r="G182" i="1"/>
  <c r="G166" i="1"/>
  <c r="G132" i="1"/>
  <c r="G159" i="1"/>
  <c r="G130" i="1"/>
  <c r="G121" i="1"/>
  <c r="G83" i="1"/>
  <c r="G33" i="1"/>
  <c r="G40" i="1"/>
  <c r="G131" i="1"/>
  <c r="G104" i="1"/>
  <c r="G88" i="1"/>
  <c r="G72" i="1"/>
  <c r="G52" i="1"/>
  <c r="G37" i="1"/>
  <c r="G28" i="1"/>
  <c r="G63" i="1"/>
  <c r="G165" i="1"/>
  <c r="G180" i="1"/>
  <c r="G188" i="1"/>
  <c r="G196" i="1"/>
  <c r="G204" i="1"/>
  <c r="G190" i="1"/>
  <c r="G129" i="1"/>
  <c r="G100" i="1"/>
  <c r="G80" i="1"/>
  <c r="G49" i="1"/>
  <c r="G141" i="1"/>
  <c r="G170" i="1"/>
  <c r="G164" i="1"/>
  <c r="G117" i="1"/>
  <c r="G103" i="1"/>
  <c r="G16" i="1"/>
  <c r="G139" i="1"/>
  <c r="G96" i="1"/>
  <c r="G84" i="1"/>
  <c r="G71" i="1"/>
  <c r="G91" i="1"/>
  <c r="G173" i="1"/>
  <c r="G184" i="1"/>
  <c r="G192" i="1"/>
  <c r="G200" i="1"/>
  <c r="G145" i="1"/>
  <c r="G76" i="1"/>
  <c r="G68" i="1" l="1"/>
  <c r="G153" i="1"/>
  <c r="G158" i="1"/>
  <c r="G148" i="1"/>
  <c r="G6" i="1"/>
  <c r="G189" i="1"/>
  <c r="G133" i="1"/>
  <c r="G24" i="1"/>
  <c r="G107" i="1"/>
  <c r="G69" i="1"/>
  <c r="G197" i="1"/>
  <c r="G46" i="1"/>
  <c r="G45" i="1"/>
  <c r="G142" i="1"/>
  <c r="G58" i="1"/>
  <c r="G203" i="1"/>
  <c r="G194" i="1"/>
  <c r="G18" i="1"/>
  <c r="G35" i="1"/>
  <c r="G22" i="1"/>
  <c r="G51" i="1"/>
  <c r="G109" i="1"/>
  <c r="G81" i="1"/>
  <c r="G122" i="1"/>
  <c r="F218" i="1"/>
  <c r="F222" i="1" s="1"/>
  <c r="G29" i="1"/>
  <c r="G65" i="1"/>
  <c r="G120" i="1"/>
  <c r="G11" i="1"/>
  <c r="G89" i="1"/>
  <c r="G34" i="1"/>
  <c r="G113" i="1"/>
  <c r="E218" i="1"/>
  <c r="G56" i="1"/>
  <c r="G108" i="1"/>
  <c r="G156" i="1"/>
  <c r="G211" i="1"/>
  <c r="G114" i="1"/>
  <c r="G119" i="1"/>
  <c r="G127" i="1"/>
  <c r="G128" i="1"/>
  <c r="G101" i="1"/>
  <c r="G73" i="1"/>
  <c r="G85" i="1"/>
  <c r="G10" i="1"/>
  <c r="G43" i="1"/>
  <c r="G30" i="1"/>
  <c r="G26" i="1"/>
  <c r="G105" i="1"/>
  <c r="G42" i="1"/>
  <c r="G77" i="1"/>
  <c r="G124" i="1"/>
  <c r="G19" i="1"/>
  <c r="G218" i="1" l="1"/>
</calcChain>
</file>

<file path=xl/sharedStrings.xml><?xml version="1.0" encoding="utf-8"?>
<sst xmlns="http://schemas.openxmlformats.org/spreadsheetml/2006/main" count="434" uniqueCount="434">
  <si>
    <r>
      <t>FONDO DE APORTACIONES PARA EL FORTALECIMIENTO MUNICIPAL Y DE LAS DEMARCACIONES TERRITORIALES DEL DISTRITO FEDERAL (FORTAMUNDF) 
EJERCICIO 2020</t>
    </r>
    <r>
      <rPr>
        <b/>
        <vertAlign val="superscript"/>
        <sz val="12"/>
        <rFont val="Arial"/>
        <family val="2"/>
      </rPr>
      <t>1/</t>
    </r>
  </si>
  <si>
    <t>CLAVE</t>
  </si>
  <si>
    <t>MUNICIPIO</t>
  </si>
  <si>
    <t>POBLACIÓN 2015</t>
  </si>
  <si>
    <t>PORCENTAJE DE 
PARTICIPACIÓN</t>
  </si>
  <si>
    <t>MONTO 2020</t>
  </si>
  <si>
    <t>AJUSTADO POR REDONDEO</t>
  </si>
  <si>
    <t>001</t>
  </si>
  <si>
    <t>Acajete</t>
  </si>
  <si>
    <t>002</t>
  </si>
  <si>
    <t>Acatlán</t>
  </si>
  <si>
    <t>003</t>
  </si>
  <si>
    <t>Acayucan</t>
  </si>
  <si>
    <t>004</t>
  </si>
  <si>
    <t>Actopan</t>
  </si>
  <si>
    <t>005</t>
  </si>
  <si>
    <t>Acula</t>
  </si>
  <si>
    <t>006</t>
  </si>
  <si>
    <t>Acultzingo</t>
  </si>
  <si>
    <t>204</t>
  </si>
  <si>
    <t>Agua Dulce</t>
  </si>
  <si>
    <t>160</t>
  </si>
  <si>
    <t>Álamo Temapache</t>
  </si>
  <si>
    <t>008</t>
  </si>
  <si>
    <t>Alpatláhuac</t>
  </si>
  <si>
    <t>009</t>
  </si>
  <si>
    <t>Alto Lucero de Gutiérrez Barrios</t>
  </si>
  <si>
    <t>010</t>
  </si>
  <si>
    <t>Altotonga</t>
  </si>
  <si>
    <t>011</t>
  </si>
  <si>
    <t>Alvarado</t>
  </si>
  <si>
    <t>012</t>
  </si>
  <si>
    <t>Amatitlán</t>
  </si>
  <si>
    <t>014</t>
  </si>
  <si>
    <t>Amatlán de los Reyes</t>
  </si>
  <si>
    <t>015</t>
  </si>
  <si>
    <t>Angel R. Cabada</t>
  </si>
  <si>
    <t>017</t>
  </si>
  <si>
    <t>Apazapan</t>
  </si>
  <si>
    <t>018</t>
  </si>
  <si>
    <t>Aquila</t>
  </si>
  <si>
    <t>019</t>
  </si>
  <si>
    <t>Astacinga</t>
  </si>
  <si>
    <t>020</t>
  </si>
  <si>
    <t>Atlahuilco</t>
  </si>
  <si>
    <t>021</t>
  </si>
  <si>
    <t>Atoyac</t>
  </si>
  <si>
    <t>022</t>
  </si>
  <si>
    <t>Atzacan</t>
  </si>
  <si>
    <t>023</t>
  </si>
  <si>
    <t>Atzalan</t>
  </si>
  <si>
    <t>025</t>
  </si>
  <si>
    <t>Ayahualulco</t>
  </si>
  <si>
    <t>026</t>
  </si>
  <si>
    <t>Banderilla</t>
  </si>
  <si>
    <t>027</t>
  </si>
  <si>
    <t>Benito Juárez</t>
  </si>
  <si>
    <t>028</t>
  </si>
  <si>
    <t>Boca del Río</t>
  </si>
  <si>
    <t>029</t>
  </si>
  <si>
    <t>Calcahualco</t>
  </si>
  <si>
    <t>007</t>
  </si>
  <si>
    <t>Camarón de Tejeda</t>
  </si>
  <si>
    <t>030</t>
  </si>
  <si>
    <t>Camerino Z. Mendoza</t>
  </si>
  <si>
    <t>208</t>
  </si>
  <si>
    <t>Carlos A. Carrillo</t>
  </si>
  <si>
    <t>031</t>
  </si>
  <si>
    <t>Carrillo Puerto</t>
  </si>
  <si>
    <t>157</t>
  </si>
  <si>
    <t>Castillo de Teayo</t>
  </si>
  <si>
    <t>032</t>
  </si>
  <si>
    <t>Catemaco</t>
  </si>
  <si>
    <t>033</t>
  </si>
  <si>
    <t>Cazones de Herrera</t>
  </si>
  <si>
    <t>034</t>
  </si>
  <si>
    <t>Cerro Azul</t>
  </si>
  <si>
    <t>054</t>
  </si>
  <si>
    <t>Chacaltianguis</t>
  </si>
  <si>
    <t>055</t>
  </si>
  <si>
    <t>Chalma</t>
  </si>
  <si>
    <t>056</t>
  </si>
  <si>
    <t>Chiconamel</t>
  </si>
  <si>
    <t>057</t>
  </si>
  <si>
    <t>Chiconquiaco</t>
  </si>
  <si>
    <t>058</t>
  </si>
  <si>
    <t>Chicontepec</t>
  </si>
  <si>
    <t>059</t>
  </si>
  <si>
    <t>Chinameca</t>
  </si>
  <si>
    <t>060</t>
  </si>
  <si>
    <t>Chinampa de Gorostiza</t>
  </si>
  <si>
    <t>062</t>
  </si>
  <si>
    <t>Chocamán</t>
  </si>
  <si>
    <t>063</t>
  </si>
  <si>
    <t>Chontla</t>
  </si>
  <si>
    <t>064</t>
  </si>
  <si>
    <t>Chumatlán</t>
  </si>
  <si>
    <t>035</t>
  </si>
  <si>
    <t>Citlaltépetl</t>
  </si>
  <si>
    <t>036</t>
  </si>
  <si>
    <t>Coacoatzintla</t>
  </si>
  <si>
    <t>037</t>
  </si>
  <si>
    <t>Coahuitlán</t>
  </si>
  <si>
    <t>038</t>
  </si>
  <si>
    <t>Coatepec</t>
  </si>
  <si>
    <t>039</t>
  </si>
  <si>
    <t>Coatzacoalcos</t>
  </si>
  <si>
    <t>040</t>
  </si>
  <si>
    <t>Coatzintla</t>
  </si>
  <si>
    <t>041</t>
  </si>
  <si>
    <t>Coetzala</t>
  </si>
  <si>
    <t>042</t>
  </si>
  <si>
    <t>Colipa</t>
  </si>
  <si>
    <t>043</t>
  </si>
  <si>
    <t>Comapa</t>
  </si>
  <si>
    <t>044</t>
  </si>
  <si>
    <t>Córdoba</t>
  </si>
  <si>
    <t>045</t>
  </si>
  <si>
    <t>Cosamaloapan de Carpio</t>
  </si>
  <si>
    <t>046</t>
  </si>
  <si>
    <t>Cosautlán de Carvajal</t>
  </si>
  <si>
    <t>047</t>
  </si>
  <si>
    <t>Coscomatepec</t>
  </si>
  <si>
    <t>048</t>
  </si>
  <si>
    <t>Cosoleacaque</t>
  </si>
  <si>
    <t>049</t>
  </si>
  <si>
    <t>Cotaxtla</t>
  </si>
  <si>
    <t>050</t>
  </si>
  <si>
    <t>Coxquihui</t>
  </si>
  <si>
    <t>051</t>
  </si>
  <si>
    <t>Coyutla</t>
  </si>
  <si>
    <t>052</t>
  </si>
  <si>
    <t>Cuichapa</t>
  </si>
  <si>
    <t>053</t>
  </si>
  <si>
    <t>Cuitláhuac</t>
  </si>
  <si>
    <t>205</t>
  </si>
  <si>
    <t>El Higo</t>
  </si>
  <si>
    <t>065</t>
  </si>
  <si>
    <t>Emiliano Zapata</t>
  </si>
  <si>
    <t>066</t>
  </si>
  <si>
    <t>Espinal</t>
  </si>
  <si>
    <t>067</t>
  </si>
  <si>
    <t>Filomeno Mata</t>
  </si>
  <si>
    <t>068</t>
  </si>
  <si>
    <t>Fortín</t>
  </si>
  <si>
    <t>069</t>
  </si>
  <si>
    <t>Gutiérrez Zamora</t>
  </si>
  <si>
    <t>070</t>
  </si>
  <si>
    <t>Hidalgotitlán</t>
  </si>
  <si>
    <t>071</t>
  </si>
  <si>
    <t>Huatusco</t>
  </si>
  <si>
    <t>072</t>
  </si>
  <si>
    <t>Huayacocotla</t>
  </si>
  <si>
    <t>073</t>
  </si>
  <si>
    <t>Hueyapan de Ocampo</t>
  </si>
  <si>
    <t>074</t>
  </si>
  <si>
    <t>Huiloapan de Cuauhtémoc</t>
  </si>
  <si>
    <t>075</t>
  </si>
  <si>
    <t>Ignacio de la Llave</t>
  </si>
  <si>
    <t>076</t>
  </si>
  <si>
    <t>Ilamatlán</t>
  </si>
  <si>
    <t>077</t>
  </si>
  <si>
    <t>Isla</t>
  </si>
  <si>
    <t>078</t>
  </si>
  <si>
    <t>Ixcatepec</t>
  </si>
  <si>
    <t>079</t>
  </si>
  <si>
    <t>Ixhuacán de los Reyes</t>
  </si>
  <si>
    <t>083</t>
  </si>
  <si>
    <t>Ixhuatlán de Madero</t>
  </si>
  <si>
    <t>080</t>
  </si>
  <si>
    <t>Ixhuatlán del Café</t>
  </si>
  <si>
    <t>082</t>
  </si>
  <si>
    <t>Ixhuatlán del Sureste</t>
  </si>
  <si>
    <t>081</t>
  </si>
  <si>
    <t>Ixhuatlancillo</t>
  </si>
  <si>
    <t>084</t>
  </si>
  <si>
    <t>Ixmatlahuacan</t>
  </si>
  <si>
    <t>085</t>
  </si>
  <si>
    <t>Ixtaczoquitlán</t>
  </si>
  <si>
    <t>086</t>
  </si>
  <si>
    <t>Jalacingo</t>
  </si>
  <si>
    <t>088</t>
  </si>
  <si>
    <t>Jalcomulco</t>
  </si>
  <si>
    <t>089</t>
  </si>
  <si>
    <t>Jáltipan</t>
  </si>
  <si>
    <t>090</t>
  </si>
  <si>
    <t>Jamapa</t>
  </si>
  <si>
    <t>091</t>
  </si>
  <si>
    <t>Jesús Carranza</t>
  </si>
  <si>
    <t>093</t>
  </si>
  <si>
    <t>Jilotepec</t>
  </si>
  <si>
    <t>169</t>
  </si>
  <si>
    <t>José Azueta</t>
  </si>
  <si>
    <t>094</t>
  </si>
  <si>
    <t>Juan Rodríguez Clara</t>
  </si>
  <si>
    <t>095</t>
  </si>
  <si>
    <t>Juchique de Ferrer</t>
  </si>
  <si>
    <t>016</t>
  </si>
  <si>
    <t>La Antigua</t>
  </si>
  <si>
    <t>127</t>
  </si>
  <si>
    <t>La Perla</t>
  </si>
  <si>
    <t>096</t>
  </si>
  <si>
    <t>Landero y Coss</t>
  </si>
  <si>
    <t>061</t>
  </si>
  <si>
    <t>Las Choapas</t>
  </si>
  <si>
    <t>107</t>
  </si>
  <si>
    <t>Las Minas</t>
  </si>
  <si>
    <t>132</t>
  </si>
  <si>
    <t>Las Vigas de Ramírez</t>
  </si>
  <si>
    <t>097</t>
  </si>
  <si>
    <t>Lerdo de Tejada</t>
  </si>
  <si>
    <t>137</t>
  </si>
  <si>
    <t>Los Reyes</t>
  </si>
  <si>
    <t>098</t>
  </si>
  <si>
    <t>Magdalena</t>
  </si>
  <si>
    <t>099</t>
  </si>
  <si>
    <t>Maltrata</t>
  </si>
  <si>
    <t>100</t>
  </si>
  <si>
    <t>Manlio Fabio Altamirano</t>
  </si>
  <si>
    <t>101</t>
  </si>
  <si>
    <t>Mariano Escobedo</t>
  </si>
  <si>
    <t>102</t>
  </si>
  <si>
    <t>Martínez de la Torre</t>
  </si>
  <si>
    <t>103</t>
  </si>
  <si>
    <t>Mecatlán</t>
  </si>
  <si>
    <t>104</t>
  </si>
  <si>
    <t>Mecayapan</t>
  </si>
  <si>
    <t>105</t>
  </si>
  <si>
    <t>Medellín</t>
  </si>
  <si>
    <t>106</t>
  </si>
  <si>
    <t>Miahuatlán</t>
  </si>
  <si>
    <t>108</t>
  </si>
  <si>
    <t>Minatitlán</t>
  </si>
  <si>
    <t>109</t>
  </si>
  <si>
    <t>Misantla</t>
  </si>
  <si>
    <t>110</t>
  </si>
  <si>
    <t>Mixtla de Altamirano</t>
  </si>
  <si>
    <t>111</t>
  </si>
  <si>
    <t>Moloacán</t>
  </si>
  <si>
    <t>206</t>
  </si>
  <si>
    <t>Nanchital de Lázaro Cárdenas del Río</t>
  </si>
  <si>
    <t>112</t>
  </si>
  <si>
    <t>Naolinco</t>
  </si>
  <si>
    <t>113</t>
  </si>
  <si>
    <t>Naranjal</t>
  </si>
  <si>
    <t>013</t>
  </si>
  <si>
    <t>Naranjos Amatlán</t>
  </si>
  <si>
    <t>114</t>
  </si>
  <si>
    <t>Nautla</t>
  </si>
  <si>
    <t>115</t>
  </si>
  <si>
    <t>Nogales</t>
  </si>
  <si>
    <t>116</t>
  </si>
  <si>
    <t>Oluta</t>
  </si>
  <si>
    <t>117</t>
  </si>
  <si>
    <t>Omealca</t>
  </si>
  <si>
    <t>118</t>
  </si>
  <si>
    <t>Orizaba</t>
  </si>
  <si>
    <t>119</t>
  </si>
  <si>
    <t>Otatitlán</t>
  </si>
  <si>
    <t>120</t>
  </si>
  <si>
    <t>Oteapan</t>
  </si>
  <si>
    <t>121</t>
  </si>
  <si>
    <t>Ozuluama de Mascareñas</t>
  </si>
  <si>
    <t>122</t>
  </si>
  <si>
    <t>Pajapan</t>
  </si>
  <si>
    <t>123</t>
  </si>
  <si>
    <t>Pánuco</t>
  </si>
  <si>
    <t>124</t>
  </si>
  <si>
    <t>Papantla</t>
  </si>
  <si>
    <t>126</t>
  </si>
  <si>
    <t>Paso de Ovejas</t>
  </si>
  <si>
    <t>125</t>
  </si>
  <si>
    <t>Paso del Macho</t>
  </si>
  <si>
    <t>128</t>
  </si>
  <si>
    <t>Perote</t>
  </si>
  <si>
    <t>129</t>
  </si>
  <si>
    <t>Platón Sánchez</t>
  </si>
  <si>
    <t>130</t>
  </si>
  <si>
    <t>Playa Vicente</t>
  </si>
  <si>
    <t>131</t>
  </si>
  <si>
    <t>Poza Rica de Hidalgo</t>
  </si>
  <si>
    <t>133</t>
  </si>
  <si>
    <t>Pueblo Viejo</t>
  </si>
  <si>
    <t>134</t>
  </si>
  <si>
    <t>Puente Nacional</t>
  </si>
  <si>
    <t>135</t>
  </si>
  <si>
    <t>Rafael Delgado</t>
  </si>
  <si>
    <t>136</t>
  </si>
  <si>
    <t>Rafael Lucio</t>
  </si>
  <si>
    <t>138</t>
  </si>
  <si>
    <t>Río Blanco</t>
  </si>
  <si>
    <t>139</t>
  </si>
  <si>
    <t>Saltabarranca</t>
  </si>
  <si>
    <t>140</t>
  </si>
  <si>
    <t>San Andrés Tenejapan</t>
  </si>
  <si>
    <t>141</t>
  </si>
  <si>
    <t>San Andrés Tuxtla</t>
  </si>
  <si>
    <t>142</t>
  </si>
  <si>
    <t>San Juan Evangelista</t>
  </si>
  <si>
    <t>211</t>
  </si>
  <si>
    <t>San Rafael</t>
  </si>
  <si>
    <t>212</t>
  </si>
  <si>
    <t>Santiago Sochiapan</t>
  </si>
  <si>
    <t>143</t>
  </si>
  <si>
    <t>Santiago Tuxtla</t>
  </si>
  <si>
    <t>144</t>
  </si>
  <si>
    <t>Sayula de Alemán</t>
  </si>
  <si>
    <t>146</t>
  </si>
  <si>
    <t>Sochiapa</t>
  </si>
  <si>
    <t>145</t>
  </si>
  <si>
    <t>Soconusco</t>
  </si>
  <si>
    <t>147</t>
  </si>
  <si>
    <t>Soledad Atzompa</t>
  </si>
  <si>
    <t>148</t>
  </si>
  <si>
    <t>Soledad de Doblado</t>
  </si>
  <si>
    <t>149</t>
  </si>
  <si>
    <t>Soteapan</t>
  </si>
  <si>
    <t>150</t>
  </si>
  <si>
    <t>Tamalín</t>
  </si>
  <si>
    <t>151</t>
  </si>
  <si>
    <t>Tamiahua</t>
  </si>
  <si>
    <t>152</t>
  </si>
  <si>
    <t>Tampico Alto</t>
  </si>
  <si>
    <t>153</t>
  </si>
  <si>
    <t>Tancoco</t>
  </si>
  <si>
    <t>154</t>
  </si>
  <si>
    <t>Tantima</t>
  </si>
  <si>
    <t>155</t>
  </si>
  <si>
    <t>Tantoyuca</t>
  </si>
  <si>
    <t>209</t>
  </si>
  <si>
    <t>Tatahuicapan de Juárez</t>
  </si>
  <si>
    <t>156</t>
  </si>
  <si>
    <t>Tatatila</t>
  </si>
  <si>
    <t>158</t>
  </si>
  <si>
    <t>Tecolutla</t>
  </si>
  <si>
    <t>159</t>
  </si>
  <si>
    <t>Tehuipango</t>
  </si>
  <si>
    <t>161</t>
  </si>
  <si>
    <t>Tempoal</t>
  </si>
  <si>
    <t>162</t>
  </si>
  <si>
    <t>Tenampa</t>
  </si>
  <si>
    <t>163</t>
  </si>
  <si>
    <t>Tenochtitlán</t>
  </si>
  <si>
    <t>164</t>
  </si>
  <si>
    <t>Teocelo</t>
  </si>
  <si>
    <t>165</t>
  </si>
  <si>
    <t>Tepatlaxco</t>
  </si>
  <si>
    <t>166</t>
  </si>
  <si>
    <t>Tepetlán</t>
  </si>
  <si>
    <t>167</t>
  </si>
  <si>
    <t>Tepetzintla</t>
  </si>
  <si>
    <t>168</t>
  </si>
  <si>
    <t>Tequila</t>
  </si>
  <si>
    <t>170</t>
  </si>
  <si>
    <t>Texcatepec</t>
  </si>
  <si>
    <t>171</t>
  </si>
  <si>
    <t>Texhuacán</t>
  </si>
  <si>
    <t>172</t>
  </si>
  <si>
    <t>Texistepec</t>
  </si>
  <si>
    <t>173</t>
  </si>
  <si>
    <t>Tezonapa</t>
  </si>
  <si>
    <t>174</t>
  </si>
  <si>
    <t>Tierra Blanca</t>
  </si>
  <si>
    <t>175</t>
  </si>
  <si>
    <t>Tihuatlán</t>
  </si>
  <si>
    <t>180</t>
  </si>
  <si>
    <t>Tlachichilco</t>
  </si>
  <si>
    <t>176</t>
  </si>
  <si>
    <t>Tlacojalpan</t>
  </si>
  <si>
    <t>177</t>
  </si>
  <si>
    <t>Tlacolulan</t>
  </si>
  <si>
    <t>178</t>
  </si>
  <si>
    <t>Tlacotalpan</t>
  </si>
  <si>
    <t>179</t>
  </si>
  <si>
    <t>Tlacotepec de Mejía</t>
  </si>
  <si>
    <t>181</t>
  </si>
  <si>
    <t>Tlalixcoyan</t>
  </si>
  <si>
    <t>182</t>
  </si>
  <si>
    <t>Tlalnelhuayocan</t>
  </si>
  <si>
    <t>024</t>
  </si>
  <si>
    <t>Tlaltetela</t>
  </si>
  <si>
    <t>183</t>
  </si>
  <si>
    <t>Tlapacoyan</t>
  </si>
  <si>
    <t>184</t>
  </si>
  <si>
    <t>Tlaquilpa</t>
  </si>
  <si>
    <t>185</t>
  </si>
  <si>
    <t>Tlilapan</t>
  </si>
  <si>
    <t>186</t>
  </si>
  <si>
    <t>Tomatlán</t>
  </si>
  <si>
    <t>187</t>
  </si>
  <si>
    <t>Tonayán</t>
  </si>
  <si>
    <t>188</t>
  </si>
  <si>
    <t>Totutla</t>
  </si>
  <si>
    <t>207</t>
  </si>
  <si>
    <t>Tres Valles</t>
  </si>
  <si>
    <t>189</t>
  </si>
  <si>
    <t>Tuxpan</t>
  </si>
  <si>
    <t>190</t>
  </si>
  <si>
    <t>Tuxtilla</t>
  </si>
  <si>
    <t>191</t>
  </si>
  <si>
    <t>Ursulo Galván</t>
  </si>
  <si>
    <t>210</t>
  </si>
  <si>
    <t>Uxpanapa</t>
  </si>
  <si>
    <t>192</t>
  </si>
  <si>
    <t>Vega de Alatorre</t>
  </si>
  <si>
    <t>193</t>
  </si>
  <si>
    <t>Veracruz</t>
  </si>
  <si>
    <t>194</t>
  </si>
  <si>
    <t>Villa Aldama</t>
  </si>
  <si>
    <t>087</t>
  </si>
  <si>
    <t>Xalapa</t>
  </si>
  <si>
    <t>092</t>
  </si>
  <si>
    <t>Xico</t>
  </si>
  <si>
    <t>195</t>
  </si>
  <si>
    <t>Xoxocotla</t>
  </si>
  <si>
    <t>196</t>
  </si>
  <si>
    <t>Yanga</t>
  </si>
  <si>
    <t>197</t>
  </si>
  <si>
    <t>Yecuatla</t>
  </si>
  <si>
    <t>198</t>
  </si>
  <si>
    <t>Zacualpan</t>
  </si>
  <si>
    <t>199</t>
  </si>
  <si>
    <t>Zaragoza</t>
  </si>
  <si>
    <t>200</t>
  </si>
  <si>
    <t>Zentla</t>
  </si>
  <si>
    <t>201</t>
  </si>
  <si>
    <t>Zongolica</t>
  </si>
  <si>
    <t>202</t>
  </si>
  <si>
    <t>Zontecomatlán de López y Fuentes</t>
  </si>
  <si>
    <t>203</t>
  </si>
  <si>
    <t>Zozocolco de Hidalgo</t>
  </si>
  <si>
    <t>TOTAL</t>
  </si>
  <si>
    <t xml:space="preserve">1/ Cálculo con base en Acuerdo de Distribución y Calendario de Distribución del Ramo 28 y 33 para el Ejercicio 2016, pubicado por la SHCP en el Diario Oficial de la Federación del 3 de enero del 2020 y con base en los resultados finales de la Encuesta Intercensal 2015 del INEGI.
</t>
  </si>
  <si>
    <t xml:space="preserve">Fórmula: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</si>
</sst>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0.0000000000"/>
    <numFmt numFmtId="165" formatCode="#,##0.0"/>
    <numFmt numFmtId="166" formatCode="0.00000"/>
    <numFmt numFmtId="167" formatCode="_-* #,##0_-;\-* #,##0_-;_-* &quot;-&quot;??_-;_-@_-"/>
    <numFmt numFmtId="168" formatCode="#\ ###\ ##0"/>
    <numFmt numFmtId="169" formatCode="#,##0;[Red]#,##0;&quot;-&quot;"/>
    <numFmt numFmtId="170" formatCode="###,##0"/>
    <numFmt numFmtId="171" formatCode="###,##0.0"/>
    <numFmt numFmtId="172" formatCode="###,##0.00"/>
    <numFmt numFmtId="173" formatCode="#\ ##0.000"/>
    <numFmt numFmtId="174" formatCode="#\ ##0;\-#\ ##0"/>
    <numFmt numFmtId="175" formatCode="0.00;\-0.00"/>
    <numFmt numFmtId="176" formatCode="_-[$€-2]* #,##0.00_-;\-[$€-2]* #,##0.00_-;_-[$€-2]* &quot;-&quot;??_-"/>
    <numFmt numFmtId="177" formatCode="#\ ##0.0;\-#\ ##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2"/>
      <name val="Arial"/>
      <family val="2"/>
    </font>
    <font>
      <sz val="9"/>
      <name val="Arial"/>
      <family val="2"/>
    </font>
    <font>
      <sz val="8"/>
      <color indexed="55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1" fillId="0" borderId="0"/>
    <xf numFmtId="168" fontId="8" fillId="0" borderId="0">
      <alignment horizontal="right"/>
      <protection locked="0"/>
    </xf>
    <xf numFmtId="0" fontId="8" fillId="0" borderId="0">
      <alignment horizontal="right"/>
    </xf>
    <xf numFmtId="169" fontId="8" fillId="0" borderId="0" applyFill="0" applyBorder="0" applyProtection="0">
      <alignment horizontal="right" vertical="top"/>
    </xf>
    <xf numFmtId="170" fontId="8" fillId="0" borderId="0" applyFill="0" applyBorder="0" applyProtection="0">
      <alignment horizontal="right"/>
      <protection locked="0"/>
    </xf>
    <xf numFmtId="170" fontId="8" fillId="0" borderId="0" applyFill="0" applyBorder="0" applyProtection="0">
      <alignment horizontal="right"/>
      <protection locked="0"/>
    </xf>
    <xf numFmtId="171" fontId="8" fillId="0" borderId="0" applyFill="0" applyBorder="0" applyProtection="0">
      <alignment horizontal="right"/>
    </xf>
    <xf numFmtId="172" fontId="8" fillId="0" borderId="0" applyFill="0" applyBorder="0" applyProtection="0">
      <alignment horizontal="right"/>
    </xf>
    <xf numFmtId="173" fontId="11" fillId="0" borderId="0" applyFill="0" applyBorder="0" applyProtection="0">
      <alignment horizontal="right"/>
      <protection locked="0"/>
    </xf>
    <xf numFmtId="0" fontId="7" fillId="0" borderId="0" applyNumberFormat="0" applyFill="0" applyBorder="0" applyProtection="0">
      <alignment horizontal="left" vertical="top"/>
    </xf>
    <xf numFmtId="0" fontId="11" fillId="0" borderId="0" applyNumberFormat="0" applyFill="0" applyBorder="0" applyProtection="0">
      <alignment horizontal="left" vertical="top"/>
    </xf>
    <xf numFmtId="0" fontId="7" fillId="0" borderId="0" applyNumberFormat="0" applyFill="0" applyBorder="0" applyAlignment="0" applyProtection="0">
      <alignment horizontal="left" vertical="center"/>
    </xf>
    <xf numFmtId="0" fontId="8" fillId="0" borderId="0">
      <alignment horizontal="left" vertical="top"/>
      <protection locked="0"/>
    </xf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Alignment="0" applyProtection="0">
      <alignment horizontal="right" vertical="top" wrapText="1"/>
      <protection locked="0"/>
    </xf>
    <xf numFmtId="0" fontId="8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1" fontId="8" fillId="0" borderId="0"/>
    <xf numFmtId="0" fontId="8" fillId="0" borderId="0" applyNumberFormat="0" applyFill="0" applyBorder="0" applyProtection="0">
      <alignment horizontal="right" vertical="top"/>
    </xf>
    <xf numFmtId="176" fontId="1" fillId="0" borderId="0" applyFont="0" applyFill="0" applyBorder="0" applyAlignment="0" applyProtection="0"/>
    <xf numFmtId="0" fontId="12" fillId="0" borderId="9" applyNumberFormat="0" applyFill="0" applyAlignment="0" applyProtection="0">
      <alignment vertical="top"/>
      <protection locked="0"/>
    </xf>
    <xf numFmtId="0" fontId="12" fillId="0" borderId="8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17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3" fontId="8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0" fontId="8" fillId="0" borderId="0" applyNumberFormat="0" applyFill="0" applyBorder="0" applyProtection="0">
      <alignment vertical="top"/>
      <protection locked="0"/>
    </xf>
    <xf numFmtId="0" fontId="14" fillId="0" borderId="0"/>
    <xf numFmtId="0" fontId="8" fillId="0" borderId="0" applyNumberFormat="0" applyFill="0" applyBorder="0" applyProtection="0">
      <alignment vertical="top"/>
      <protection locked="0"/>
    </xf>
    <xf numFmtId="0" fontId="8" fillId="0" borderId="0">
      <alignment horizontal="left" wrapText="1" indent="2"/>
    </xf>
    <xf numFmtId="0" fontId="15" fillId="0" borderId="0" applyNumberFormat="0" applyFill="0" applyBorder="0" applyProtection="0">
      <alignment horizontal="left" vertical="top"/>
    </xf>
    <xf numFmtId="0" fontId="15" fillId="0" borderId="0" applyNumberFormat="0" applyFill="0" applyBorder="0" applyProtection="0">
      <alignment horizontal="left" vertical="top"/>
    </xf>
  </cellStyleXfs>
  <cellXfs count="42">
    <xf numFmtId="0" fontId="0" fillId="0" borderId="0" xfId="0"/>
    <xf numFmtId="0" fontId="4" fillId="0" borderId="0" xfId="2"/>
    <xf numFmtId="0" fontId="6" fillId="0" borderId="0" xfId="2" applyFont="1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right" vertical="center" wrapText="1"/>
    </xf>
    <xf numFmtId="49" fontId="1" fillId="0" borderId="1" xfId="3" applyNumberFormat="1" applyFont="1" applyBorder="1" applyAlignment="1" applyProtection="1"/>
    <xf numFmtId="0" fontId="1" fillId="0" borderId="1" xfId="3" applyFont="1" applyBorder="1" applyAlignment="1" applyProtection="1"/>
    <xf numFmtId="3" fontId="6" fillId="0" borderId="1" xfId="2" applyNumberFormat="1" applyFont="1" applyBorder="1"/>
    <xf numFmtId="164" fontId="6" fillId="0" borderId="1" xfId="2" applyNumberFormat="1" applyFont="1" applyBorder="1"/>
    <xf numFmtId="4" fontId="6" fillId="0" borderId="1" xfId="2" applyNumberFormat="1" applyFont="1" applyFill="1" applyBorder="1" applyAlignment="1">
      <alignment horizontal="right"/>
    </xf>
    <xf numFmtId="3" fontId="6" fillId="0" borderId="1" xfId="2" applyNumberFormat="1" applyFont="1" applyFill="1" applyBorder="1" applyAlignment="1">
      <alignment horizontal="right"/>
    </xf>
    <xf numFmtId="0" fontId="6" fillId="0" borderId="1" xfId="4" applyFont="1" applyBorder="1" applyAlignment="1" applyProtection="1"/>
    <xf numFmtId="0" fontId="1" fillId="0" borderId="1" xfId="4" applyFont="1" applyBorder="1" applyAlignment="1" applyProtection="1"/>
    <xf numFmtId="49" fontId="1" fillId="0" borderId="1" xfId="3" applyNumberFormat="1" applyFont="1" applyFill="1" applyBorder="1" applyAlignment="1" applyProtection="1"/>
    <xf numFmtId="0" fontId="6" fillId="0" borderId="1" xfId="4" applyFont="1" applyFill="1" applyBorder="1" applyAlignment="1" applyProtection="1"/>
    <xf numFmtId="3" fontId="6" fillId="0" borderId="1" xfId="2" applyNumberFormat="1" applyFont="1" applyFill="1" applyBorder="1"/>
    <xf numFmtId="164" fontId="6" fillId="0" borderId="1" xfId="2" applyNumberFormat="1" applyFont="1" applyFill="1" applyBorder="1"/>
    <xf numFmtId="165" fontId="6" fillId="0" borderId="1" xfId="2" applyNumberFormat="1" applyFont="1" applyFill="1" applyBorder="1" applyAlignment="1">
      <alignment horizontal="right"/>
    </xf>
    <xf numFmtId="165" fontId="6" fillId="3" borderId="1" xfId="2" applyNumberFormat="1" applyFont="1" applyFill="1" applyBorder="1" applyAlignment="1">
      <alignment horizontal="right"/>
    </xf>
    <xf numFmtId="49" fontId="1" fillId="0" borderId="2" xfId="3" applyNumberFormat="1" applyFont="1" applyBorder="1" applyAlignment="1" applyProtection="1"/>
    <xf numFmtId="0" fontId="6" fillId="0" borderId="2" xfId="4" applyFont="1" applyBorder="1" applyAlignment="1" applyProtection="1"/>
    <xf numFmtId="164" fontId="6" fillId="0" borderId="2" xfId="2" applyNumberFormat="1" applyFont="1" applyBorder="1"/>
    <xf numFmtId="0" fontId="6" fillId="2" borderId="1" xfId="2" applyFont="1" applyFill="1" applyBorder="1"/>
    <xf numFmtId="166" fontId="6" fillId="2" borderId="1" xfId="2" applyNumberFormat="1" applyFont="1" applyFill="1" applyBorder="1"/>
    <xf numFmtId="167" fontId="9" fillId="2" borderId="1" xfId="1" applyNumberFormat="1" applyFont="1" applyFill="1" applyBorder="1" applyAlignment="1">
      <alignment horizontal="right"/>
    </xf>
    <xf numFmtId="0" fontId="4" fillId="0" borderId="0" xfId="2" applyFill="1"/>
    <xf numFmtId="165" fontId="4" fillId="0" borderId="0" xfId="2" applyNumberFormat="1" applyFill="1"/>
    <xf numFmtId="4" fontId="6" fillId="0" borderId="0" xfId="2" applyNumberFormat="1" applyFont="1"/>
    <xf numFmtId="167" fontId="6" fillId="0" borderId="0" xfId="1" applyNumberFormat="1" applyFont="1"/>
    <xf numFmtId="0" fontId="2" fillId="0" borderId="0" xfId="0" applyFont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7" fillId="2" borderId="6" xfId="3" applyFont="1" applyFill="1" applyBorder="1" applyAlignment="1" applyProtection="1">
      <alignment horizontal="center" wrapText="1"/>
    </xf>
    <xf numFmtId="0" fontId="0" fillId="2" borderId="7" xfId="0" applyFill="1" applyBorder="1" applyAlignment="1">
      <alignment horizontal="center" wrapText="1"/>
    </xf>
    <xf numFmtId="0" fontId="7" fillId="0" borderId="8" xfId="3" applyFont="1" applyBorder="1" applyAlignment="1" applyProtection="1">
      <alignment horizontal="justify" wrapText="1"/>
    </xf>
  </cellXfs>
  <cellStyles count="46">
    <cellStyle name="((Continúa9" xfId="5"/>
    <cellStyle name="(CONTINÚA)" xfId="6"/>
    <cellStyle name="Base 0" xfId="7"/>
    <cellStyle name="Base 0 dec" xfId="8"/>
    <cellStyle name="Base 0 dec 2" xfId="9"/>
    <cellStyle name="Base 1 dec" xfId="10"/>
    <cellStyle name="Base 2 dec" xfId="11"/>
    <cellStyle name="Base 3 dec" xfId="12"/>
    <cellStyle name="Capitulo" xfId="13"/>
    <cellStyle name="Capítulo" xfId="14"/>
    <cellStyle name="Capitulo_Apart-02_GRAPH" xfId="15"/>
    <cellStyle name="CARLOS" xfId="16"/>
    <cellStyle name="Dec(1)" xfId="17"/>
    <cellStyle name="Dec(2)" xfId="18"/>
    <cellStyle name="Descripciones" xfId="19"/>
    <cellStyle name="Descripciones 2" xfId="20"/>
    <cellStyle name="Enc. der" xfId="21"/>
    <cellStyle name="Enc. der." xfId="22"/>
    <cellStyle name="Enc. der_c_05" xfId="23"/>
    <cellStyle name="Enc. izq" xfId="24"/>
    <cellStyle name="Enc. izq." xfId="25"/>
    <cellStyle name="entero" xfId="26"/>
    <cellStyle name="Etiqueta" xfId="27"/>
    <cellStyle name="Euro" xfId="28"/>
    <cellStyle name="Linea Inferior" xfId="29"/>
    <cellStyle name="Linea Superior" xfId="30"/>
    <cellStyle name="Linea Tipo" xfId="31"/>
    <cellStyle name="Linea Tipo 2" xfId="32"/>
    <cellStyle name="Miles" xfId="33"/>
    <cellStyle name="Miles 1 dec" xfId="34"/>
    <cellStyle name="miles_2.1 y 2.2" xfId="35"/>
    <cellStyle name="Millares" xfId="1" builtinId="3"/>
    <cellStyle name="Normal" xfId="0" builtinId="0"/>
    <cellStyle name="Normal 2" xfId="4"/>
    <cellStyle name="Normal 3" xfId="36"/>
    <cellStyle name="Normal_c01-02 2" xfId="3"/>
    <cellStyle name="Normal_CALCULO FORTAMUM 2011 2o. COM" xfId="2"/>
    <cellStyle name="Num. cuadro" xfId="37"/>
    <cellStyle name="Num. cuadro 2" xfId="38"/>
    <cellStyle name="Pie" xfId="39"/>
    <cellStyle name="Pie 2" xfId="40"/>
    <cellStyle name="pie de página" xfId="41"/>
    <cellStyle name="Pie_Cap-14a" xfId="42"/>
    <cellStyle name="sangria_n1" xfId="43"/>
    <cellStyle name="Titulo" xfId="44"/>
    <cellStyle name="Titulo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386292</xdr:colOff>
      <xdr:row>2</xdr:row>
      <xdr:rowOff>134910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8" y="658813"/>
          <a:ext cx="5037667" cy="793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s04\c\GUIL2002\anuhid2002\Cap-2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o-017737\validacion\validacion\21000\PUEBLA\a21000c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MATO%20ENO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-2"/>
      <sheetName val="20.2"/>
      <sheetName val="G1-20.3"/>
      <sheetName val="20.3"/>
      <sheetName val="20.4-5"/>
      <sheetName val="20.5"/>
      <sheetName val="20-6A"/>
      <sheetName val="20-6B"/>
      <sheetName val="G2-7"/>
      <sheetName val="20.7"/>
      <sheetName val="20.8"/>
      <sheetName val="20.9"/>
      <sheetName val="20.10-11"/>
      <sheetName val="20.11"/>
      <sheetName val="20.12-13"/>
      <sheetName val="20.13"/>
      <sheetName val="20.14-15"/>
      <sheetName val="20.15"/>
      <sheetName val="20.16"/>
      <sheetName val="20.17-18"/>
      <sheetName val="20.18"/>
      <sheetName val="20-19"/>
      <sheetName val="20.20-21"/>
      <sheetName val="20.21-22"/>
      <sheetName val="20-22"/>
      <sheetName val="20-23"/>
      <sheetName val="20.24"/>
      <sheetName val="20.25-26"/>
      <sheetName val="20.26"/>
      <sheetName val="20.27"/>
      <sheetName val="20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2.1"/>
      <sheetName val="1.3"/>
      <sheetName val="1.4 "/>
      <sheetName val="1.5"/>
      <sheetName val="1.6"/>
      <sheetName val="1.6.1"/>
      <sheetName val="1.6.2"/>
      <sheetName val="1.6.2.1"/>
      <sheetName val="1.6.2.2"/>
      <sheetName val="1.6.3"/>
      <sheetName val="1.6.3.1"/>
      <sheetName val="p14-grafica1.1"/>
      <sheetName val="p15-grafica2 "/>
      <sheetName val="1.6.4"/>
      <sheetName val="1.7"/>
      <sheetName val="1.7.1"/>
      <sheetName val="1.7.2"/>
      <sheetName val="1.8"/>
      <sheetName val="1.9"/>
      <sheetName val="1.10"/>
      <sheetName val="2-1"/>
      <sheetName val="2.2"/>
    </sheetNames>
    <sheetDataSet>
      <sheetData sheetId="0">
        <row r="1">
          <cell r="A1" t="str">
            <v>1. ASPECTOS GEOGRÁFICOS</v>
          </cell>
        </row>
        <row r="3">
          <cell r="A3" t="str">
            <v>UBICACIÓN GEOGRÁFICA</v>
          </cell>
          <cell r="E3" t="str">
            <v>CUADRO 1.1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A3" t="str">
            <v>ÁREAS NATURALES PROTEGIDAS DE CONTROL FEDERAL</v>
          </cell>
          <cell r="N3" t="str">
            <v>CUADRO 2.1</v>
          </cell>
        </row>
        <row r="4">
          <cell r="A4" t="str">
            <v xml:space="preserve">Y SUS COORDENADAS GEOGRÁFICAS </v>
          </cell>
        </row>
        <row r="5">
          <cell r="A5" t="str">
            <v>POR DENOMINACIÓN</v>
          </cell>
        </row>
        <row r="6">
          <cell r="A6" t="str">
            <v>Al 31 de diciembre de 2004</v>
          </cell>
        </row>
        <row r="9">
          <cell r="A9" t="str">
            <v>FECHA DE
DECRETO</v>
          </cell>
          <cell r="E9" t="str">
            <v>DENOMINACIÓN</v>
          </cell>
          <cell r="F9" t="str">
            <v>ÁREAS
NATURALES
PROTEGIDAS</v>
          </cell>
          <cell r="H9" t="str">
            <v>LATITUD NORTE</v>
          </cell>
          <cell r="L9" t="str">
            <v>LONGITUD OESTE</v>
          </cell>
        </row>
        <row r="10">
          <cell r="H10" t="str">
            <v>GRADOS</v>
          </cell>
          <cell r="J10" t="str">
            <v>MINUTOS</v>
          </cell>
          <cell r="L10" t="str">
            <v>GRADOS</v>
          </cell>
          <cell r="N10" t="str">
            <v>MINUTOS</v>
          </cell>
        </row>
        <row r="15">
          <cell r="E15" t="str">
            <v>RESERVAS DE LA BIOSFERA</v>
          </cell>
          <cell r="F15" t="str">
            <v>1</v>
          </cell>
          <cell r="H15" t="str">
            <v>NA</v>
          </cell>
          <cell r="J15" t="str">
            <v>NA</v>
          </cell>
          <cell r="L15" t="str">
            <v>NA</v>
          </cell>
          <cell r="N15" t="str">
            <v>NA</v>
          </cell>
        </row>
        <row r="17">
          <cell r="A17" t="str">
            <v>18-IX-1998</v>
          </cell>
          <cell r="E17" t="str">
            <v xml:space="preserve">      TEHUACÁN-CUICATLÁN a/</v>
          </cell>
          <cell r="F17">
            <v>1</v>
          </cell>
          <cell r="H17">
            <v>18</v>
          </cell>
          <cell r="J17">
            <v>6</v>
          </cell>
          <cell r="L17">
            <v>97</v>
          </cell>
          <cell r="N17">
            <v>30</v>
          </cell>
        </row>
        <row r="20">
          <cell r="E20" t="str">
            <v>PARQUES NACIONALES</v>
          </cell>
          <cell r="F20" t="str">
            <v>4</v>
          </cell>
          <cell r="H20" t="str">
            <v>NA</v>
          </cell>
          <cell r="J20" t="str">
            <v>NA</v>
          </cell>
          <cell r="L20" t="str">
            <v>NA</v>
          </cell>
          <cell r="N20" t="str">
            <v>NA</v>
          </cell>
        </row>
        <row r="22">
          <cell r="A22" t="str">
            <v>14-I-1937</v>
          </cell>
          <cell r="E22" t="str">
            <v xml:space="preserve">      PICO DE ORIZABA b/</v>
          </cell>
          <cell r="F22">
            <v>1</v>
          </cell>
          <cell r="H22">
            <v>19</v>
          </cell>
          <cell r="J22">
            <v>2</v>
          </cell>
          <cell r="L22">
            <v>97</v>
          </cell>
          <cell r="N22">
            <v>16</v>
          </cell>
        </row>
        <row r="24">
          <cell r="A24" t="str">
            <v>13-III-1937</v>
          </cell>
          <cell r="E24" t="str">
            <v xml:space="preserve">      ZOQUIAPAN Y ANEXAS c/</v>
          </cell>
          <cell r="F24">
            <v>1</v>
          </cell>
          <cell r="H24">
            <v>19</v>
          </cell>
          <cell r="J24">
            <v>16</v>
          </cell>
          <cell r="L24">
            <v>98</v>
          </cell>
          <cell r="N24">
            <v>33</v>
          </cell>
        </row>
        <row r="26">
          <cell r="A26" t="str">
            <v>06-X-1938</v>
          </cell>
          <cell r="E26" t="str">
            <v xml:space="preserve">      LA MALINCHE d/</v>
          </cell>
          <cell r="F26" t="str">
            <v>1</v>
          </cell>
          <cell r="H26">
            <v>19</v>
          </cell>
          <cell r="J26">
            <v>14</v>
          </cell>
          <cell r="L26">
            <v>98</v>
          </cell>
          <cell r="N26">
            <v>2</v>
          </cell>
        </row>
        <row r="28">
          <cell r="A28" t="str">
            <v>11-II-1948</v>
          </cell>
          <cell r="E28" t="str">
            <v xml:space="preserve">      IZTACCÍHUATL-POPOCATÉPETL e/</v>
          </cell>
          <cell r="F28">
            <v>1</v>
          </cell>
          <cell r="H28">
            <v>19</v>
          </cell>
          <cell r="J28">
            <v>11</v>
          </cell>
          <cell r="L28">
            <v>98</v>
          </cell>
          <cell r="N28">
            <v>38</v>
          </cell>
        </row>
        <row r="32">
          <cell r="A32" t="str">
            <v>a/ Comprende superficie de Puebla y Oaxaca.</v>
          </cell>
        </row>
        <row r="33">
          <cell r="A33" t="str">
            <v>b/ Comprende superficie de Veracruz y Puebla.</v>
          </cell>
        </row>
        <row r="34">
          <cell r="A34" t="str">
            <v>c/ Comprende superficie de México y Puebla.</v>
          </cell>
        </row>
        <row r="35">
          <cell r="A35" t="str">
            <v>d/ Comprende superficie de Tlaxcala y Puebla.</v>
          </cell>
        </row>
        <row r="36">
          <cell r="A36" t="str">
            <v>e/ Comprende superficie de México, Morelos y Puebla.</v>
          </cell>
        </row>
        <row r="37">
          <cell r="A37" t="str">
            <v>FUENTE: Para fechas de decreto, categorización y denominación: SEMARNAP. INE. Balance del Programa Nacional de Áreas Naturales Protegidas, 1995-2000.</v>
          </cell>
        </row>
        <row r="38">
          <cell r="A38" t="str">
            <v>FUENTE: México, junio del 2000.</v>
          </cell>
        </row>
        <row r="39">
          <cell r="A39" t="str">
            <v>FUENTE: Para Coordenadas Geográficas: SEMARNAP. INE. Coordenadas Geográficas o UTM. Inédito. México, julio de 1996.</v>
          </cell>
        </row>
        <row r="73">
          <cell r="O73" t="str">
            <v>LONGITUD OESTE</v>
          </cell>
        </row>
        <row r="76">
          <cell r="O76" t="str">
            <v>GRADOS</v>
          </cell>
          <cell r="P76" t="str">
            <v>MINUTOS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a"/>
      <sheetName val="7.6b"/>
      <sheetName val="7.6c"/>
      <sheetName val="G7.1"/>
      <sheetName val="7.7a"/>
      <sheetName val="7.7b"/>
      <sheetName val="7.7c"/>
      <sheetName val="7.8a"/>
      <sheetName val="7.8b"/>
      <sheetName val="7.8c"/>
      <sheetName val="7.9a"/>
      <sheetName val="7.9b"/>
      <sheetName val="7.9c"/>
      <sheetName val="G7.2"/>
      <sheetName val="G7.3"/>
      <sheetName val="7.10a"/>
      <sheetName val="7.10b"/>
      <sheetName val="7.10c"/>
      <sheetName val="7.11a"/>
      <sheetName val="7.11b"/>
      <sheetName val="7.11c"/>
      <sheetName val="7.12"/>
    </sheetNames>
    <sheetDataSet>
      <sheetData sheetId="0">
        <row r="101">
          <cell r="A101" t="str">
            <v>NOTA:</v>
          </cell>
          <cell r="C101" t="str">
            <v>El Censo fue un levantamiento de derecho o jure, lo que significa censar a la población en su lugar de residencia habitual. El periodo de levantamiento de la información fue de dos semanas (del 7 al 18 de febrero de 2000), aunque para referir la informaci</v>
          </cell>
        </row>
        <row r="104">
          <cell r="A104" t="str">
            <v>FUENTE:</v>
          </cell>
          <cell r="D104" t="str">
            <v xml:space="preserve">INEGI. Campeche, XII Censo General de Población y Vivienda 2000; Tabulados Básicos.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abSelected="1" zoomScaleNormal="100" workbookViewId="0">
      <selection activeCell="G2" sqref="G2"/>
    </sheetView>
  </sheetViews>
  <sheetFormatPr baseColWidth="10" defaultRowHeight="15" x14ac:dyDescent="0.25"/>
  <cols>
    <col min="1" max="1" width="4" style="1" customWidth="1"/>
    <col min="2" max="2" width="12.7109375" style="2" customWidth="1"/>
    <col min="3" max="3" width="35.28515625" style="2" customWidth="1"/>
    <col min="4" max="4" width="14.7109375" style="2" customWidth="1"/>
    <col min="5" max="5" width="19.7109375" style="2" customWidth="1"/>
    <col min="6" max="6" width="17.7109375" style="2" customWidth="1"/>
    <col min="7" max="7" width="17" style="1" customWidth="1"/>
    <col min="8" max="16384" width="11.42578125" style="1"/>
  </cols>
  <sheetData>
    <row r="1" spans="1:7" customFormat="1" ht="51.75" customHeight="1" x14ac:dyDescent="0.25">
      <c r="A1" s="35" t="s">
        <v>0</v>
      </c>
      <c r="B1" s="35"/>
      <c r="C1" s="35"/>
      <c r="D1" s="35"/>
      <c r="E1" s="35"/>
      <c r="F1" s="35"/>
    </row>
    <row r="2" spans="1:7" customFormat="1" ht="51.75" customHeight="1" x14ac:dyDescent="0.25">
      <c r="A2" s="30"/>
      <c r="B2" s="30" t="s">
        <v>433</v>
      </c>
      <c r="C2" s="30"/>
      <c r="D2" s="30"/>
      <c r="E2" s="30"/>
      <c r="F2" s="30"/>
    </row>
    <row r="4" spans="1:7" ht="31.5" x14ac:dyDescent="0.25">
      <c r="B4" s="31" t="s">
        <v>1</v>
      </c>
      <c r="C4" s="36" t="s">
        <v>2</v>
      </c>
      <c r="D4" s="3" t="s">
        <v>3</v>
      </c>
      <c r="E4" s="31" t="s">
        <v>4</v>
      </c>
      <c r="F4" s="4" t="s">
        <v>5</v>
      </c>
      <c r="G4" s="31" t="s">
        <v>6</v>
      </c>
    </row>
    <row r="5" spans="1:7" ht="15.75" x14ac:dyDescent="0.25">
      <c r="B5" s="32"/>
      <c r="C5" s="37"/>
      <c r="D5" s="5">
        <f>SUM(D6:D217)</f>
        <v>8112505</v>
      </c>
      <c r="E5" s="38"/>
      <c r="F5" s="5">
        <v>5625318868</v>
      </c>
      <c r="G5" s="32"/>
    </row>
    <row r="6" spans="1:7" x14ac:dyDescent="0.25">
      <c r="B6" s="6" t="s">
        <v>7</v>
      </c>
      <c r="C6" s="7" t="s">
        <v>8</v>
      </c>
      <c r="D6" s="8">
        <v>8819</v>
      </c>
      <c r="E6" s="9">
        <f t="shared" ref="E6:E69" si="0">D6/D$5</f>
        <v>1.0870871574193174E-3</v>
      </c>
      <c r="F6" s="10">
        <f t="shared" ref="F6:F69" si="1">+E6*$F$5</f>
        <v>6115211.8977913726</v>
      </c>
      <c r="G6" s="10">
        <f>ROUND(F6,0)</f>
        <v>6115212</v>
      </c>
    </row>
    <row r="7" spans="1:7" x14ac:dyDescent="0.25">
      <c r="B7" s="6" t="s">
        <v>9</v>
      </c>
      <c r="C7" s="7" t="s">
        <v>10</v>
      </c>
      <c r="D7" s="8">
        <v>3147</v>
      </c>
      <c r="E7" s="9">
        <f t="shared" si="0"/>
        <v>3.8791963764583194E-4</v>
      </c>
      <c r="F7" s="10">
        <f t="shared" si="1"/>
        <v>2182171.6569168214</v>
      </c>
      <c r="G7" s="10">
        <f t="shared" ref="G7:G70" si="2">ROUND(F7,0)</f>
        <v>2182172</v>
      </c>
    </row>
    <row r="8" spans="1:7" x14ac:dyDescent="0.25">
      <c r="B8" s="6" t="s">
        <v>11</v>
      </c>
      <c r="C8" s="7" t="s">
        <v>12</v>
      </c>
      <c r="D8" s="8">
        <v>87267</v>
      </c>
      <c r="E8" s="9">
        <f t="shared" si="0"/>
        <v>1.0757096605795621E-2</v>
      </c>
      <c r="F8" s="11">
        <f t="shared" si="1"/>
        <v>60512098.501480862</v>
      </c>
      <c r="G8" s="11">
        <f>ROUNDDOWN(F8,0)</f>
        <v>60512098</v>
      </c>
    </row>
    <row r="9" spans="1:7" x14ac:dyDescent="0.25">
      <c r="B9" s="6" t="s">
        <v>13</v>
      </c>
      <c r="C9" s="12" t="s">
        <v>14</v>
      </c>
      <c r="D9" s="8">
        <v>43388</v>
      </c>
      <c r="E9" s="9">
        <f t="shared" si="0"/>
        <v>5.3482863801008447E-3</v>
      </c>
      <c r="F9" s="10">
        <f t="shared" si="1"/>
        <v>30085816.2854487</v>
      </c>
      <c r="G9" s="10">
        <f t="shared" si="2"/>
        <v>30085816</v>
      </c>
    </row>
    <row r="10" spans="1:7" x14ac:dyDescent="0.25">
      <c r="B10" s="6" t="s">
        <v>15</v>
      </c>
      <c r="C10" s="12" t="s">
        <v>16</v>
      </c>
      <c r="D10" s="8">
        <v>5350</v>
      </c>
      <c r="E10" s="9">
        <f t="shared" si="0"/>
        <v>6.5947571064671148E-4</v>
      </c>
      <c r="F10" s="10">
        <f t="shared" si="1"/>
        <v>3709761.1580886547</v>
      </c>
      <c r="G10" s="10">
        <f t="shared" si="2"/>
        <v>3709761</v>
      </c>
    </row>
    <row r="11" spans="1:7" x14ac:dyDescent="0.25">
      <c r="B11" s="6" t="s">
        <v>17</v>
      </c>
      <c r="C11" s="7" t="s">
        <v>18</v>
      </c>
      <c r="D11" s="8">
        <v>22969</v>
      </c>
      <c r="E11" s="9">
        <f t="shared" si="0"/>
        <v>2.831307962213891E-3</v>
      </c>
      <c r="F11" s="10">
        <f t="shared" si="1"/>
        <v>15927010.100960432</v>
      </c>
      <c r="G11" s="10">
        <f t="shared" si="2"/>
        <v>15927010</v>
      </c>
    </row>
    <row r="12" spans="1:7" x14ac:dyDescent="0.25">
      <c r="B12" s="6" t="s">
        <v>19</v>
      </c>
      <c r="C12" s="12" t="s">
        <v>20</v>
      </c>
      <c r="D12" s="8">
        <v>48091</v>
      </c>
      <c r="E12" s="9">
        <f t="shared" si="0"/>
        <v>5.9280086730300937E-3</v>
      </c>
      <c r="F12" s="10">
        <f t="shared" si="1"/>
        <v>33346939.038063828</v>
      </c>
      <c r="G12" s="10">
        <f t="shared" si="2"/>
        <v>33346939</v>
      </c>
    </row>
    <row r="13" spans="1:7" x14ac:dyDescent="0.25">
      <c r="B13" s="6" t="s">
        <v>21</v>
      </c>
      <c r="C13" s="12" t="s">
        <v>22</v>
      </c>
      <c r="D13" s="8">
        <v>104694</v>
      </c>
      <c r="E13" s="9">
        <f t="shared" si="0"/>
        <v>1.2905261691672301E-2</v>
      </c>
      <c r="F13" s="10">
        <f t="shared" si="1"/>
        <v>72596212.090641797</v>
      </c>
      <c r="G13" s="10">
        <f t="shared" si="2"/>
        <v>72596212</v>
      </c>
    </row>
    <row r="14" spans="1:7" x14ac:dyDescent="0.25">
      <c r="B14" s="6" t="s">
        <v>23</v>
      </c>
      <c r="C14" s="12" t="s">
        <v>24</v>
      </c>
      <c r="D14" s="8">
        <v>10189</v>
      </c>
      <c r="E14" s="9">
        <f t="shared" si="0"/>
        <v>1.2559622459400641E-3</v>
      </c>
      <c r="F14" s="10">
        <f t="shared" si="1"/>
        <v>7065188.1195822991</v>
      </c>
      <c r="G14" s="10">
        <f t="shared" si="2"/>
        <v>7065188</v>
      </c>
    </row>
    <row r="15" spans="1:7" x14ac:dyDescent="0.25">
      <c r="B15" s="6" t="s">
        <v>25</v>
      </c>
      <c r="C15" s="12" t="s">
        <v>26</v>
      </c>
      <c r="D15" s="8">
        <v>28922</v>
      </c>
      <c r="E15" s="9">
        <f t="shared" si="0"/>
        <v>3.565113365107325E-3</v>
      </c>
      <c r="F15" s="10">
        <f t="shared" si="1"/>
        <v>20054899.47929721</v>
      </c>
      <c r="G15" s="10">
        <f t="shared" si="2"/>
        <v>20054899</v>
      </c>
    </row>
    <row r="16" spans="1:7" x14ac:dyDescent="0.25">
      <c r="B16" s="6" t="s">
        <v>27</v>
      </c>
      <c r="C16" s="12" t="s">
        <v>28</v>
      </c>
      <c r="D16" s="8">
        <v>65548</v>
      </c>
      <c r="E16" s="9">
        <f t="shared" si="0"/>
        <v>8.0798717535459138E-3</v>
      </c>
      <c r="F16" s="10">
        <f t="shared" si="1"/>
        <v>45451855.026242077</v>
      </c>
      <c r="G16" s="10">
        <f t="shared" si="2"/>
        <v>45451855</v>
      </c>
    </row>
    <row r="17" spans="2:7" x14ac:dyDescent="0.25">
      <c r="B17" s="6" t="s">
        <v>29</v>
      </c>
      <c r="C17" s="7" t="s">
        <v>30</v>
      </c>
      <c r="D17" s="8">
        <v>52927</v>
      </c>
      <c r="E17" s="9">
        <f t="shared" si="0"/>
        <v>6.5241254088595326E-3</v>
      </c>
      <c r="F17" s="10">
        <f t="shared" si="1"/>
        <v>36700285.759655744</v>
      </c>
      <c r="G17" s="10">
        <f t="shared" si="2"/>
        <v>36700286</v>
      </c>
    </row>
    <row r="18" spans="2:7" x14ac:dyDescent="0.25">
      <c r="B18" s="6" t="s">
        <v>31</v>
      </c>
      <c r="C18" s="12" t="s">
        <v>32</v>
      </c>
      <c r="D18" s="8">
        <v>7987</v>
      </c>
      <c r="E18" s="9">
        <f t="shared" si="0"/>
        <v>9.8452943942715595E-4</v>
      </c>
      <c r="F18" s="10">
        <f t="shared" si="1"/>
        <v>5538292.0317110438</v>
      </c>
      <c r="G18" s="10">
        <f t="shared" si="2"/>
        <v>5538292</v>
      </c>
    </row>
    <row r="19" spans="2:7" x14ac:dyDescent="0.25">
      <c r="B19" s="6" t="s">
        <v>33</v>
      </c>
      <c r="C19" s="7" t="s">
        <v>34</v>
      </c>
      <c r="D19" s="8">
        <v>45430</v>
      </c>
      <c r="E19" s="9">
        <f t="shared" si="0"/>
        <v>5.5999965485383366E-3</v>
      </c>
      <c r="F19" s="10">
        <f t="shared" si="1"/>
        <v>31501766.245227583</v>
      </c>
      <c r="G19" s="10">
        <f t="shared" si="2"/>
        <v>31501766</v>
      </c>
    </row>
    <row r="20" spans="2:7" x14ac:dyDescent="0.25">
      <c r="B20" s="6" t="s">
        <v>35</v>
      </c>
      <c r="C20" s="13" t="s">
        <v>36</v>
      </c>
      <c r="D20" s="8">
        <v>33730</v>
      </c>
      <c r="E20" s="9">
        <f t="shared" si="0"/>
        <v>4.1577786392735655E-3</v>
      </c>
      <c r="F20" s="10">
        <f t="shared" si="1"/>
        <v>23388830.628472954</v>
      </c>
      <c r="G20" s="10">
        <f t="shared" si="2"/>
        <v>23388831</v>
      </c>
    </row>
    <row r="21" spans="2:7" x14ac:dyDescent="0.25">
      <c r="B21" s="6" t="s">
        <v>37</v>
      </c>
      <c r="C21" s="12" t="s">
        <v>38</v>
      </c>
      <c r="D21" s="8">
        <v>4009</v>
      </c>
      <c r="E21" s="9">
        <f t="shared" si="0"/>
        <v>4.9417535027713392E-4</v>
      </c>
      <c r="F21" s="10">
        <f t="shared" si="1"/>
        <v>2779893.9220144707</v>
      </c>
      <c r="G21" s="10">
        <f t="shared" si="2"/>
        <v>2779894</v>
      </c>
    </row>
    <row r="22" spans="2:7" x14ac:dyDescent="0.25">
      <c r="B22" s="6" t="s">
        <v>39</v>
      </c>
      <c r="C22" s="12" t="s">
        <v>40</v>
      </c>
      <c r="D22" s="8">
        <v>1924</v>
      </c>
      <c r="E22" s="9">
        <f t="shared" si="0"/>
        <v>2.3716472285687342E-4</v>
      </c>
      <c r="F22" s="10">
        <f t="shared" si="1"/>
        <v>1334127.1903107609</v>
      </c>
      <c r="G22" s="10">
        <f t="shared" si="2"/>
        <v>1334127</v>
      </c>
    </row>
    <row r="23" spans="2:7" x14ac:dyDescent="0.25">
      <c r="B23" s="6" t="s">
        <v>41</v>
      </c>
      <c r="C23" s="12" t="s">
        <v>42</v>
      </c>
      <c r="D23" s="8">
        <v>6534</v>
      </c>
      <c r="E23" s="9">
        <f t="shared" si="0"/>
        <v>8.0542323240478746E-4</v>
      </c>
      <c r="F23" s="10">
        <f t="shared" si="1"/>
        <v>4530762.5059722001</v>
      </c>
      <c r="G23" s="10">
        <f t="shared" si="2"/>
        <v>4530763</v>
      </c>
    </row>
    <row r="24" spans="2:7" x14ac:dyDescent="0.25">
      <c r="B24" s="6" t="s">
        <v>43</v>
      </c>
      <c r="C24" s="12" t="s">
        <v>44</v>
      </c>
      <c r="D24" s="8">
        <v>10933</v>
      </c>
      <c r="E24" s="9">
        <f t="shared" si="0"/>
        <v>1.3476725129907469E-3</v>
      </c>
      <c r="F24" s="10">
        <f t="shared" si="1"/>
        <v>7581087.615211824</v>
      </c>
      <c r="G24" s="10">
        <f t="shared" si="2"/>
        <v>7581088</v>
      </c>
    </row>
    <row r="25" spans="2:7" x14ac:dyDescent="0.25">
      <c r="B25" s="6" t="s">
        <v>45</v>
      </c>
      <c r="C25" s="12" t="s">
        <v>46</v>
      </c>
      <c r="D25" s="8">
        <v>23896</v>
      </c>
      <c r="E25" s="9">
        <f t="shared" si="0"/>
        <v>2.9455759965633303E-3</v>
      </c>
      <c r="F25" s="10">
        <f t="shared" si="1"/>
        <v>16569804.230595605</v>
      </c>
      <c r="G25" s="10">
        <f t="shared" si="2"/>
        <v>16569804</v>
      </c>
    </row>
    <row r="26" spans="2:7" x14ac:dyDescent="0.25">
      <c r="B26" s="6" t="s">
        <v>47</v>
      </c>
      <c r="C26" s="12" t="s">
        <v>48</v>
      </c>
      <c r="D26" s="8">
        <v>21360</v>
      </c>
      <c r="E26" s="9">
        <f t="shared" si="0"/>
        <v>2.6329721830679921E-3</v>
      </c>
      <c r="F26" s="10">
        <f t="shared" si="1"/>
        <v>14811308.100331526</v>
      </c>
      <c r="G26" s="10">
        <f t="shared" si="2"/>
        <v>14811308</v>
      </c>
    </row>
    <row r="27" spans="2:7" x14ac:dyDescent="0.25">
      <c r="B27" s="6" t="s">
        <v>49</v>
      </c>
      <c r="C27" s="12" t="s">
        <v>50</v>
      </c>
      <c r="D27" s="8">
        <v>50873</v>
      </c>
      <c r="E27" s="9">
        <f t="shared" si="0"/>
        <v>6.270936042566384E-3</v>
      </c>
      <c r="F27" s="10">
        <f t="shared" si="1"/>
        <v>35276014.840269931</v>
      </c>
      <c r="G27" s="10">
        <f t="shared" si="2"/>
        <v>35276015</v>
      </c>
    </row>
    <row r="28" spans="2:7" x14ac:dyDescent="0.25">
      <c r="B28" s="6" t="s">
        <v>51</v>
      </c>
      <c r="C28" s="12" t="s">
        <v>52</v>
      </c>
      <c r="D28" s="8">
        <v>26694</v>
      </c>
      <c r="E28" s="9">
        <f t="shared" si="0"/>
        <v>3.2904756299071618E-3</v>
      </c>
      <c r="F28" s="10">
        <f t="shared" si="1"/>
        <v>18509974.645610943</v>
      </c>
      <c r="G28" s="10">
        <f t="shared" si="2"/>
        <v>18509975</v>
      </c>
    </row>
    <row r="29" spans="2:7" x14ac:dyDescent="0.25">
      <c r="B29" s="6" t="s">
        <v>53</v>
      </c>
      <c r="C29" s="12" t="s">
        <v>54</v>
      </c>
      <c r="D29" s="8">
        <v>24822</v>
      </c>
      <c r="E29" s="9">
        <f t="shared" si="0"/>
        <v>3.0597207644247983E-3</v>
      </c>
      <c r="F29" s="10">
        <f t="shared" si="1"/>
        <v>17211904.9469302</v>
      </c>
      <c r="G29" s="10">
        <f t="shared" si="2"/>
        <v>17211905</v>
      </c>
    </row>
    <row r="30" spans="2:7" x14ac:dyDescent="0.25">
      <c r="B30" s="6" t="s">
        <v>55</v>
      </c>
      <c r="C30" s="12" t="s">
        <v>56</v>
      </c>
      <c r="D30" s="8">
        <v>17618</v>
      </c>
      <c r="E30" s="9">
        <f t="shared" si="0"/>
        <v>2.1717089850792079E-3</v>
      </c>
      <c r="F30" s="10">
        <f t="shared" si="1"/>
        <v>12216555.5295712</v>
      </c>
      <c r="G30" s="10">
        <f t="shared" si="2"/>
        <v>12216556</v>
      </c>
    </row>
    <row r="31" spans="2:7" x14ac:dyDescent="0.25">
      <c r="B31" s="6" t="s">
        <v>57</v>
      </c>
      <c r="C31" s="12" t="s">
        <v>58</v>
      </c>
      <c r="D31" s="8">
        <v>142207</v>
      </c>
      <c r="E31" s="9">
        <f t="shared" si="0"/>
        <v>1.7529357454941476E-2</v>
      </c>
      <c r="F31" s="10">
        <f t="shared" si="1"/>
        <v>98608225.235198736</v>
      </c>
      <c r="G31" s="10">
        <f t="shared" si="2"/>
        <v>98608225</v>
      </c>
    </row>
    <row r="32" spans="2:7" x14ac:dyDescent="0.25">
      <c r="B32" s="6" t="s">
        <v>59</v>
      </c>
      <c r="C32" s="12" t="s">
        <v>60</v>
      </c>
      <c r="D32" s="8">
        <v>12929</v>
      </c>
      <c r="E32" s="9">
        <f t="shared" si="0"/>
        <v>1.5937124229815575E-3</v>
      </c>
      <c r="F32" s="10">
        <f t="shared" si="1"/>
        <v>8965140.5631641522</v>
      </c>
      <c r="G32" s="10">
        <f t="shared" si="2"/>
        <v>8965141</v>
      </c>
    </row>
    <row r="33" spans="2:7" x14ac:dyDescent="0.25">
      <c r="B33" s="6" t="s">
        <v>61</v>
      </c>
      <c r="C33" s="12" t="s">
        <v>62</v>
      </c>
      <c r="D33" s="8">
        <v>6426</v>
      </c>
      <c r="E33" s="9">
        <f t="shared" si="0"/>
        <v>7.9211045170388182E-4</v>
      </c>
      <c r="F33" s="10">
        <f t="shared" si="1"/>
        <v>4455873.8695098488</v>
      </c>
      <c r="G33" s="10">
        <f t="shared" si="2"/>
        <v>4455874</v>
      </c>
    </row>
    <row r="34" spans="2:7" x14ac:dyDescent="0.25">
      <c r="B34" s="6" t="s">
        <v>63</v>
      </c>
      <c r="C34" s="12" t="s">
        <v>64</v>
      </c>
      <c r="D34" s="8">
        <v>42347</v>
      </c>
      <c r="E34" s="9">
        <f t="shared" si="0"/>
        <v>5.2199659661226715E-3</v>
      </c>
      <c r="F34" s="10">
        <f t="shared" si="1"/>
        <v>29363973.039547712</v>
      </c>
      <c r="G34" s="10">
        <f t="shared" si="2"/>
        <v>29363973</v>
      </c>
    </row>
    <row r="35" spans="2:7" x14ac:dyDescent="0.25">
      <c r="B35" s="6" t="s">
        <v>65</v>
      </c>
      <c r="C35" s="12" t="s">
        <v>66</v>
      </c>
      <c r="D35" s="8">
        <v>24565</v>
      </c>
      <c r="E35" s="9">
        <f t="shared" si="0"/>
        <v>3.0280412770161622E-3</v>
      </c>
      <c r="F35" s="10">
        <f t="shared" si="1"/>
        <v>17033697.728681833</v>
      </c>
      <c r="G35" s="10">
        <f t="shared" si="2"/>
        <v>17033698</v>
      </c>
    </row>
    <row r="36" spans="2:7" x14ac:dyDescent="0.25">
      <c r="B36" s="6" t="s">
        <v>67</v>
      </c>
      <c r="C36" s="12" t="s">
        <v>68</v>
      </c>
      <c r="D36" s="8">
        <v>16996</v>
      </c>
      <c r="E36" s="9">
        <f t="shared" si="0"/>
        <v>2.0950372295610296E-3</v>
      </c>
      <c r="F36" s="10">
        <f t="shared" si="1"/>
        <v>11785252.456612106</v>
      </c>
      <c r="G36" s="10">
        <f t="shared" si="2"/>
        <v>11785252</v>
      </c>
    </row>
    <row r="37" spans="2:7" x14ac:dyDescent="0.25">
      <c r="B37" s="6" t="s">
        <v>69</v>
      </c>
      <c r="C37" s="12" t="s">
        <v>70</v>
      </c>
      <c r="D37" s="8">
        <v>20037</v>
      </c>
      <c r="E37" s="9">
        <f t="shared" si="0"/>
        <v>2.4698906194818987E-3</v>
      </c>
      <c r="F37" s="10">
        <f t="shared" si="1"/>
        <v>13893922.303667733</v>
      </c>
      <c r="G37" s="10">
        <f t="shared" si="2"/>
        <v>13893922</v>
      </c>
    </row>
    <row r="38" spans="2:7" x14ac:dyDescent="0.25">
      <c r="B38" s="6" t="s">
        <v>71</v>
      </c>
      <c r="C38" s="12" t="s">
        <v>72</v>
      </c>
      <c r="D38" s="8">
        <v>49651</v>
      </c>
      <c r="E38" s="9">
        <f t="shared" si="0"/>
        <v>6.1203043942653964E-3</v>
      </c>
      <c r="F38" s="10">
        <f t="shared" si="1"/>
        <v>34428663.786964446</v>
      </c>
      <c r="G38" s="10">
        <f t="shared" si="2"/>
        <v>34428664</v>
      </c>
    </row>
    <row r="39" spans="2:7" x14ac:dyDescent="0.25">
      <c r="B39" s="6" t="s">
        <v>73</v>
      </c>
      <c r="C39" s="13" t="s">
        <v>74</v>
      </c>
      <c r="D39" s="8">
        <v>23675</v>
      </c>
      <c r="E39" s="9">
        <f t="shared" si="0"/>
        <v>2.9183341027216626E-3</v>
      </c>
      <c r="F39" s="10">
        <f t="shared" si="1"/>
        <v>16416559.891168019</v>
      </c>
      <c r="G39" s="10">
        <f t="shared" si="2"/>
        <v>16416560</v>
      </c>
    </row>
    <row r="40" spans="2:7" x14ac:dyDescent="0.25">
      <c r="B40" s="6" t="s">
        <v>75</v>
      </c>
      <c r="C40" s="12" t="s">
        <v>76</v>
      </c>
      <c r="D40" s="8">
        <v>26807</v>
      </c>
      <c r="E40" s="9">
        <f t="shared" si="0"/>
        <v>3.3044047430479243E-3</v>
      </c>
      <c r="F40" s="10">
        <f t="shared" si="1"/>
        <v>18588330.348576181</v>
      </c>
      <c r="G40" s="10">
        <f t="shared" si="2"/>
        <v>18588330</v>
      </c>
    </row>
    <row r="41" spans="2:7" x14ac:dyDescent="0.25">
      <c r="B41" s="6" t="s">
        <v>77</v>
      </c>
      <c r="C41" s="12" t="s">
        <v>78</v>
      </c>
      <c r="D41" s="8">
        <v>12494</v>
      </c>
      <c r="E41" s="9">
        <f t="shared" si="0"/>
        <v>1.5400915007140212E-3</v>
      </c>
      <c r="F41" s="10">
        <f t="shared" si="1"/>
        <v>8663505.777413018</v>
      </c>
      <c r="G41" s="10">
        <f t="shared" si="2"/>
        <v>8663506</v>
      </c>
    </row>
    <row r="42" spans="2:7" x14ac:dyDescent="0.25">
      <c r="B42" s="6" t="s">
        <v>79</v>
      </c>
      <c r="C42" s="12" t="s">
        <v>80</v>
      </c>
      <c r="D42" s="8">
        <v>13479</v>
      </c>
      <c r="E42" s="9">
        <f t="shared" si="0"/>
        <v>1.6615089913657988E-3</v>
      </c>
      <c r="F42" s="10">
        <f t="shared" si="1"/>
        <v>9346517.8784816768</v>
      </c>
      <c r="G42" s="10">
        <f t="shared" si="2"/>
        <v>9346518</v>
      </c>
    </row>
    <row r="43" spans="2:7" x14ac:dyDescent="0.25">
      <c r="B43" s="6" t="s">
        <v>81</v>
      </c>
      <c r="C43" s="12" t="s">
        <v>82</v>
      </c>
      <c r="D43" s="8">
        <v>6684</v>
      </c>
      <c r="E43" s="9">
        <f t="shared" si="0"/>
        <v>8.2391320560048966E-4</v>
      </c>
      <c r="F43" s="10">
        <f t="shared" si="1"/>
        <v>4634774.5010587974</v>
      </c>
      <c r="G43" s="10">
        <f>ROUNDDOWN(F43,0)</f>
        <v>4634774</v>
      </c>
    </row>
    <row r="44" spans="2:7" x14ac:dyDescent="0.25">
      <c r="B44" s="6" t="s">
        <v>83</v>
      </c>
      <c r="C44" s="12" t="s">
        <v>84</v>
      </c>
      <c r="D44" s="8">
        <v>14394</v>
      </c>
      <c r="E44" s="9">
        <f t="shared" si="0"/>
        <v>1.7742978278595823E-3</v>
      </c>
      <c r="F44" s="10">
        <f t="shared" si="1"/>
        <v>9980991.0485099237</v>
      </c>
      <c r="G44" s="10">
        <f t="shared" si="2"/>
        <v>9980991</v>
      </c>
    </row>
    <row r="45" spans="2:7" x14ac:dyDescent="0.25">
      <c r="B45" s="6" t="s">
        <v>85</v>
      </c>
      <c r="C45" s="12" t="s">
        <v>86</v>
      </c>
      <c r="D45" s="8">
        <v>55844</v>
      </c>
      <c r="E45" s="9">
        <f t="shared" si="0"/>
        <v>6.8836937542719545E-3</v>
      </c>
      <c r="F45" s="10">
        <f t="shared" si="1"/>
        <v>38722972.357439779</v>
      </c>
      <c r="G45" s="10">
        <f t="shared" si="2"/>
        <v>38722972</v>
      </c>
    </row>
    <row r="46" spans="2:7" x14ac:dyDescent="0.25">
      <c r="B46" s="6" t="s">
        <v>87</v>
      </c>
      <c r="C46" s="12" t="s">
        <v>88</v>
      </c>
      <c r="D46" s="8">
        <v>16241</v>
      </c>
      <c r="E46" s="9">
        <f t="shared" si="0"/>
        <v>2.0019710311426618E-3</v>
      </c>
      <c r="F46" s="10">
        <f t="shared" si="1"/>
        <v>11261725.41467623</v>
      </c>
      <c r="G46" s="10">
        <f t="shared" si="2"/>
        <v>11261725</v>
      </c>
    </row>
    <row r="47" spans="2:7" x14ac:dyDescent="0.25">
      <c r="B47" s="6" t="s">
        <v>89</v>
      </c>
      <c r="C47" s="12" t="s">
        <v>90</v>
      </c>
      <c r="D47" s="8">
        <v>16741</v>
      </c>
      <c r="E47" s="9">
        <f t="shared" si="0"/>
        <v>2.0636042751283356E-3</v>
      </c>
      <c r="F47" s="10">
        <f t="shared" si="1"/>
        <v>11608432.064964889</v>
      </c>
      <c r="G47" s="10">
        <f t="shared" si="2"/>
        <v>11608432</v>
      </c>
    </row>
    <row r="48" spans="2:7" x14ac:dyDescent="0.25">
      <c r="B48" s="6" t="s">
        <v>91</v>
      </c>
      <c r="C48" s="12" t="s">
        <v>92</v>
      </c>
      <c r="D48" s="8">
        <v>21102</v>
      </c>
      <c r="E48" s="9">
        <f t="shared" si="0"/>
        <v>2.6011694291713842E-3</v>
      </c>
      <c r="F48" s="10">
        <f t="shared" si="1"/>
        <v>14632407.468782578</v>
      </c>
      <c r="G48" s="10">
        <f t="shared" si="2"/>
        <v>14632407</v>
      </c>
    </row>
    <row r="49" spans="2:7" x14ac:dyDescent="0.25">
      <c r="B49" s="6" t="s">
        <v>93</v>
      </c>
      <c r="C49" s="12" t="s">
        <v>94</v>
      </c>
      <c r="D49" s="8">
        <v>14565</v>
      </c>
      <c r="E49" s="9">
        <f t="shared" si="0"/>
        <v>1.7953763973026827E-3</v>
      </c>
      <c r="F49" s="10">
        <f t="shared" si="1"/>
        <v>10099564.722908646</v>
      </c>
      <c r="G49" s="10">
        <f t="shared" si="2"/>
        <v>10099565</v>
      </c>
    </row>
    <row r="50" spans="2:7" x14ac:dyDescent="0.25">
      <c r="B50" s="6" t="s">
        <v>95</v>
      </c>
      <c r="C50" s="12" t="s">
        <v>96</v>
      </c>
      <c r="D50" s="8">
        <v>3880</v>
      </c>
      <c r="E50" s="9">
        <f t="shared" si="0"/>
        <v>4.7827397332883E-4</v>
      </c>
      <c r="F50" s="10">
        <f t="shared" si="1"/>
        <v>2690443.6062399964</v>
      </c>
      <c r="G50" s="10">
        <f t="shared" si="2"/>
        <v>2690444</v>
      </c>
    </row>
    <row r="51" spans="2:7" x14ac:dyDescent="0.25">
      <c r="B51" s="6" t="s">
        <v>97</v>
      </c>
      <c r="C51" s="12" t="s">
        <v>98</v>
      </c>
      <c r="D51" s="8">
        <v>12109</v>
      </c>
      <c r="E51" s="9">
        <f t="shared" si="0"/>
        <v>1.4926339028450521E-3</v>
      </c>
      <c r="F51" s="10">
        <f t="shared" si="1"/>
        <v>8396541.6566907503</v>
      </c>
      <c r="G51" s="10">
        <f t="shared" si="2"/>
        <v>8396542</v>
      </c>
    </row>
    <row r="52" spans="2:7" x14ac:dyDescent="0.25">
      <c r="B52" s="6" t="s">
        <v>99</v>
      </c>
      <c r="C52" s="12" t="s">
        <v>100</v>
      </c>
      <c r="D52" s="8">
        <v>10482</v>
      </c>
      <c r="E52" s="9">
        <f t="shared" si="0"/>
        <v>1.292079326915669E-3</v>
      </c>
      <c r="F52" s="10">
        <f t="shared" si="1"/>
        <v>7268358.2166514536</v>
      </c>
      <c r="G52" s="10">
        <f t="shared" si="2"/>
        <v>7268358</v>
      </c>
    </row>
    <row r="53" spans="2:7" x14ac:dyDescent="0.25">
      <c r="B53" s="6" t="s">
        <v>101</v>
      </c>
      <c r="C53" s="12" t="s">
        <v>102</v>
      </c>
      <c r="D53" s="8">
        <v>8566</v>
      </c>
      <c r="E53" s="9">
        <f t="shared" si="0"/>
        <v>1.0559007359625665E-3</v>
      </c>
      <c r="F53" s="10">
        <f t="shared" si="1"/>
        <v>5939778.3327453118</v>
      </c>
      <c r="G53" s="10">
        <f t="shared" si="2"/>
        <v>5939778</v>
      </c>
    </row>
    <row r="54" spans="2:7" x14ac:dyDescent="0.25">
      <c r="B54" s="6" t="s">
        <v>103</v>
      </c>
      <c r="C54" s="12" t="s">
        <v>104</v>
      </c>
      <c r="D54" s="8">
        <v>92127</v>
      </c>
      <c r="E54" s="9">
        <f t="shared" si="0"/>
        <v>1.1356171737336371E-2</v>
      </c>
      <c r="F54" s="10">
        <f t="shared" si="1"/>
        <v>63882087.142286628</v>
      </c>
      <c r="G54" s="10">
        <f t="shared" si="2"/>
        <v>63882087</v>
      </c>
    </row>
    <row r="55" spans="2:7" x14ac:dyDescent="0.25">
      <c r="B55" s="6" t="s">
        <v>105</v>
      </c>
      <c r="C55" s="12" t="s">
        <v>106</v>
      </c>
      <c r="D55" s="8">
        <v>319187</v>
      </c>
      <c r="E55" s="9">
        <f t="shared" si="0"/>
        <v>3.9345060496110633E-2</v>
      </c>
      <c r="F55" s="10">
        <f t="shared" si="1"/>
        <v>221328511.17137259</v>
      </c>
      <c r="G55" s="10">
        <f t="shared" si="2"/>
        <v>221328511</v>
      </c>
    </row>
    <row r="56" spans="2:7" x14ac:dyDescent="0.25">
      <c r="B56" s="6" t="s">
        <v>107</v>
      </c>
      <c r="C56" s="12" t="s">
        <v>108</v>
      </c>
      <c r="D56" s="8">
        <v>56897</v>
      </c>
      <c r="E56" s="9">
        <f t="shared" si="0"/>
        <v>7.0134933661057837E-3</v>
      </c>
      <c r="F56" s="10">
        <f t="shared" si="1"/>
        <v>39453136.562947698</v>
      </c>
      <c r="G56" s="10">
        <f t="shared" si="2"/>
        <v>39453137</v>
      </c>
    </row>
    <row r="57" spans="2:7" x14ac:dyDescent="0.25">
      <c r="B57" s="6" t="s">
        <v>109</v>
      </c>
      <c r="C57" s="12" t="s">
        <v>110</v>
      </c>
      <c r="D57" s="8">
        <v>2236</v>
      </c>
      <c r="E57" s="9">
        <f t="shared" si="0"/>
        <v>2.7562386710393397E-4</v>
      </c>
      <c r="F57" s="10">
        <f t="shared" si="1"/>
        <v>1550472.1400908842</v>
      </c>
      <c r="G57" s="10">
        <f t="shared" si="2"/>
        <v>1550472</v>
      </c>
    </row>
    <row r="58" spans="2:7" x14ac:dyDescent="0.25">
      <c r="B58" s="6" t="s">
        <v>111</v>
      </c>
      <c r="C58" s="12" t="s">
        <v>112</v>
      </c>
      <c r="D58" s="8">
        <v>5718</v>
      </c>
      <c r="E58" s="9">
        <f t="shared" si="0"/>
        <v>7.0483777822016749E-4</v>
      </c>
      <c r="F58" s="10">
        <f t="shared" si="1"/>
        <v>3964937.2527011079</v>
      </c>
      <c r="G58" s="10">
        <f t="shared" si="2"/>
        <v>3964937</v>
      </c>
    </row>
    <row r="59" spans="2:7" x14ac:dyDescent="0.25">
      <c r="B59" s="6" t="s">
        <v>113</v>
      </c>
      <c r="C59" s="12" t="s">
        <v>114</v>
      </c>
      <c r="D59" s="8">
        <v>19859</v>
      </c>
      <c r="E59" s="9">
        <f t="shared" si="0"/>
        <v>2.4479491846229988E-3</v>
      </c>
      <c r="F59" s="10">
        <f t="shared" si="1"/>
        <v>13770494.73616497</v>
      </c>
      <c r="G59" s="10">
        <f t="shared" si="2"/>
        <v>13770495</v>
      </c>
    </row>
    <row r="60" spans="2:7" x14ac:dyDescent="0.25">
      <c r="B60" s="6" t="s">
        <v>115</v>
      </c>
      <c r="C60" s="13" t="s">
        <v>116</v>
      </c>
      <c r="D60" s="8">
        <v>218153</v>
      </c>
      <c r="E60" s="9">
        <f t="shared" si="0"/>
        <v>2.6890954150413468E-2</v>
      </c>
      <c r="F60" s="10">
        <f t="shared" si="1"/>
        <v>151270191.76084378</v>
      </c>
      <c r="G60" s="10">
        <f t="shared" si="2"/>
        <v>151270192</v>
      </c>
    </row>
    <row r="61" spans="2:7" x14ac:dyDescent="0.25">
      <c r="B61" s="6" t="s">
        <v>117</v>
      </c>
      <c r="C61" s="13" t="s">
        <v>118</v>
      </c>
      <c r="D61" s="8">
        <v>57147</v>
      </c>
      <c r="E61" s="9">
        <f t="shared" si="0"/>
        <v>7.0443099880986206E-3</v>
      </c>
      <c r="F61" s="10">
        <f t="shared" si="1"/>
        <v>39626489.888092026</v>
      </c>
      <c r="G61" s="10">
        <f t="shared" si="2"/>
        <v>39626490</v>
      </c>
    </row>
    <row r="62" spans="2:7" x14ac:dyDescent="0.25">
      <c r="B62" s="6" t="s">
        <v>119</v>
      </c>
      <c r="C62" s="12" t="s">
        <v>120</v>
      </c>
      <c r="D62" s="8">
        <v>16353</v>
      </c>
      <c r="E62" s="9">
        <f t="shared" si="0"/>
        <v>2.015776877795453E-3</v>
      </c>
      <c r="F62" s="10">
        <f t="shared" si="1"/>
        <v>11339387.704340892</v>
      </c>
      <c r="G62" s="10">
        <f t="shared" si="2"/>
        <v>11339388</v>
      </c>
    </row>
    <row r="63" spans="2:7" x14ac:dyDescent="0.25">
      <c r="B63" s="6" t="s">
        <v>121</v>
      </c>
      <c r="C63" s="12" t="s">
        <v>122</v>
      </c>
      <c r="D63" s="8">
        <v>58479</v>
      </c>
      <c r="E63" s="9">
        <f t="shared" si="0"/>
        <v>7.2085009500764564E-3</v>
      </c>
      <c r="F63" s="10">
        <f t="shared" si="1"/>
        <v>40550116.404461019</v>
      </c>
      <c r="G63" s="10">
        <f t="shared" si="2"/>
        <v>40550116</v>
      </c>
    </row>
    <row r="64" spans="2:7" x14ac:dyDescent="0.25">
      <c r="B64" s="6" t="s">
        <v>123</v>
      </c>
      <c r="C64" s="12" t="s">
        <v>124</v>
      </c>
      <c r="D64" s="8">
        <v>129527</v>
      </c>
      <c r="E64" s="9">
        <f t="shared" si="0"/>
        <v>1.5966338387464786E-2</v>
      </c>
      <c r="F64" s="10">
        <f t="shared" si="1"/>
        <v>89815744.583878353</v>
      </c>
      <c r="G64" s="10">
        <f t="shared" si="2"/>
        <v>89815745</v>
      </c>
    </row>
    <row r="65" spans="2:7" x14ac:dyDescent="0.25">
      <c r="B65" s="6" t="s">
        <v>125</v>
      </c>
      <c r="C65" s="12" t="s">
        <v>126</v>
      </c>
      <c r="D65" s="8">
        <v>21013</v>
      </c>
      <c r="E65" s="9">
        <f t="shared" si="0"/>
        <v>2.5901987117419342E-3</v>
      </c>
      <c r="F65" s="10">
        <f t="shared" si="1"/>
        <v>14570693.685031196</v>
      </c>
      <c r="G65" s="10">
        <f t="shared" si="2"/>
        <v>14570694</v>
      </c>
    </row>
    <row r="66" spans="2:7" x14ac:dyDescent="0.25">
      <c r="B66" s="6" t="s">
        <v>127</v>
      </c>
      <c r="C66" s="12" t="s">
        <v>128</v>
      </c>
      <c r="D66" s="8">
        <v>16754</v>
      </c>
      <c r="E66" s="9">
        <f t="shared" si="0"/>
        <v>2.0652067394719632E-3</v>
      </c>
      <c r="F66" s="10">
        <f t="shared" si="1"/>
        <v>11617446.437872395</v>
      </c>
      <c r="G66" s="10">
        <f t="shared" si="2"/>
        <v>11617446</v>
      </c>
    </row>
    <row r="67" spans="2:7" x14ac:dyDescent="0.25">
      <c r="B67" s="6" t="s">
        <v>129</v>
      </c>
      <c r="C67" s="12" t="s">
        <v>130</v>
      </c>
      <c r="D67" s="8">
        <v>22570</v>
      </c>
      <c r="E67" s="9">
        <f t="shared" si="0"/>
        <v>2.7821246335133229E-3</v>
      </c>
      <c r="F67" s="10">
        <f t="shared" si="1"/>
        <v>15650338.19403008</v>
      </c>
      <c r="G67" s="10">
        <f t="shared" si="2"/>
        <v>15650338</v>
      </c>
    </row>
    <row r="68" spans="2:7" x14ac:dyDescent="0.25">
      <c r="B68" s="6" t="s">
        <v>131</v>
      </c>
      <c r="C68" s="12" t="s">
        <v>132</v>
      </c>
      <c r="D68" s="8">
        <v>12238</v>
      </c>
      <c r="E68" s="9">
        <f t="shared" si="0"/>
        <v>1.5085352797933561E-3</v>
      </c>
      <c r="F68" s="10">
        <f t="shared" si="1"/>
        <v>8485991.9724652246</v>
      </c>
      <c r="G68" s="10">
        <f t="shared" si="2"/>
        <v>8485992</v>
      </c>
    </row>
    <row r="69" spans="2:7" x14ac:dyDescent="0.25">
      <c r="B69" s="6" t="s">
        <v>133</v>
      </c>
      <c r="C69" s="12" t="s">
        <v>134</v>
      </c>
      <c r="D69" s="8">
        <v>27940</v>
      </c>
      <c r="E69" s="9">
        <f t="shared" si="0"/>
        <v>3.4440656739194615E-3</v>
      </c>
      <c r="F69" s="10">
        <f t="shared" si="1"/>
        <v>19373967.618130282</v>
      </c>
      <c r="G69" s="10">
        <f t="shared" si="2"/>
        <v>19373968</v>
      </c>
    </row>
    <row r="70" spans="2:7" x14ac:dyDescent="0.25">
      <c r="B70" s="6" t="s">
        <v>135</v>
      </c>
      <c r="C70" s="12" t="s">
        <v>136</v>
      </c>
      <c r="D70" s="8">
        <v>19478</v>
      </c>
      <c r="E70" s="9">
        <f t="shared" ref="E70:E133" si="3">D70/D$5</f>
        <v>2.400984652705915E-3</v>
      </c>
      <c r="F70" s="10">
        <f t="shared" ref="F70:F133" si="4">+E70*$F$5</f>
        <v>13506304.268645011</v>
      </c>
      <c r="G70" s="10">
        <f t="shared" si="2"/>
        <v>13506304</v>
      </c>
    </row>
    <row r="71" spans="2:7" x14ac:dyDescent="0.25">
      <c r="B71" s="6" t="s">
        <v>137</v>
      </c>
      <c r="C71" s="12" t="s">
        <v>138</v>
      </c>
      <c r="D71" s="8">
        <v>78336</v>
      </c>
      <c r="E71" s="9">
        <f t="shared" si="3"/>
        <v>9.6562036017235117E-3</v>
      </c>
      <c r="F71" s="10">
        <f t="shared" si="4"/>
        <v>54319224.314024828</v>
      </c>
      <c r="G71" s="10">
        <f t="shared" ref="G71:G134" si="5">ROUND(F71,0)</f>
        <v>54319224</v>
      </c>
    </row>
    <row r="72" spans="2:7" x14ac:dyDescent="0.25">
      <c r="B72" s="6" t="s">
        <v>139</v>
      </c>
      <c r="C72" s="12" t="s">
        <v>140</v>
      </c>
      <c r="D72" s="8">
        <v>27297</v>
      </c>
      <c r="E72" s="9">
        <f t="shared" si="3"/>
        <v>3.3648053221538845E-3</v>
      </c>
      <c r="F72" s="10">
        <f t="shared" si="4"/>
        <v>18928102.865859065</v>
      </c>
      <c r="G72" s="10">
        <f t="shared" si="5"/>
        <v>18928103</v>
      </c>
    </row>
    <row r="73" spans="2:7" x14ac:dyDescent="0.25">
      <c r="B73" s="6" t="s">
        <v>141</v>
      </c>
      <c r="C73" s="12" t="s">
        <v>142</v>
      </c>
      <c r="D73" s="8">
        <v>18367</v>
      </c>
      <c r="E73" s="9">
        <f t="shared" si="3"/>
        <v>2.2640355845697474E-3</v>
      </c>
      <c r="F73" s="10">
        <f t="shared" si="4"/>
        <v>12735922.09170361</v>
      </c>
      <c r="G73" s="10">
        <f t="shared" si="5"/>
        <v>12735922</v>
      </c>
    </row>
    <row r="74" spans="2:7" x14ac:dyDescent="0.25">
      <c r="B74" s="6" t="s">
        <v>143</v>
      </c>
      <c r="C74" s="12" t="s">
        <v>144</v>
      </c>
      <c r="D74" s="8">
        <v>66168</v>
      </c>
      <c r="E74" s="9">
        <f t="shared" si="3"/>
        <v>8.1562969760881499E-3</v>
      </c>
      <c r="F74" s="10">
        <f t="shared" si="4"/>
        <v>45881771.272600017</v>
      </c>
      <c r="G74" s="10">
        <f t="shared" si="5"/>
        <v>45881771</v>
      </c>
    </row>
    <row r="75" spans="2:7" x14ac:dyDescent="0.25">
      <c r="B75" s="6" t="s">
        <v>145</v>
      </c>
      <c r="C75" s="12" t="s">
        <v>146</v>
      </c>
      <c r="D75" s="8">
        <v>24791</v>
      </c>
      <c r="E75" s="9">
        <f t="shared" si="3"/>
        <v>3.0558995032976869E-3</v>
      </c>
      <c r="F75" s="10">
        <f t="shared" si="4"/>
        <v>17190409.134612307</v>
      </c>
      <c r="G75" s="10">
        <f t="shared" si="5"/>
        <v>17190409</v>
      </c>
    </row>
    <row r="76" spans="2:7" x14ac:dyDescent="0.25">
      <c r="B76" s="6" t="s">
        <v>147</v>
      </c>
      <c r="C76" s="12" t="s">
        <v>148</v>
      </c>
      <c r="D76" s="8">
        <v>19587</v>
      </c>
      <c r="E76" s="9">
        <f t="shared" si="3"/>
        <v>2.4144206998947919E-3</v>
      </c>
      <c r="F76" s="10">
        <f t="shared" si="4"/>
        <v>13581886.318407938</v>
      </c>
      <c r="G76" s="10">
        <f t="shared" si="5"/>
        <v>13581886</v>
      </c>
    </row>
    <row r="77" spans="2:7" x14ac:dyDescent="0.25">
      <c r="B77" s="6" t="s">
        <v>149</v>
      </c>
      <c r="C77" s="12" t="s">
        <v>150</v>
      </c>
      <c r="D77" s="8">
        <v>60674</v>
      </c>
      <c r="E77" s="9">
        <f t="shared" si="3"/>
        <v>7.4790708911735646E-3</v>
      </c>
      <c r="F77" s="10">
        <f t="shared" si="4"/>
        <v>42072158.599228226</v>
      </c>
      <c r="G77" s="10">
        <f t="shared" si="5"/>
        <v>42072159</v>
      </c>
    </row>
    <row r="78" spans="2:7" x14ac:dyDescent="0.25">
      <c r="B78" s="6" t="s">
        <v>151</v>
      </c>
      <c r="C78" s="12" t="s">
        <v>152</v>
      </c>
      <c r="D78" s="8">
        <v>21391</v>
      </c>
      <c r="E78" s="9">
        <f t="shared" si="3"/>
        <v>2.6367934441951036E-3</v>
      </c>
      <c r="F78" s="10">
        <f t="shared" si="4"/>
        <v>14832803.912649421</v>
      </c>
      <c r="G78" s="10">
        <f t="shared" si="5"/>
        <v>14832804</v>
      </c>
    </row>
    <row r="79" spans="2:7" x14ac:dyDescent="0.25">
      <c r="B79" s="6" t="s">
        <v>153</v>
      </c>
      <c r="C79" s="13" t="s">
        <v>154</v>
      </c>
      <c r="D79" s="8">
        <v>43309</v>
      </c>
      <c r="E79" s="9">
        <f t="shared" si="3"/>
        <v>5.338548327551108E-3</v>
      </c>
      <c r="F79" s="10">
        <f t="shared" si="4"/>
        <v>30031036.634703092</v>
      </c>
      <c r="G79" s="10">
        <f t="shared" si="5"/>
        <v>30031037</v>
      </c>
    </row>
    <row r="80" spans="2:7" x14ac:dyDescent="0.25">
      <c r="B80" s="6" t="s">
        <v>155</v>
      </c>
      <c r="C80" s="13" t="s">
        <v>156</v>
      </c>
      <c r="D80" s="8">
        <v>7221</v>
      </c>
      <c r="E80" s="9">
        <f t="shared" si="3"/>
        <v>8.9010730964110346E-4</v>
      </c>
      <c r="F80" s="10">
        <f t="shared" si="4"/>
        <v>5007137.4434688175</v>
      </c>
      <c r="G80" s="10">
        <f t="shared" si="5"/>
        <v>5007137</v>
      </c>
    </row>
    <row r="81" spans="2:7" x14ac:dyDescent="0.25">
      <c r="B81" s="6" t="s">
        <v>157</v>
      </c>
      <c r="C81" s="12" t="s">
        <v>158</v>
      </c>
      <c r="D81" s="8">
        <v>17105</v>
      </c>
      <c r="E81" s="9">
        <f t="shared" si="3"/>
        <v>2.1084732767499064E-3</v>
      </c>
      <c r="F81" s="10">
        <f t="shared" si="4"/>
        <v>11860834.506375035</v>
      </c>
      <c r="G81" s="10">
        <f t="shared" si="5"/>
        <v>11860835</v>
      </c>
    </row>
    <row r="82" spans="2:7" x14ac:dyDescent="0.25">
      <c r="B82" s="6" t="s">
        <v>159</v>
      </c>
      <c r="C82" s="12" t="s">
        <v>160</v>
      </c>
      <c r="D82" s="8">
        <v>13474</v>
      </c>
      <c r="E82" s="9">
        <f t="shared" si="3"/>
        <v>1.6608926589259422E-3</v>
      </c>
      <c r="F82" s="10">
        <f t="shared" si="4"/>
        <v>9343050.8119787909</v>
      </c>
      <c r="G82" s="10">
        <f t="shared" si="5"/>
        <v>9343051</v>
      </c>
    </row>
    <row r="83" spans="2:7" x14ac:dyDescent="0.25">
      <c r="B83" s="6" t="s">
        <v>161</v>
      </c>
      <c r="C83" s="12" t="s">
        <v>162</v>
      </c>
      <c r="D83" s="8">
        <v>43349</v>
      </c>
      <c r="E83" s="9">
        <f t="shared" si="3"/>
        <v>5.3434789870699618E-3</v>
      </c>
      <c r="F83" s="10">
        <f t="shared" si="4"/>
        <v>30058773.166726183</v>
      </c>
      <c r="G83" s="10">
        <f t="shared" si="5"/>
        <v>30058773</v>
      </c>
    </row>
    <row r="84" spans="2:7" x14ac:dyDescent="0.25">
      <c r="B84" s="6" t="s">
        <v>163</v>
      </c>
      <c r="C84" s="12" t="s">
        <v>164</v>
      </c>
      <c r="D84" s="8">
        <v>13591</v>
      </c>
      <c r="E84" s="9">
        <f t="shared" si="3"/>
        <v>1.6753148380185899E-3</v>
      </c>
      <c r="F84" s="10">
        <f t="shared" si="4"/>
        <v>9424180.1681463365</v>
      </c>
      <c r="G84" s="10">
        <f t="shared" si="5"/>
        <v>9424180</v>
      </c>
    </row>
    <row r="85" spans="2:7" x14ac:dyDescent="0.25">
      <c r="B85" s="6" t="s">
        <v>165</v>
      </c>
      <c r="C85" s="12" t="s">
        <v>166</v>
      </c>
      <c r="D85" s="8">
        <v>11442</v>
      </c>
      <c r="E85" s="9">
        <f t="shared" si="3"/>
        <v>1.4104151553681631E-3</v>
      </c>
      <c r="F85" s="10">
        <f t="shared" si="4"/>
        <v>7934034.9852056792</v>
      </c>
      <c r="G85" s="10">
        <f t="shared" si="5"/>
        <v>7934035</v>
      </c>
    </row>
    <row r="86" spans="2:7" x14ac:dyDescent="0.25">
      <c r="B86" s="6" t="s">
        <v>167</v>
      </c>
      <c r="C86" s="12" t="s">
        <v>168</v>
      </c>
      <c r="D86" s="8">
        <v>54132</v>
      </c>
      <c r="E86" s="9">
        <f t="shared" si="3"/>
        <v>6.6726615268650064E-3</v>
      </c>
      <c r="F86" s="10">
        <f t="shared" si="4"/>
        <v>37535848.786851406</v>
      </c>
      <c r="G86" s="10">
        <f t="shared" si="5"/>
        <v>37535849</v>
      </c>
    </row>
    <row r="87" spans="2:7" x14ac:dyDescent="0.25">
      <c r="B87" s="6" t="s">
        <v>169</v>
      </c>
      <c r="C87" s="12" t="s">
        <v>170</v>
      </c>
      <c r="D87" s="8">
        <v>23005</v>
      </c>
      <c r="E87" s="9">
        <f t="shared" si="3"/>
        <v>2.8357455557808595E-3</v>
      </c>
      <c r="F87" s="10">
        <f t="shared" si="4"/>
        <v>15951972.979781216</v>
      </c>
      <c r="G87" s="10">
        <f t="shared" si="5"/>
        <v>15951973</v>
      </c>
    </row>
    <row r="88" spans="2:7" x14ac:dyDescent="0.25">
      <c r="B88" s="6" t="s">
        <v>171</v>
      </c>
      <c r="C88" s="12" t="s">
        <v>172</v>
      </c>
      <c r="D88" s="8">
        <v>15800</v>
      </c>
      <c r="E88" s="9">
        <f t="shared" si="3"/>
        <v>1.9476105099472975E-3</v>
      </c>
      <c r="F88" s="10">
        <f t="shared" si="4"/>
        <v>10955930.149121635</v>
      </c>
      <c r="G88" s="10">
        <f t="shared" si="5"/>
        <v>10955930</v>
      </c>
    </row>
    <row r="89" spans="2:7" x14ac:dyDescent="0.25">
      <c r="B89" s="6" t="s">
        <v>173</v>
      </c>
      <c r="C89" s="12" t="s">
        <v>174</v>
      </c>
      <c r="D89" s="8">
        <v>24896</v>
      </c>
      <c r="E89" s="9">
        <f t="shared" si="3"/>
        <v>3.0688424845346784E-3</v>
      </c>
      <c r="F89" s="10">
        <f t="shared" si="4"/>
        <v>17263217.531172924</v>
      </c>
      <c r="G89" s="10">
        <f t="shared" si="5"/>
        <v>17263218</v>
      </c>
    </row>
    <row r="90" spans="2:7" x14ac:dyDescent="0.25">
      <c r="B90" s="6" t="s">
        <v>175</v>
      </c>
      <c r="C90" s="12" t="s">
        <v>176</v>
      </c>
      <c r="D90" s="8">
        <v>5790</v>
      </c>
      <c r="E90" s="9">
        <f t="shared" si="3"/>
        <v>7.1371296535410452E-4</v>
      </c>
      <c r="F90" s="10">
        <f t="shared" si="4"/>
        <v>4014863.0103426743</v>
      </c>
      <c r="G90" s="10">
        <f t="shared" si="5"/>
        <v>4014863</v>
      </c>
    </row>
    <row r="91" spans="2:7" x14ac:dyDescent="0.25">
      <c r="B91" s="6" t="s">
        <v>177</v>
      </c>
      <c r="C91" s="12" t="s">
        <v>178</v>
      </c>
      <c r="D91" s="8">
        <v>68823</v>
      </c>
      <c r="E91" s="9">
        <f t="shared" si="3"/>
        <v>8.4835695016520791E-3</v>
      </c>
      <c r="F91" s="10">
        <f t="shared" si="4"/>
        <v>47722783.585632801</v>
      </c>
      <c r="G91" s="10">
        <f t="shared" si="5"/>
        <v>47722784</v>
      </c>
    </row>
    <row r="92" spans="2:7" x14ac:dyDescent="0.25">
      <c r="B92" s="6" t="s">
        <v>179</v>
      </c>
      <c r="C92" s="12" t="s">
        <v>180</v>
      </c>
      <c r="D92" s="8">
        <v>44488</v>
      </c>
      <c r="E92" s="9">
        <f t="shared" si="3"/>
        <v>5.4838795168693274E-3</v>
      </c>
      <c r="F92" s="10">
        <f t="shared" si="4"/>
        <v>30848570.916083753</v>
      </c>
      <c r="G92" s="10">
        <f t="shared" si="5"/>
        <v>30848571</v>
      </c>
    </row>
    <row r="93" spans="2:7" x14ac:dyDescent="0.25">
      <c r="B93" s="6" t="s">
        <v>181</v>
      </c>
      <c r="C93" s="12" t="s">
        <v>182</v>
      </c>
      <c r="D93" s="8">
        <v>5006</v>
      </c>
      <c r="E93" s="9">
        <f t="shared" si="3"/>
        <v>6.1707203878456776E-4</v>
      </c>
      <c r="F93" s="10">
        <f t="shared" si="4"/>
        <v>3471226.9826900568</v>
      </c>
      <c r="G93" s="10">
        <f t="shared" si="5"/>
        <v>3471227</v>
      </c>
    </row>
    <row r="94" spans="2:7" x14ac:dyDescent="0.25">
      <c r="B94" s="6" t="s">
        <v>183</v>
      </c>
      <c r="C94" s="12" t="s">
        <v>184</v>
      </c>
      <c r="D94" s="8">
        <v>41644</v>
      </c>
      <c r="E94" s="9">
        <f t="shared" si="3"/>
        <v>5.1333096250788133E-3</v>
      </c>
      <c r="F94" s="10">
        <f t="shared" si="4"/>
        <v>28876503.489241853</v>
      </c>
      <c r="G94" s="10">
        <f t="shared" si="5"/>
        <v>28876503</v>
      </c>
    </row>
    <row r="95" spans="2:7" x14ac:dyDescent="0.25">
      <c r="B95" s="6" t="s">
        <v>185</v>
      </c>
      <c r="C95" s="12" t="s">
        <v>186</v>
      </c>
      <c r="D95" s="8">
        <v>11361</v>
      </c>
      <c r="E95" s="9">
        <f t="shared" si="3"/>
        <v>1.400430569842484E-3</v>
      </c>
      <c r="F95" s="10">
        <f t="shared" si="4"/>
        <v>7877868.5078589171</v>
      </c>
      <c r="G95" s="10">
        <f t="shared" si="5"/>
        <v>7877869</v>
      </c>
    </row>
    <row r="96" spans="2:7" x14ac:dyDescent="0.25">
      <c r="B96" s="6" t="s">
        <v>187</v>
      </c>
      <c r="C96" s="12" t="s">
        <v>188</v>
      </c>
      <c r="D96" s="8">
        <v>29413</v>
      </c>
      <c r="E96" s="9">
        <f t="shared" si="3"/>
        <v>3.6256372107012569E-3</v>
      </c>
      <c r="F96" s="10">
        <f t="shared" si="4"/>
        <v>20395365.409880672</v>
      </c>
      <c r="G96" s="10">
        <f t="shared" si="5"/>
        <v>20395365</v>
      </c>
    </row>
    <row r="97" spans="2:7" x14ac:dyDescent="0.25">
      <c r="B97" s="6" t="s">
        <v>189</v>
      </c>
      <c r="C97" s="12" t="s">
        <v>190</v>
      </c>
      <c r="D97" s="8">
        <v>16682</v>
      </c>
      <c r="E97" s="9">
        <f t="shared" si="3"/>
        <v>2.0563315523380262E-3</v>
      </c>
      <c r="F97" s="10">
        <f t="shared" si="4"/>
        <v>11567520.680230828</v>
      </c>
      <c r="G97" s="10">
        <f t="shared" si="5"/>
        <v>11567521</v>
      </c>
    </row>
    <row r="98" spans="2:7" x14ac:dyDescent="0.25">
      <c r="B98" s="6" t="s">
        <v>191</v>
      </c>
      <c r="C98" s="12" t="s">
        <v>192</v>
      </c>
      <c r="D98" s="8">
        <v>22923</v>
      </c>
      <c r="E98" s="9">
        <f t="shared" si="3"/>
        <v>2.8256377037672088E-3</v>
      </c>
      <c r="F98" s="10">
        <f t="shared" si="4"/>
        <v>15895113.089133874</v>
      </c>
      <c r="G98" s="10">
        <f t="shared" si="5"/>
        <v>15895113</v>
      </c>
    </row>
    <row r="99" spans="2:7" x14ac:dyDescent="0.25">
      <c r="B99" s="6" t="s">
        <v>193</v>
      </c>
      <c r="C99" s="12" t="s">
        <v>194</v>
      </c>
      <c r="D99" s="8">
        <v>38895</v>
      </c>
      <c r="E99" s="9">
        <f t="shared" si="3"/>
        <v>4.794450049645578E-3</v>
      </c>
      <c r="F99" s="10">
        <f t="shared" si="4"/>
        <v>26970310.325954806</v>
      </c>
      <c r="G99" s="10">
        <f t="shared" si="5"/>
        <v>26970310</v>
      </c>
    </row>
    <row r="100" spans="2:7" x14ac:dyDescent="0.25">
      <c r="B100" s="6" t="s">
        <v>195</v>
      </c>
      <c r="C100" s="12" t="s">
        <v>196</v>
      </c>
      <c r="D100" s="8">
        <v>15916</v>
      </c>
      <c r="E100" s="9">
        <f t="shared" si="3"/>
        <v>1.9619094225519738E-3</v>
      </c>
      <c r="F100" s="10">
        <f t="shared" si="4"/>
        <v>11036366.091988603</v>
      </c>
      <c r="G100" s="10">
        <f t="shared" si="5"/>
        <v>11036366</v>
      </c>
    </row>
    <row r="101" spans="2:7" x14ac:dyDescent="0.25">
      <c r="B101" s="6" t="s">
        <v>197</v>
      </c>
      <c r="C101" s="12" t="s">
        <v>198</v>
      </c>
      <c r="D101" s="8">
        <v>26920</v>
      </c>
      <c r="E101" s="9">
        <f t="shared" si="3"/>
        <v>3.3183338561886865E-3</v>
      </c>
      <c r="F101" s="10">
        <f t="shared" si="4"/>
        <v>18666686.051541418</v>
      </c>
      <c r="G101" s="10">
        <f t="shared" si="5"/>
        <v>18666686</v>
      </c>
    </row>
    <row r="102" spans="2:7" x14ac:dyDescent="0.25">
      <c r="B102" s="6" t="s">
        <v>199</v>
      </c>
      <c r="C102" s="12" t="s">
        <v>200</v>
      </c>
      <c r="D102" s="8">
        <v>26880</v>
      </c>
      <c r="E102" s="9">
        <f t="shared" si="3"/>
        <v>3.3134031966698327E-3</v>
      </c>
      <c r="F102" s="10">
        <f t="shared" si="4"/>
        <v>18638949.519518323</v>
      </c>
      <c r="G102" s="10">
        <f t="shared" si="5"/>
        <v>18638950</v>
      </c>
    </row>
    <row r="103" spans="2:7" x14ac:dyDescent="0.25">
      <c r="B103" s="6" t="s">
        <v>201</v>
      </c>
      <c r="C103" s="12" t="s">
        <v>202</v>
      </c>
      <c r="D103" s="8">
        <v>1534</v>
      </c>
      <c r="E103" s="9">
        <f t="shared" si="3"/>
        <v>1.8909079254804775E-4</v>
      </c>
      <c r="F103" s="10">
        <f t="shared" si="4"/>
        <v>1063696.0030856067</v>
      </c>
      <c r="G103" s="10">
        <f t="shared" si="5"/>
        <v>1063696</v>
      </c>
    </row>
    <row r="104" spans="2:7" x14ac:dyDescent="0.25">
      <c r="B104" s="6" t="s">
        <v>203</v>
      </c>
      <c r="C104" s="12" t="s">
        <v>204</v>
      </c>
      <c r="D104" s="8">
        <v>81827</v>
      </c>
      <c r="E104" s="9">
        <f t="shared" si="3"/>
        <v>1.0086526911231488E-2</v>
      </c>
      <c r="F104" s="10">
        <f t="shared" si="4"/>
        <v>56739930.146340251</v>
      </c>
      <c r="G104" s="10">
        <f t="shared" si="5"/>
        <v>56739930</v>
      </c>
    </row>
    <row r="105" spans="2:7" x14ac:dyDescent="0.25">
      <c r="B105" s="6" t="s">
        <v>205</v>
      </c>
      <c r="C105" s="12" t="s">
        <v>206</v>
      </c>
      <c r="D105" s="8">
        <v>2920</v>
      </c>
      <c r="E105" s="9">
        <f t="shared" si="3"/>
        <v>3.5993814487633599E-4</v>
      </c>
      <c r="F105" s="10">
        <f t="shared" si="4"/>
        <v>2024766.8376857704</v>
      </c>
      <c r="G105" s="10">
        <f t="shared" si="5"/>
        <v>2024767</v>
      </c>
    </row>
    <row r="106" spans="2:7" x14ac:dyDescent="0.25">
      <c r="B106" s="6" t="s">
        <v>207</v>
      </c>
      <c r="C106" s="12" t="s">
        <v>208</v>
      </c>
      <c r="D106" s="8">
        <v>19725</v>
      </c>
      <c r="E106" s="9">
        <f t="shared" si="3"/>
        <v>2.431431475234838E-3</v>
      </c>
      <c r="F106" s="10">
        <f t="shared" si="4"/>
        <v>13677577.353887608</v>
      </c>
      <c r="G106" s="10">
        <f t="shared" si="5"/>
        <v>13677577</v>
      </c>
    </row>
    <row r="107" spans="2:7" x14ac:dyDescent="0.25">
      <c r="B107" s="6" t="s">
        <v>209</v>
      </c>
      <c r="C107" s="12" t="s">
        <v>210</v>
      </c>
      <c r="D107" s="8">
        <v>19606</v>
      </c>
      <c r="E107" s="9">
        <f t="shared" si="3"/>
        <v>2.4167627631662475E-3</v>
      </c>
      <c r="F107" s="10">
        <f t="shared" si="4"/>
        <v>13595061.171118908</v>
      </c>
      <c r="G107" s="10">
        <f t="shared" si="5"/>
        <v>13595061</v>
      </c>
    </row>
    <row r="108" spans="2:7" x14ac:dyDescent="0.25">
      <c r="B108" s="6" t="s">
        <v>211</v>
      </c>
      <c r="C108" s="12" t="s">
        <v>212</v>
      </c>
      <c r="D108" s="8">
        <v>5830</v>
      </c>
      <c r="E108" s="9">
        <f t="shared" si="3"/>
        <v>7.1864362487295843E-4</v>
      </c>
      <c r="F108" s="10">
        <f t="shared" si="4"/>
        <v>4042599.5423657671</v>
      </c>
      <c r="G108" s="10">
        <f t="shared" si="5"/>
        <v>4042600</v>
      </c>
    </row>
    <row r="109" spans="2:7" x14ac:dyDescent="0.25">
      <c r="B109" s="6" t="s">
        <v>213</v>
      </c>
      <c r="C109" s="12" t="s">
        <v>214</v>
      </c>
      <c r="D109" s="8">
        <v>3043</v>
      </c>
      <c r="E109" s="9">
        <f t="shared" si="3"/>
        <v>3.7509992289681176E-4</v>
      </c>
      <c r="F109" s="10">
        <f t="shared" si="4"/>
        <v>2110056.6736567803</v>
      </c>
      <c r="G109" s="10">
        <f t="shared" si="5"/>
        <v>2110057</v>
      </c>
    </row>
    <row r="110" spans="2:7" x14ac:dyDescent="0.25">
      <c r="B110" s="6" t="s">
        <v>215</v>
      </c>
      <c r="C110" s="12" t="s">
        <v>216</v>
      </c>
      <c r="D110" s="8">
        <v>18096</v>
      </c>
      <c r="E110" s="9">
        <f t="shared" si="3"/>
        <v>2.2306303663295122E-3</v>
      </c>
      <c r="F110" s="10">
        <f t="shared" si="4"/>
        <v>12548007.087247157</v>
      </c>
      <c r="G110" s="10">
        <f t="shared" si="5"/>
        <v>12548007</v>
      </c>
    </row>
    <row r="111" spans="2:7" x14ac:dyDescent="0.25">
      <c r="B111" s="6" t="s">
        <v>217</v>
      </c>
      <c r="C111" s="12" t="s">
        <v>218</v>
      </c>
      <c r="D111" s="8">
        <v>23408</v>
      </c>
      <c r="E111" s="9">
        <f t="shared" si="3"/>
        <v>2.8854219504333123E-3</v>
      </c>
      <c r="F111" s="10">
        <f t="shared" si="4"/>
        <v>16231418.539913872</v>
      </c>
      <c r="G111" s="10">
        <f t="shared" si="5"/>
        <v>16231419</v>
      </c>
    </row>
    <row r="112" spans="2:7" x14ac:dyDescent="0.25">
      <c r="B112" s="6" t="s">
        <v>219</v>
      </c>
      <c r="C112" s="12" t="s">
        <v>220</v>
      </c>
      <c r="D112" s="8">
        <v>37285</v>
      </c>
      <c r="E112" s="9">
        <f t="shared" si="3"/>
        <v>4.5959910040117074E-3</v>
      </c>
      <c r="F112" s="10">
        <f t="shared" si="4"/>
        <v>25853914.912025321</v>
      </c>
      <c r="G112" s="10">
        <f t="shared" si="5"/>
        <v>25853915</v>
      </c>
    </row>
    <row r="113" spans="2:7" x14ac:dyDescent="0.25">
      <c r="B113" s="6" t="s">
        <v>221</v>
      </c>
      <c r="C113" s="12" t="s">
        <v>222</v>
      </c>
      <c r="D113" s="8">
        <v>110415</v>
      </c>
      <c r="E113" s="9">
        <f t="shared" si="3"/>
        <v>1.3610469269356383E-2</v>
      </c>
      <c r="F113" s="10">
        <f t="shared" si="4"/>
        <v>76563229.583244637</v>
      </c>
      <c r="G113" s="10">
        <f t="shared" si="5"/>
        <v>76563230</v>
      </c>
    </row>
    <row r="114" spans="2:7" x14ac:dyDescent="0.25">
      <c r="B114" s="6" t="s">
        <v>223</v>
      </c>
      <c r="C114" s="12" t="s">
        <v>224</v>
      </c>
      <c r="D114" s="8">
        <v>12332</v>
      </c>
      <c r="E114" s="9">
        <f t="shared" si="3"/>
        <v>1.5201223296626627E-3</v>
      </c>
      <c r="F114" s="10">
        <f t="shared" si="4"/>
        <v>8551172.822719492</v>
      </c>
      <c r="G114" s="10">
        <f t="shared" si="5"/>
        <v>8551173</v>
      </c>
    </row>
    <row r="115" spans="2:7" x14ac:dyDescent="0.25">
      <c r="B115" s="6" t="s">
        <v>225</v>
      </c>
      <c r="C115" s="12" t="s">
        <v>226</v>
      </c>
      <c r="D115" s="8">
        <v>17312</v>
      </c>
      <c r="E115" s="9">
        <f t="shared" si="3"/>
        <v>2.1339894397599756E-3</v>
      </c>
      <c r="F115" s="10">
        <f t="shared" si="4"/>
        <v>12004371.05959454</v>
      </c>
      <c r="G115" s="10">
        <f t="shared" si="5"/>
        <v>12004371</v>
      </c>
    </row>
    <row r="116" spans="2:7" x14ac:dyDescent="0.25">
      <c r="B116" s="6" t="s">
        <v>227</v>
      </c>
      <c r="C116" s="13" t="s">
        <v>228</v>
      </c>
      <c r="D116" s="8">
        <v>75346</v>
      </c>
      <c r="E116" s="9">
        <f t="shared" si="3"/>
        <v>9.2876368026891809E-3</v>
      </c>
      <c r="F116" s="10">
        <f t="shared" si="4"/>
        <v>52245918.545298643</v>
      </c>
      <c r="G116" s="10">
        <f t="shared" si="5"/>
        <v>52245919</v>
      </c>
    </row>
    <row r="117" spans="2:7" x14ac:dyDescent="0.25">
      <c r="B117" s="6" t="s">
        <v>229</v>
      </c>
      <c r="C117" s="12" t="s">
        <v>230</v>
      </c>
      <c r="D117" s="8">
        <v>4685</v>
      </c>
      <c r="E117" s="9">
        <f t="shared" si="3"/>
        <v>5.7750349614576514E-4</v>
      </c>
      <c r="F117" s="10">
        <f t="shared" si="4"/>
        <v>3248641.3132047378</v>
      </c>
      <c r="G117" s="10">
        <f t="shared" si="5"/>
        <v>3248641</v>
      </c>
    </row>
    <row r="118" spans="2:7" x14ac:dyDescent="0.25">
      <c r="B118" s="6" t="s">
        <v>231</v>
      </c>
      <c r="C118" s="12" t="s">
        <v>232</v>
      </c>
      <c r="D118" s="8">
        <v>157393</v>
      </c>
      <c r="E118" s="9">
        <f t="shared" si="3"/>
        <v>1.9401282341274365E-2</v>
      </c>
      <c r="F118" s="10">
        <f t="shared" si="4"/>
        <v>109138399.6177659</v>
      </c>
      <c r="G118" s="10">
        <f t="shared" si="5"/>
        <v>109138400</v>
      </c>
    </row>
    <row r="119" spans="2:7" x14ac:dyDescent="0.25">
      <c r="B119" s="6" t="s">
        <v>233</v>
      </c>
      <c r="C119" s="12" t="s">
        <v>234</v>
      </c>
      <c r="D119" s="8">
        <v>64249</v>
      </c>
      <c r="E119" s="9">
        <f t="shared" si="3"/>
        <v>7.9197485856711339E-3</v>
      </c>
      <c r="F119" s="10">
        <f t="shared" si="4"/>
        <v>44551111.14879214</v>
      </c>
      <c r="G119" s="10">
        <f t="shared" si="5"/>
        <v>44551111</v>
      </c>
    </row>
    <row r="120" spans="2:7" x14ac:dyDescent="0.25">
      <c r="B120" s="6" t="s">
        <v>235</v>
      </c>
      <c r="C120" s="12" t="s">
        <v>236</v>
      </c>
      <c r="D120" s="8">
        <v>11646</v>
      </c>
      <c r="E120" s="9">
        <f t="shared" si="3"/>
        <v>1.4355615189143181E-3</v>
      </c>
      <c r="F120" s="10">
        <f t="shared" si="4"/>
        <v>8075491.2985234521</v>
      </c>
      <c r="G120" s="10">
        <f t="shared" si="5"/>
        <v>8075491</v>
      </c>
    </row>
    <row r="121" spans="2:7" x14ac:dyDescent="0.25">
      <c r="B121" s="6" t="s">
        <v>237</v>
      </c>
      <c r="C121" s="12" t="s">
        <v>238</v>
      </c>
      <c r="D121" s="8">
        <v>17504</v>
      </c>
      <c r="E121" s="9">
        <f t="shared" si="3"/>
        <v>2.1576566054504745E-3</v>
      </c>
      <c r="F121" s="10">
        <f t="shared" si="4"/>
        <v>12137506.413305385</v>
      </c>
      <c r="G121" s="10">
        <f t="shared" si="5"/>
        <v>12137506</v>
      </c>
    </row>
    <row r="122" spans="2:7" x14ac:dyDescent="0.25">
      <c r="B122" s="6" t="s">
        <v>239</v>
      </c>
      <c r="C122" s="12" t="s">
        <v>240</v>
      </c>
      <c r="D122" s="8">
        <v>30039</v>
      </c>
      <c r="E122" s="9">
        <f t="shared" si="3"/>
        <v>3.7028020321713206E-3</v>
      </c>
      <c r="F122" s="10">
        <f t="shared" si="4"/>
        <v>20829442.136042073</v>
      </c>
      <c r="G122" s="10">
        <f t="shared" si="5"/>
        <v>20829442</v>
      </c>
    </row>
    <row r="123" spans="2:7" x14ac:dyDescent="0.25">
      <c r="B123" s="6" t="s">
        <v>241</v>
      </c>
      <c r="C123" s="12" t="s">
        <v>242</v>
      </c>
      <c r="D123" s="8">
        <v>21816</v>
      </c>
      <c r="E123" s="9">
        <f t="shared" si="3"/>
        <v>2.6891817015829264E-3</v>
      </c>
      <c r="F123" s="10">
        <f t="shared" si="4"/>
        <v>15127504.565394782</v>
      </c>
      <c r="G123" s="10">
        <f t="shared" si="5"/>
        <v>15127505</v>
      </c>
    </row>
    <row r="124" spans="2:7" x14ac:dyDescent="0.25">
      <c r="B124" s="6" t="s">
        <v>243</v>
      </c>
      <c r="C124" s="12" t="s">
        <v>244</v>
      </c>
      <c r="D124" s="8">
        <v>4559</v>
      </c>
      <c r="E124" s="9">
        <f t="shared" si="3"/>
        <v>5.6197191866137525E-4</v>
      </c>
      <c r="F124" s="10">
        <f t="shared" si="4"/>
        <v>3161271.2373319953</v>
      </c>
      <c r="G124" s="10">
        <f t="shared" si="5"/>
        <v>3161271</v>
      </c>
    </row>
    <row r="125" spans="2:7" x14ac:dyDescent="0.25">
      <c r="B125" s="6" t="s">
        <v>245</v>
      </c>
      <c r="C125" s="12" t="s">
        <v>246</v>
      </c>
      <c r="D125" s="8">
        <v>28295</v>
      </c>
      <c r="E125" s="9">
        <f t="shared" si="3"/>
        <v>3.48782527714929E-3</v>
      </c>
      <c r="F125" s="10">
        <f t="shared" si="4"/>
        <v>19620129.33983523</v>
      </c>
      <c r="G125" s="10">
        <f t="shared" si="5"/>
        <v>19620129</v>
      </c>
    </row>
    <row r="126" spans="2:7" x14ac:dyDescent="0.25">
      <c r="B126" s="6" t="s">
        <v>247</v>
      </c>
      <c r="C126" s="12" t="s">
        <v>248</v>
      </c>
      <c r="D126" s="8">
        <v>10866</v>
      </c>
      <c r="E126" s="9">
        <f t="shared" si="3"/>
        <v>1.3394136582966668E-3</v>
      </c>
      <c r="F126" s="10">
        <f t="shared" si="4"/>
        <v>7534628.9240731439</v>
      </c>
      <c r="G126" s="10">
        <f t="shared" si="5"/>
        <v>7534629</v>
      </c>
    </row>
    <row r="127" spans="2:7" x14ac:dyDescent="0.25">
      <c r="B127" s="14" t="s">
        <v>249</v>
      </c>
      <c r="C127" s="15" t="s">
        <v>250</v>
      </c>
      <c r="D127" s="16">
        <v>37908</v>
      </c>
      <c r="E127" s="17">
        <f t="shared" si="3"/>
        <v>4.672786026017858E-3</v>
      </c>
      <c r="F127" s="10">
        <f t="shared" si="4"/>
        <v>26285911.398284994</v>
      </c>
      <c r="G127" s="10">
        <f t="shared" si="5"/>
        <v>26285911</v>
      </c>
    </row>
    <row r="128" spans="2:7" x14ac:dyDescent="0.25">
      <c r="B128" s="6" t="s">
        <v>251</v>
      </c>
      <c r="C128" s="12" t="s">
        <v>252</v>
      </c>
      <c r="D128" s="8">
        <v>16710</v>
      </c>
      <c r="E128" s="9">
        <f t="shared" si="3"/>
        <v>2.0597830140012242E-3</v>
      </c>
      <c r="F128" s="10">
        <f t="shared" si="4"/>
        <v>11586936.252646994</v>
      </c>
      <c r="G128" s="10">
        <f t="shared" si="5"/>
        <v>11586936</v>
      </c>
    </row>
    <row r="129" spans="2:7" x14ac:dyDescent="0.25">
      <c r="B129" s="6" t="s">
        <v>253</v>
      </c>
      <c r="C129" s="12" t="s">
        <v>254</v>
      </c>
      <c r="D129" s="8">
        <v>24020</v>
      </c>
      <c r="E129" s="9">
        <f t="shared" si="3"/>
        <v>2.9608610410717775E-3</v>
      </c>
      <c r="F129" s="10">
        <f t="shared" si="4"/>
        <v>16655787.479867192</v>
      </c>
      <c r="G129" s="10">
        <f t="shared" si="5"/>
        <v>16655787</v>
      </c>
    </row>
    <row r="130" spans="2:7" x14ac:dyDescent="0.25">
      <c r="B130" s="6" t="s">
        <v>255</v>
      </c>
      <c r="C130" s="12" t="s">
        <v>256</v>
      </c>
      <c r="D130" s="8">
        <v>126005</v>
      </c>
      <c r="E130" s="9">
        <f t="shared" si="3"/>
        <v>1.5532193816829697E-2</v>
      </c>
      <c r="F130" s="10">
        <f t="shared" si="4"/>
        <v>87373542.93924503</v>
      </c>
      <c r="G130" s="10">
        <f t="shared" si="5"/>
        <v>87373543</v>
      </c>
    </row>
    <row r="131" spans="2:7" x14ac:dyDescent="0.25">
      <c r="B131" s="6" t="s">
        <v>257</v>
      </c>
      <c r="C131" s="12" t="s">
        <v>258</v>
      </c>
      <c r="D131" s="8">
        <v>5703</v>
      </c>
      <c r="E131" s="9">
        <f t="shared" si="3"/>
        <v>7.0298878090059732E-4</v>
      </c>
      <c r="F131" s="10">
        <f t="shared" si="4"/>
        <v>3954536.0531924483</v>
      </c>
      <c r="G131" s="10">
        <f t="shared" si="5"/>
        <v>3954536</v>
      </c>
    </row>
    <row r="132" spans="2:7" x14ac:dyDescent="0.25">
      <c r="B132" s="6" t="s">
        <v>259</v>
      </c>
      <c r="C132" s="12" t="s">
        <v>260</v>
      </c>
      <c r="D132" s="8">
        <v>16222</v>
      </c>
      <c r="E132" s="9">
        <f t="shared" si="3"/>
        <v>1.9996289678712062E-3</v>
      </c>
      <c r="F132" s="10">
        <f t="shared" si="4"/>
        <v>11248550.561965263</v>
      </c>
      <c r="G132" s="10">
        <f t="shared" si="5"/>
        <v>11248551</v>
      </c>
    </row>
    <row r="133" spans="2:7" x14ac:dyDescent="0.25">
      <c r="B133" s="6" t="s">
        <v>261</v>
      </c>
      <c r="C133" s="13" t="s">
        <v>262</v>
      </c>
      <c r="D133" s="8">
        <v>23244</v>
      </c>
      <c r="E133" s="9">
        <f t="shared" si="3"/>
        <v>2.8652062464060114E-3</v>
      </c>
      <c r="F133" s="10">
        <f t="shared" si="4"/>
        <v>16117698.758619193</v>
      </c>
      <c r="G133" s="10">
        <f t="shared" si="5"/>
        <v>16117699</v>
      </c>
    </row>
    <row r="134" spans="2:7" x14ac:dyDescent="0.25">
      <c r="B134" s="6" t="s">
        <v>263</v>
      </c>
      <c r="C134" s="12" t="s">
        <v>264</v>
      </c>
      <c r="D134" s="8">
        <v>17480</v>
      </c>
      <c r="E134" s="9">
        <f t="shared" ref="E134:E197" si="6">D134/D$5</f>
        <v>2.1546982097391618E-3</v>
      </c>
      <c r="F134" s="10">
        <f t="shared" ref="F134:F197" si="7">+E134*$F$5</f>
        <v>12120864.494091528</v>
      </c>
      <c r="G134" s="10">
        <f t="shared" si="5"/>
        <v>12120864</v>
      </c>
    </row>
    <row r="135" spans="2:7" x14ac:dyDescent="0.25">
      <c r="B135" s="6" t="s">
        <v>265</v>
      </c>
      <c r="C135" s="12" t="s">
        <v>266</v>
      </c>
      <c r="D135" s="8">
        <v>100549</v>
      </c>
      <c r="E135" s="9">
        <f t="shared" si="6"/>
        <v>1.2394322099031064E-2</v>
      </c>
      <c r="F135" s="10">
        <f t="shared" si="7"/>
        <v>69722013.959748805</v>
      </c>
      <c r="G135" s="10">
        <f t="shared" ref="G135:G198" si="8">ROUND(F135,0)</f>
        <v>69722014</v>
      </c>
    </row>
    <row r="136" spans="2:7" x14ac:dyDescent="0.25">
      <c r="B136" s="6" t="s">
        <v>267</v>
      </c>
      <c r="C136" s="12" t="s">
        <v>268</v>
      </c>
      <c r="D136" s="8">
        <v>161097</v>
      </c>
      <c r="E136" s="9">
        <f t="shared" si="6"/>
        <v>1.9857861412720237E-2</v>
      </c>
      <c r="F136" s="10">
        <f t="shared" si="7"/>
        <v>111706802.48310429</v>
      </c>
      <c r="G136" s="10">
        <f t="shared" si="8"/>
        <v>111706802</v>
      </c>
    </row>
    <row r="137" spans="2:7" x14ac:dyDescent="0.25">
      <c r="B137" s="6" t="s">
        <v>269</v>
      </c>
      <c r="C137" s="12" t="s">
        <v>270</v>
      </c>
      <c r="D137" s="8">
        <v>33392</v>
      </c>
      <c r="E137" s="9">
        <f t="shared" si="6"/>
        <v>4.1161145663392504E-3</v>
      </c>
      <c r="F137" s="10">
        <f t="shared" si="7"/>
        <v>23154456.932877824</v>
      </c>
      <c r="G137" s="10">
        <f t="shared" si="8"/>
        <v>23154457</v>
      </c>
    </row>
    <row r="138" spans="2:7" x14ac:dyDescent="0.25">
      <c r="B138" s="6" t="s">
        <v>271</v>
      </c>
      <c r="C138" s="12" t="s">
        <v>272</v>
      </c>
      <c r="D138" s="8">
        <v>31890</v>
      </c>
      <c r="E138" s="9">
        <f t="shared" si="6"/>
        <v>3.9309683014062853E-3</v>
      </c>
      <c r="F138" s="10">
        <f t="shared" si="7"/>
        <v>22112950.155410688</v>
      </c>
      <c r="G138" s="10">
        <f t="shared" si="8"/>
        <v>22112950</v>
      </c>
    </row>
    <row r="139" spans="2:7" x14ac:dyDescent="0.25">
      <c r="B139" s="6" t="s">
        <v>273</v>
      </c>
      <c r="C139" s="12" t="s">
        <v>274</v>
      </c>
      <c r="D139" s="8">
        <v>72795</v>
      </c>
      <c r="E139" s="9">
        <f t="shared" si="6"/>
        <v>8.9731839918742728E-3</v>
      </c>
      <c r="F139" s="10">
        <f t="shared" si="7"/>
        <v>50477021.215525903</v>
      </c>
      <c r="G139" s="10">
        <f t="shared" si="8"/>
        <v>50477021</v>
      </c>
    </row>
    <row r="140" spans="2:7" x14ac:dyDescent="0.25">
      <c r="B140" s="6" t="s">
        <v>275</v>
      </c>
      <c r="C140" s="12" t="s">
        <v>276</v>
      </c>
      <c r="D140" s="8">
        <v>18145</v>
      </c>
      <c r="E140" s="9">
        <f t="shared" si="6"/>
        <v>2.2366704242401084E-3</v>
      </c>
      <c r="F140" s="10">
        <f t="shared" si="7"/>
        <v>12581984.338975446</v>
      </c>
      <c r="G140" s="10">
        <f t="shared" si="8"/>
        <v>12581984</v>
      </c>
    </row>
    <row r="141" spans="2:7" x14ac:dyDescent="0.25">
      <c r="B141" s="6" t="s">
        <v>277</v>
      </c>
      <c r="C141" s="12" t="s">
        <v>278</v>
      </c>
      <c r="D141" s="8">
        <v>39205</v>
      </c>
      <c r="E141" s="9">
        <f t="shared" si="6"/>
        <v>4.8326626609166961E-3</v>
      </c>
      <c r="F141" s="10">
        <f t="shared" si="7"/>
        <v>27185268.449133776</v>
      </c>
      <c r="G141" s="10">
        <f t="shared" si="8"/>
        <v>27185268</v>
      </c>
    </row>
    <row r="142" spans="2:7" x14ac:dyDescent="0.25">
      <c r="B142" s="6" t="s">
        <v>279</v>
      </c>
      <c r="C142" s="12" t="s">
        <v>280</v>
      </c>
      <c r="D142" s="8">
        <v>200119</v>
      </c>
      <c r="E142" s="9">
        <f t="shared" si="6"/>
        <v>2.4667966306338177E-2</v>
      </c>
      <c r="F142" s="10">
        <f t="shared" si="7"/>
        <v>138765176.29823241</v>
      </c>
      <c r="G142" s="10">
        <f t="shared" si="8"/>
        <v>138765176</v>
      </c>
    </row>
    <row r="143" spans="2:7" x14ac:dyDescent="0.25">
      <c r="B143" s="6" t="s">
        <v>281</v>
      </c>
      <c r="C143" s="12" t="s">
        <v>282</v>
      </c>
      <c r="D143" s="8">
        <v>57646</v>
      </c>
      <c r="E143" s="9">
        <f t="shared" si="6"/>
        <v>7.1058199655963236E-3</v>
      </c>
      <c r="F143" s="10">
        <f t="shared" si="7"/>
        <v>39972503.125080109</v>
      </c>
      <c r="G143" s="10">
        <f t="shared" si="8"/>
        <v>39972503</v>
      </c>
    </row>
    <row r="144" spans="2:7" x14ac:dyDescent="0.25">
      <c r="B144" s="6" t="s">
        <v>283</v>
      </c>
      <c r="C144" s="12" t="s">
        <v>284</v>
      </c>
      <c r="D144" s="8">
        <v>22454</v>
      </c>
      <c r="E144" s="9">
        <f t="shared" si="6"/>
        <v>2.7678257209086464E-3</v>
      </c>
      <c r="F144" s="10">
        <f t="shared" si="7"/>
        <v>15569902.25116311</v>
      </c>
      <c r="G144" s="10">
        <f t="shared" si="8"/>
        <v>15569902</v>
      </c>
    </row>
    <row r="145" spans="2:7" x14ac:dyDescent="0.25">
      <c r="B145" s="6" t="s">
        <v>285</v>
      </c>
      <c r="C145" s="12" t="s">
        <v>286</v>
      </c>
      <c r="D145" s="8">
        <v>23112</v>
      </c>
      <c r="E145" s="9">
        <f t="shared" si="6"/>
        <v>2.8489350699937937E-3</v>
      </c>
      <c r="F145" s="10">
        <f t="shared" si="7"/>
        <v>16026168.202942988</v>
      </c>
      <c r="G145" s="10">
        <f t="shared" si="8"/>
        <v>16026168</v>
      </c>
    </row>
    <row r="146" spans="2:7" x14ac:dyDescent="0.25">
      <c r="B146" s="6" t="s">
        <v>287</v>
      </c>
      <c r="C146" s="12" t="s">
        <v>288</v>
      </c>
      <c r="D146" s="8">
        <v>8068</v>
      </c>
      <c r="E146" s="9">
        <f t="shared" si="6"/>
        <v>9.945140249528351E-4</v>
      </c>
      <c r="F146" s="10">
        <f t="shared" si="7"/>
        <v>5594458.5090578059</v>
      </c>
      <c r="G146" s="10">
        <f t="shared" si="8"/>
        <v>5594459</v>
      </c>
    </row>
    <row r="147" spans="2:7" x14ac:dyDescent="0.25">
      <c r="B147" s="6" t="s">
        <v>289</v>
      </c>
      <c r="C147" s="12" t="s">
        <v>290</v>
      </c>
      <c r="D147" s="8">
        <v>41927</v>
      </c>
      <c r="E147" s="9">
        <f t="shared" si="6"/>
        <v>5.1681940411747052E-3</v>
      </c>
      <c r="F147" s="10">
        <f t="shared" si="7"/>
        <v>29072739.453305237</v>
      </c>
      <c r="G147" s="10">
        <f t="shared" si="8"/>
        <v>29072739</v>
      </c>
    </row>
    <row r="148" spans="2:7" x14ac:dyDescent="0.25">
      <c r="B148" s="6" t="s">
        <v>291</v>
      </c>
      <c r="C148" s="12" t="s">
        <v>292</v>
      </c>
      <c r="D148" s="8">
        <v>6147</v>
      </c>
      <c r="E148" s="9">
        <f t="shared" si="6"/>
        <v>7.5771910155987576E-4</v>
      </c>
      <c r="F148" s="10">
        <f t="shared" si="7"/>
        <v>4262411.5586487772</v>
      </c>
      <c r="G148" s="10">
        <f t="shared" si="8"/>
        <v>4262412</v>
      </c>
    </row>
    <row r="149" spans="2:7" x14ac:dyDescent="0.25">
      <c r="B149" s="6" t="s">
        <v>293</v>
      </c>
      <c r="C149" s="12" t="s">
        <v>294</v>
      </c>
      <c r="D149" s="8">
        <v>2921</v>
      </c>
      <c r="E149" s="9">
        <f t="shared" si="6"/>
        <v>3.6006141136430732E-4</v>
      </c>
      <c r="F149" s="10">
        <f t="shared" si="7"/>
        <v>2025460.2509863477</v>
      </c>
      <c r="G149" s="10">
        <f t="shared" si="8"/>
        <v>2025460</v>
      </c>
    </row>
    <row r="150" spans="2:7" x14ac:dyDescent="0.25">
      <c r="B150" s="6" t="s">
        <v>295</v>
      </c>
      <c r="C150" s="12" t="s">
        <v>296</v>
      </c>
      <c r="D150" s="8">
        <v>164834</v>
      </c>
      <c r="E150" s="9">
        <f t="shared" si="6"/>
        <v>2.0318508278269167E-2</v>
      </c>
      <c r="F150" s="10">
        <f t="shared" si="7"/>
        <v>114298087.98736174</v>
      </c>
      <c r="G150" s="10">
        <f t="shared" si="8"/>
        <v>114298088</v>
      </c>
    </row>
    <row r="151" spans="2:7" x14ac:dyDescent="0.25">
      <c r="B151" s="6" t="s">
        <v>297</v>
      </c>
      <c r="C151" s="12" t="s">
        <v>298</v>
      </c>
      <c r="D151" s="8">
        <v>33929</v>
      </c>
      <c r="E151" s="9">
        <f t="shared" si="6"/>
        <v>4.1823086703798645E-3</v>
      </c>
      <c r="F151" s="10">
        <f t="shared" si="7"/>
        <v>23526819.875287846</v>
      </c>
      <c r="G151" s="10">
        <f t="shared" si="8"/>
        <v>23526820</v>
      </c>
    </row>
    <row r="152" spans="2:7" x14ac:dyDescent="0.25">
      <c r="B152" s="6" t="s">
        <v>299</v>
      </c>
      <c r="C152" s="12" t="s">
        <v>300</v>
      </c>
      <c r="D152" s="8">
        <v>29631</v>
      </c>
      <c r="E152" s="9">
        <f t="shared" si="6"/>
        <v>3.6525093050790106E-3</v>
      </c>
      <c r="F152" s="10">
        <f t="shared" si="7"/>
        <v>20546529.509406526</v>
      </c>
      <c r="G152" s="10">
        <f t="shared" si="8"/>
        <v>20546530</v>
      </c>
    </row>
    <row r="153" spans="2:7" x14ac:dyDescent="0.25">
      <c r="B153" s="6" t="s">
        <v>301</v>
      </c>
      <c r="C153" s="12" t="s">
        <v>302</v>
      </c>
      <c r="D153" s="8">
        <v>12512</v>
      </c>
      <c r="E153" s="9">
        <f t="shared" si="6"/>
        <v>1.5423102974975054E-3</v>
      </c>
      <c r="F153" s="10">
        <f t="shared" si="7"/>
        <v>8675987.2168234102</v>
      </c>
      <c r="G153" s="10">
        <f t="shared" si="8"/>
        <v>8675987</v>
      </c>
    </row>
    <row r="154" spans="2:7" x14ac:dyDescent="0.25">
      <c r="B154" s="6" t="s">
        <v>303</v>
      </c>
      <c r="C154" s="12" t="s">
        <v>304</v>
      </c>
      <c r="D154" s="8">
        <v>57466</v>
      </c>
      <c r="E154" s="9">
        <f t="shared" si="6"/>
        <v>7.0836319977614802E-3</v>
      </c>
      <c r="F154" s="10">
        <f t="shared" si="7"/>
        <v>39847688.730976187</v>
      </c>
      <c r="G154" s="10">
        <f t="shared" si="8"/>
        <v>39847689</v>
      </c>
    </row>
    <row r="155" spans="2:7" x14ac:dyDescent="0.25">
      <c r="B155" s="6" t="s">
        <v>305</v>
      </c>
      <c r="C155" s="12" t="s">
        <v>306</v>
      </c>
      <c r="D155" s="8">
        <v>32721</v>
      </c>
      <c r="E155" s="9">
        <f t="shared" si="6"/>
        <v>4.0334027529104755E-3</v>
      </c>
      <c r="F155" s="10">
        <f t="shared" si="7"/>
        <v>22689176.60819044</v>
      </c>
      <c r="G155" s="10">
        <f t="shared" si="8"/>
        <v>22689177</v>
      </c>
    </row>
    <row r="156" spans="2:7" x14ac:dyDescent="0.25">
      <c r="B156" s="6" t="s">
        <v>307</v>
      </c>
      <c r="C156" s="12" t="s">
        <v>308</v>
      </c>
      <c r="D156" s="8">
        <v>3656</v>
      </c>
      <c r="E156" s="9">
        <f t="shared" si="6"/>
        <v>4.5066228002324808E-4</v>
      </c>
      <c r="F156" s="10">
        <f t="shared" si="7"/>
        <v>2535119.0269106771</v>
      </c>
      <c r="G156" s="10">
        <f t="shared" si="8"/>
        <v>2535119</v>
      </c>
    </row>
    <row r="157" spans="2:7" x14ac:dyDescent="0.25">
      <c r="B157" s="6" t="s">
        <v>309</v>
      </c>
      <c r="C157" s="12" t="s">
        <v>310</v>
      </c>
      <c r="D157" s="8">
        <v>16363</v>
      </c>
      <c r="E157" s="9">
        <f t="shared" si="6"/>
        <v>2.0170095426751663E-3</v>
      </c>
      <c r="F157" s="10">
        <f t="shared" si="7"/>
        <v>11346321.837346664</v>
      </c>
      <c r="G157" s="10">
        <f t="shared" si="8"/>
        <v>11346322</v>
      </c>
    </row>
    <row r="158" spans="2:7" x14ac:dyDescent="0.25">
      <c r="B158" s="6" t="s">
        <v>311</v>
      </c>
      <c r="C158" s="12" t="s">
        <v>312</v>
      </c>
      <c r="D158" s="8">
        <v>23130</v>
      </c>
      <c r="E158" s="9">
        <f t="shared" si="6"/>
        <v>2.8511538667772779E-3</v>
      </c>
      <c r="F158" s="10">
        <f t="shared" si="7"/>
        <v>16038649.64235338</v>
      </c>
      <c r="G158" s="10">
        <f t="shared" si="8"/>
        <v>16038650</v>
      </c>
    </row>
    <row r="159" spans="2:7" x14ac:dyDescent="0.25">
      <c r="B159" s="6" t="s">
        <v>313</v>
      </c>
      <c r="C159" s="12" t="s">
        <v>314</v>
      </c>
      <c r="D159" s="8">
        <v>27770</v>
      </c>
      <c r="E159" s="9">
        <f t="shared" si="6"/>
        <v>3.4231103709643322E-3</v>
      </c>
      <c r="F159" s="10">
        <f t="shared" si="7"/>
        <v>19256087.357032139</v>
      </c>
      <c r="G159" s="10">
        <f t="shared" si="8"/>
        <v>19256087</v>
      </c>
    </row>
    <row r="160" spans="2:7" x14ac:dyDescent="0.25">
      <c r="B160" s="6" t="s">
        <v>315</v>
      </c>
      <c r="C160" s="12" t="s">
        <v>316</v>
      </c>
      <c r="D160" s="8">
        <v>35155</v>
      </c>
      <c r="E160" s="9">
        <f t="shared" si="6"/>
        <v>4.3334333846327365E-3</v>
      </c>
      <c r="F160" s="10">
        <f t="shared" si="7"/>
        <v>24376944.581795633</v>
      </c>
      <c r="G160" s="10">
        <f t="shared" si="8"/>
        <v>24376945</v>
      </c>
    </row>
    <row r="161" spans="2:7" x14ac:dyDescent="0.25">
      <c r="B161" s="6" t="s">
        <v>317</v>
      </c>
      <c r="C161" s="12" t="s">
        <v>318</v>
      </c>
      <c r="D161" s="8">
        <v>11750</v>
      </c>
      <c r="E161" s="9">
        <f t="shared" si="6"/>
        <v>1.4483812336633383E-3</v>
      </c>
      <c r="F161" s="10">
        <f t="shared" si="7"/>
        <v>8147606.2817834942</v>
      </c>
      <c r="G161" s="10">
        <f t="shared" si="8"/>
        <v>8147606</v>
      </c>
    </row>
    <row r="162" spans="2:7" x14ac:dyDescent="0.25">
      <c r="B162" s="6" t="s">
        <v>319</v>
      </c>
      <c r="C162" s="12" t="s">
        <v>320</v>
      </c>
      <c r="D162" s="8">
        <v>23120</v>
      </c>
      <c r="E162" s="9">
        <f t="shared" si="6"/>
        <v>2.8499212018975643E-3</v>
      </c>
      <c r="F162" s="10">
        <f t="shared" si="7"/>
        <v>16031715.509347606</v>
      </c>
      <c r="G162" s="10">
        <f t="shared" si="8"/>
        <v>16031716</v>
      </c>
    </row>
    <row r="163" spans="2:7" x14ac:dyDescent="0.25">
      <c r="B163" s="6" t="s">
        <v>321</v>
      </c>
      <c r="C163" s="12" t="s">
        <v>322</v>
      </c>
      <c r="D163" s="8">
        <v>12320</v>
      </c>
      <c r="E163" s="9">
        <f t="shared" si="6"/>
        <v>1.5186431318070066E-3</v>
      </c>
      <c r="F163" s="10">
        <f t="shared" si="7"/>
        <v>8542851.8631125651</v>
      </c>
      <c r="G163" s="10">
        <f t="shared" si="8"/>
        <v>8542852</v>
      </c>
    </row>
    <row r="164" spans="2:7" x14ac:dyDescent="0.25">
      <c r="B164" s="6" t="s">
        <v>323</v>
      </c>
      <c r="C164" s="12" t="s">
        <v>324</v>
      </c>
      <c r="D164" s="8">
        <v>5792</v>
      </c>
      <c r="E164" s="9">
        <f t="shared" si="6"/>
        <v>7.1395949833004727E-4</v>
      </c>
      <c r="F164" s="10">
        <f t="shared" si="7"/>
        <v>4016249.8369438294</v>
      </c>
      <c r="G164" s="10">
        <f t="shared" si="8"/>
        <v>4016250</v>
      </c>
    </row>
    <row r="165" spans="2:7" x14ac:dyDescent="0.25">
      <c r="B165" s="6" t="s">
        <v>325</v>
      </c>
      <c r="C165" s="12" t="s">
        <v>326</v>
      </c>
      <c r="D165" s="8">
        <v>12983</v>
      </c>
      <c r="E165" s="9">
        <f t="shared" si="6"/>
        <v>1.6003688133320103E-3</v>
      </c>
      <c r="F165" s="10">
        <f t="shared" si="7"/>
        <v>9002584.8813953269</v>
      </c>
      <c r="G165" s="10">
        <f t="shared" si="8"/>
        <v>9002585</v>
      </c>
    </row>
    <row r="166" spans="2:7" x14ac:dyDescent="0.25">
      <c r="B166" s="6" t="s">
        <v>327</v>
      </c>
      <c r="C166" s="12" t="s">
        <v>328</v>
      </c>
      <c r="D166" s="8">
        <v>103616</v>
      </c>
      <c r="E166" s="9">
        <f t="shared" si="6"/>
        <v>1.2772380417639189E-2</v>
      </c>
      <c r="F166" s="10">
        <f t="shared" si="7"/>
        <v>71848712.552619442</v>
      </c>
      <c r="G166" s="10">
        <f t="shared" si="8"/>
        <v>71848713</v>
      </c>
    </row>
    <row r="167" spans="2:7" x14ac:dyDescent="0.25">
      <c r="B167" s="6" t="s">
        <v>329</v>
      </c>
      <c r="C167" s="12" t="s">
        <v>330</v>
      </c>
      <c r="D167" s="8">
        <v>15614</v>
      </c>
      <c r="E167" s="9">
        <f t="shared" si="6"/>
        <v>1.9246829431846268E-3</v>
      </c>
      <c r="F167" s="10">
        <f t="shared" si="7"/>
        <v>10826955.275214253</v>
      </c>
      <c r="G167" s="10">
        <f t="shared" si="8"/>
        <v>10826955</v>
      </c>
    </row>
    <row r="168" spans="2:7" x14ac:dyDescent="0.25">
      <c r="B168" s="6" t="s">
        <v>331</v>
      </c>
      <c r="C168" s="12" t="s">
        <v>332</v>
      </c>
      <c r="D168" s="8">
        <v>5767</v>
      </c>
      <c r="E168" s="9">
        <f t="shared" si="6"/>
        <v>7.1087783613076353E-4</v>
      </c>
      <c r="F168" s="10">
        <f t="shared" si="7"/>
        <v>3998914.5044293962</v>
      </c>
      <c r="G168" s="10">
        <f t="shared" si="8"/>
        <v>3998915</v>
      </c>
    </row>
    <row r="169" spans="2:7" x14ac:dyDescent="0.25">
      <c r="B169" s="6" t="s">
        <v>333</v>
      </c>
      <c r="C169" s="12" t="s">
        <v>334</v>
      </c>
      <c r="D169" s="8">
        <v>23865</v>
      </c>
      <c r="E169" s="9">
        <f t="shared" si="6"/>
        <v>2.9417547354362184E-3</v>
      </c>
      <c r="F169" s="10">
        <f t="shared" si="7"/>
        <v>16548308.418277707</v>
      </c>
      <c r="G169" s="10">
        <f t="shared" si="8"/>
        <v>16548308</v>
      </c>
    </row>
    <row r="170" spans="2:7" x14ac:dyDescent="0.25">
      <c r="B170" s="6" t="s">
        <v>335</v>
      </c>
      <c r="C170" s="12" t="s">
        <v>336</v>
      </c>
      <c r="D170" s="8">
        <v>26322</v>
      </c>
      <c r="E170" s="9">
        <f t="shared" si="6"/>
        <v>3.2446204963818203E-3</v>
      </c>
      <c r="F170" s="10">
        <f t="shared" si="7"/>
        <v>18252024.89779618</v>
      </c>
      <c r="G170" s="10">
        <f t="shared" si="8"/>
        <v>18252025</v>
      </c>
    </row>
    <row r="171" spans="2:7" x14ac:dyDescent="0.25">
      <c r="B171" s="6" t="s">
        <v>337</v>
      </c>
      <c r="C171" s="12" t="s">
        <v>338</v>
      </c>
      <c r="D171" s="8">
        <v>35823</v>
      </c>
      <c r="E171" s="9">
        <f t="shared" si="6"/>
        <v>4.415775398597597E-3</v>
      </c>
      <c r="F171" s="10">
        <f t="shared" si="7"/>
        <v>24840144.666581284</v>
      </c>
      <c r="G171" s="10">
        <f t="shared" si="8"/>
        <v>24840145</v>
      </c>
    </row>
    <row r="172" spans="2:7" x14ac:dyDescent="0.25">
      <c r="B172" s="6" t="s">
        <v>339</v>
      </c>
      <c r="C172" s="12" t="s">
        <v>340</v>
      </c>
      <c r="D172" s="8">
        <v>6677</v>
      </c>
      <c r="E172" s="9">
        <f t="shared" si="6"/>
        <v>8.2305034018469018E-4</v>
      </c>
      <c r="F172" s="10">
        <f t="shared" si="7"/>
        <v>4629920.6079547564</v>
      </c>
      <c r="G172" s="10">
        <f t="shared" si="8"/>
        <v>4629921</v>
      </c>
    </row>
    <row r="173" spans="2:7" x14ac:dyDescent="0.25">
      <c r="B173" s="6" t="s">
        <v>341</v>
      </c>
      <c r="C173" s="12" t="s">
        <v>342</v>
      </c>
      <c r="D173" s="8">
        <v>5189</v>
      </c>
      <c r="E173" s="9">
        <f t="shared" si="6"/>
        <v>6.396298060833244E-4</v>
      </c>
      <c r="F173" s="10">
        <f t="shared" si="7"/>
        <v>3598121.6166957058</v>
      </c>
      <c r="G173" s="10">
        <f t="shared" si="8"/>
        <v>3598122</v>
      </c>
    </row>
    <row r="174" spans="2:7" x14ac:dyDescent="0.25">
      <c r="B174" s="6" t="s">
        <v>343</v>
      </c>
      <c r="C174" s="12" t="s">
        <v>344</v>
      </c>
      <c r="D174" s="8">
        <v>16480</v>
      </c>
      <c r="E174" s="9">
        <f t="shared" si="6"/>
        <v>2.0314317217678141E-3</v>
      </c>
      <c r="F174" s="10">
        <f t="shared" si="7"/>
        <v>11427451.193514211</v>
      </c>
      <c r="G174" s="10">
        <f t="shared" si="8"/>
        <v>11427451</v>
      </c>
    </row>
    <row r="175" spans="2:7" x14ac:dyDescent="0.25">
      <c r="B175" s="6" t="s">
        <v>345</v>
      </c>
      <c r="C175" s="12" t="s">
        <v>346</v>
      </c>
      <c r="D175" s="8">
        <v>8417</v>
      </c>
      <c r="E175" s="9">
        <f t="shared" si="6"/>
        <v>1.0375340292548356E-3</v>
      </c>
      <c r="F175" s="10">
        <f t="shared" si="7"/>
        <v>5836459.7509592911</v>
      </c>
      <c r="G175" s="10">
        <f t="shared" si="8"/>
        <v>5836460</v>
      </c>
    </row>
    <row r="176" spans="2:7" x14ac:dyDescent="0.25">
      <c r="B176" s="6" t="s">
        <v>347</v>
      </c>
      <c r="C176" s="12" t="s">
        <v>348</v>
      </c>
      <c r="D176" s="8">
        <v>9668</v>
      </c>
      <c r="E176" s="9">
        <f t="shared" si="6"/>
        <v>1.1917404057069918E-3</v>
      </c>
      <c r="F176" s="18">
        <f t="shared" si="7"/>
        <v>6703919.7899815161</v>
      </c>
      <c r="G176" s="18">
        <f t="shared" si="8"/>
        <v>6703920</v>
      </c>
    </row>
    <row r="177" spans="2:7" x14ac:dyDescent="0.25">
      <c r="B177" s="6" t="s">
        <v>349</v>
      </c>
      <c r="C177" s="12" t="s">
        <v>350</v>
      </c>
      <c r="D177" s="8">
        <v>14736</v>
      </c>
      <c r="E177" s="9">
        <f t="shared" si="6"/>
        <v>1.8164549667457832E-3</v>
      </c>
      <c r="F177" s="10">
        <f t="shared" si="7"/>
        <v>10218138.397307366</v>
      </c>
      <c r="G177" s="10">
        <f t="shared" si="8"/>
        <v>10218138</v>
      </c>
    </row>
    <row r="178" spans="2:7" x14ac:dyDescent="0.25">
      <c r="B178" s="6" t="s">
        <v>351</v>
      </c>
      <c r="C178" s="12" t="s">
        <v>352</v>
      </c>
      <c r="D178" s="8">
        <v>15018</v>
      </c>
      <c r="E178" s="9">
        <f t="shared" si="6"/>
        <v>1.8512161163537033E-3</v>
      </c>
      <c r="F178" s="10">
        <f t="shared" si="7"/>
        <v>10413680.94807017</v>
      </c>
      <c r="G178" s="10">
        <f t="shared" si="8"/>
        <v>10413681</v>
      </c>
    </row>
    <row r="179" spans="2:7" x14ac:dyDescent="0.25">
      <c r="B179" s="6" t="s">
        <v>353</v>
      </c>
      <c r="C179" s="12" t="s">
        <v>354</v>
      </c>
      <c r="D179" s="8">
        <v>10934</v>
      </c>
      <c r="E179" s="9">
        <f t="shared" si="6"/>
        <v>1.3477957794787183E-3</v>
      </c>
      <c r="F179" s="10">
        <f t="shared" si="7"/>
        <v>7581781.0285124015</v>
      </c>
      <c r="G179" s="10">
        <f t="shared" si="8"/>
        <v>7581781</v>
      </c>
    </row>
    <row r="180" spans="2:7" x14ac:dyDescent="0.25">
      <c r="B180" s="6" t="s">
        <v>355</v>
      </c>
      <c r="C180" s="12" t="s">
        <v>356</v>
      </c>
      <c r="D180" s="8">
        <v>5284</v>
      </c>
      <c r="E180" s="9">
        <f t="shared" si="6"/>
        <v>6.5134012244060251E-4</v>
      </c>
      <c r="F180" s="18">
        <f t="shared" si="7"/>
        <v>3663995.8802505513</v>
      </c>
      <c r="G180" s="18">
        <f t="shared" si="8"/>
        <v>3663996</v>
      </c>
    </row>
    <row r="181" spans="2:7" x14ac:dyDescent="0.25">
      <c r="B181" s="6" t="s">
        <v>357</v>
      </c>
      <c r="C181" s="12" t="s">
        <v>358</v>
      </c>
      <c r="D181" s="8">
        <v>20887</v>
      </c>
      <c r="E181" s="9">
        <f t="shared" si="6"/>
        <v>2.5746671342575444E-3</v>
      </c>
      <c r="F181" s="10">
        <f t="shared" si="7"/>
        <v>14483323.609158454</v>
      </c>
      <c r="G181" s="10">
        <f t="shared" si="8"/>
        <v>14483324</v>
      </c>
    </row>
    <row r="182" spans="2:7" x14ac:dyDescent="0.25">
      <c r="B182" s="6" t="s">
        <v>359</v>
      </c>
      <c r="C182" s="12" t="s">
        <v>360</v>
      </c>
      <c r="D182" s="8">
        <v>56956</v>
      </c>
      <c r="E182" s="9">
        <f t="shared" si="6"/>
        <v>7.0207660888960931E-3</v>
      </c>
      <c r="F182" s="10">
        <f t="shared" si="7"/>
        <v>39494047.947681755</v>
      </c>
      <c r="G182" s="10">
        <f t="shared" si="8"/>
        <v>39494048</v>
      </c>
    </row>
    <row r="183" spans="2:7" x14ac:dyDescent="0.25">
      <c r="B183" s="6" t="s">
        <v>361</v>
      </c>
      <c r="C183" s="12" t="s">
        <v>362</v>
      </c>
      <c r="D183" s="8">
        <v>106277</v>
      </c>
      <c r="E183" s="9">
        <f t="shared" si="6"/>
        <v>1.3100392542130945E-2</v>
      </c>
      <c r="F183" s="10">
        <f t="shared" si="7"/>
        <v>73693885.345455691</v>
      </c>
      <c r="G183" s="10">
        <f t="shared" si="8"/>
        <v>73693885</v>
      </c>
    </row>
    <row r="184" spans="2:7" x14ac:dyDescent="0.25">
      <c r="B184" s="6" t="s">
        <v>363</v>
      </c>
      <c r="C184" s="12" t="s">
        <v>364</v>
      </c>
      <c r="D184" s="8">
        <v>96418</v>
      </c>
      <c r="E184" s="9">
        <f t="shared" si="6"/>
        <v>1.1885108237221425E-2</v>
      </c>
      <c r="F184" s="10">
        <f t="shared" si="7"/>
        <v>66857523.615063898</v>
      </c>
      <c r="G184" s="10">
        <f t="shared" si="8"/>
        <v>66857524</v>
      </c>
    </row>
    <row r="185" spans="2:7" x14ac:dyDescent="0.25">
      <c r="B185" s="6" t="s">
        <v>365</v>
      </c>
      <c r="C185" s="12" t="s">
        <v>366</v>
      </c>
      <c r="D185" s="8">
        <v>11630</v>
      </c>
      <c r="E185" s="9">
        <f t="shared" si="6"/>
        <v>1.4335892551067765E-3</v>
      </c>
      <c r="F185" s="10">
        <f t="shared" si="7"/>
        <v>8064396.685714215</v>
      </c>
      <c r="G185" s="10">
        <f t="shared" si="8"/>
        <v>8064397</v>
      </c>
    </row>
    <row r="186" spans="2:7" x14ac:dyDescent="0.25">
      <c r="B186" s="6" t="s">
        <v>367</v>
      </c>
      <c r="C186" s="12" t="s">
        <v>368</v>
      </c>
      <c r="D186" s="8">
        <v>4953</v>
      </c>
      <c r="E186" s="9">
        <f t="shared" si="6"/>
        <v>6.1053891492208632E-4</v>
      </c>
      <c r="F186" s="10">
        <f t="shared" si="7"/>
        <v>3434476.0777594591</v>
      </c>
      <c r="G186" s="10">
        <f t="shared" si="8"/>
        <v>3434476</v>
      </c>
    </row>
    <row r="187" spans="2:7" x14ac:dyDescent="0.25">
      <c r="B187" s="6" t="s">
        <v>369</v>
      </c>
      <c r="C187" s="12" t="s">
        <v>370</v>
      </c>
      <c r="D187" s="8">
        <v>11431</v>
      </c>
      <c r="E187" s="9">
        <f t="shared" si="6"/>
        <v>1.4090592240004784E-3</v>
      </c>
      <c r="F187" s="10">
        <f t="shared" si="7"/>
        <v>7926407.4388993299</v>
      </c>
      <c r="G187" s="10">
        <f t="shared" si="8"/>
        <v>7926407</v>
      </c>
    </row>
    <row r="188" spans="2:7" x14ac:dyDescent="0.25">
      <c r="B188" s="6" t="s">
        <v>371</v>
      </c>
      <c r="C188" s="12" t="s">
        <v>372</v>
      </c>
      <c r="D188" s="8">
        <v>13421</v>
      </c>
      <c r="E188" s="9">
        <f t="shared" si="6"/>
        <v>1.6543595350634608E-3</v>
      </c>
      <c r="F188" s="10">
        <f t="shared" si="7"/>
        <v>9306299.9070481937</v>
      </c>
      <c r="G188" s="10">
        <f t="shared" si="8"/>
        <v>9306300</v>
      </c>
    </row>
    <row r="189" spans="2:7" x14ac:dyDescent="0.25">
      <c r="B189" s="6" t="s">
        <v>373</v>
      </c>
      <c r="C189" s="12" t="s">
        <v>374</v>
      </c>
      <c r="D189" s="8">
        <v>3833</v>
      </c>
      <c r="E189" s="9">
        <f t="shared" si="6"/>
        <v>4.7248044839417666E-4</v>
      </c>
      <c r="F189" s="10">
        <f t="shared" si="7"/>
        <v>2657853.1811128622</v>
      </c>
      <c r="G189" s="10">
        <f t="shared" si="8"/>
        <v>2657853</v>
      </c>
    </row>
    <row r="190" spans="2:7" x14ac:dyDescent="0.25">
      <c r="B190" s="6" t="s">
        <v>375</v>
      </c>
      <c r="C190" s="12" t="s">
        <v>376</v>
      </c>
      <c r="D190" s="8">
        <v>37857</v>
      </c>
      <c r="E190" s="9">
        <f t="shared" si="6"/>
        <v>4.6664994351313192E-3</v>
      </c>
      <c r="F190" s="19">
        <f t="shared" si="7"/>
        <v>26250547.31995555</v>
      </c>
      <c r="G190" s="19">
        <f t="shared" si="8"/>
        <v>26250547</v>
      </c>
    </row>
    <row r="191" spans="2:7" x14ac:dyDescent="0.25">
      <c r="B191" s="6" t="s">
        <v>377</v>
      </c>
      <c r="C191" s="12" t="s">
        <v>378</v>
      </c>
      <c r="D191" s="8">
        <v>18715</v>
      </c>
      <c r="E191" s="9">
        <f t="shared" si="6"/>
        <v>2.3069323223837766E-3</v>
      </c>
      <c r="F191" s="10">
        <f t="shared" si="7"/>
        <v>12977229.920304518</v>
      </c>
      <c r="G191" s="10">
        <f t="shared" si="8"/>
        <v>12977230</v>
      </c>
    </row>
    <row r="192" spans="2:7" x14ac:dyDescent="0.25">
      <c r="B192" s="6" t="s">
        <v>379</v>
      </c>
      <c r="C192" s="12" t="s">
        <v>380</v>
      </c>
      <c r="D192" s="8">
        <v>15818</v>
      </c>
      <c r="E192" s="9">
        <f t="shared" si="6"/>
        <v>1.9498293067307818E-3</v>
      </c>
      <c r="F192" s="10">
        <f t="shared" si="7"/>
        <v>10968411.588532027</v>
      </c>
      <c r="G192" s="10">
        <f t="shared" si="8"/>
        <v>10968412</v>
      </c>
    </row>
    <row r="193" spans="2:7" x14ac:dyDescent="0.25">
      <c r="B193" s="6" t="s">
        <v>381</v>
      </c>
      <c r="C193" s="12" t="s">
        <v>382</v>
      </c>
      <c r="D193" s="8">
        <v>61982</v>
      </c>
      <c r="E193" s="9">
        <f t="shared" si="6"/>
        <v>7.6403034574400877E-3</v>
      </c>
      <c r="F193" s="10">
        <f t="shared" si="7"/>
        <v>42979143.196383357</v>
      </c>
      <c r="G193" s="10">
        <f t="shared" si="8"/>
        <v>42979143</v>
      </c>
    </row>
    <row r="194" spans="2:7" x14ac:dyDescent="0.25">
      <c r="B194" s="6" t="s">
        <v>383</v>
      </c>
      <c r="C194" s="13" t="s">
        <v>384</v>
      </c>
      <c r="D194" s="8">
        <v>7709</v>
      </c>
      <c r="E194" s="9">
        <f t="shared" si="6"/>
        <v>9.5026135577112121E-4</v>
      </c>
      <c r="F194" s="10">
        <f t="shared" si="7"/>
        <v>5345523.1341505488</v>
      </c>
      <c r="G194" s="10">
        <f t="shared" si="8"/>
        <v>5345523</v>
      </c>
    </row>
    <row r="195" spans="2:7" x14ac:dyDescent="0.25">
      <c r="B195" s="6" t="s">
        <v>385</v>
      </c>
      <c r="C195" s="12" t="s">
        <v>386</v>
      </c>
      <c r="D195" s="8">
        <v>5258</v>
      </c>
      <c r="E195" s="9">
        <f t="shared" si="6"/>
        <v>6.4813519375334745E-4</v>
      </c>
      <c r="F195" s="10">
        <f t="shared" si="7"/>
        <v>3645967.134435541</v>
      </c>
      <c r="G195" s="10">
        <f t="shared" si="8"/>
        <v>3645967</v>
      </c>
    </row>
    <row r="196" spans="2:7" x14ac:dyDescent="0.25">
      <c r="B196" s="6" t="s">
        <v>387</v>
      </c>
      <c r="C196" s="12" t="s">
        <v>388</v>
      </c>
      <c r="D196" s="8">
        <v>6869</v>
      </c>
      <c r="E196" s="9">
        <f t="shared" si="6"/>
        <v>8.4671750587518894E-4</v>
      </c>
      <c r="F196" s="10">
        <f t="shared" si="7"/>
        <v>4763055.9616656015</v>
      </c>
      <c r="G196" s="10">
        <f t="shared" si="8"/>
        <v>4763056</v>
      </c>
    </row>
    <row r="197" spans="2:7" x14ac:dyDescent="0.25">
      <c r="B197" s="6" t="s">
        <v>389</v>
      </c>
      <c r="C197" s="12" t="s">
        <v>390</v>
      </c>
      <c r="D197" s="8">
        <v>5670</v>
      </c>
      <c r="E197" s="9">
        <f t="shared" si="6"/>
        <v>6.9892098679754278E-4</v>
      </c>
      <c r="F197" s="10">
        <f t="shared" si="7"/>
        <v>3931653.4142733961</v>
      </c>
      <c r="G197" s="10">
        <f t="shared" si="8"/>
        <v>3931653</v>
      </c>
    </row>
    <row r="198" spans="2:7" x14ac:dyDescent="0.25">
      <c r="B198" s="6" t="s">
        <v>391</v>
      </c>
      <c r="C198" s="12" t="s">
        <v>392</v>
      </c>
      <c r="D198" s="8">
        <v>17428</v>
      </c>
      <c r="E198" s="9">
        <f t="shared" ref="E198:E217" si="9">D198/D$5</f>
        <v>2.1482883523646517E-3</v>
      </c>
      <c r="F198" s="10">
        <f t="shared" ref="F198:F217" si="10">+E198*$F$5</f>
        <v>12084807.002461508</v>
      </c>
      <c r="G198" s="10">
        <f t="shared" si="8"/>
        <v>12084807</v>
      </c>
    </row>
    <row r="199" spans="2:7" x14ac:dyDescent="0.25">
      <c r="B199" s="6" t="s">
        <v>393</v>
      </c>
      <c r="C199" s="12" t="s">
        <v>394</v>
      </c>
      <c r="D199" s="8">
        <v>46672</v>
      </c>
      <c r="E199" s="9">
        <f t="shared" si="9"/>
        <v>5.7530935265987506E-3</v>
      </c>
      <c r="F199" s="10">
        <f t="shared" si="10"/>
        <v>32362985.564544611</v>
      </c>
      <c r="G199" s="10">
        <f t="shared" ref="G199:G217" si="11">ROUND(F199,0)</f>
        <v>32362986</v>
      </c>
    </row>
    <row r="200" spans="2:7" x14ac:dyDescent="0.25">
      <c r="B200" s="6" t="s">
        <v>395</v>
      </c>
      <c r="C200" s="12" t="s">
        <v>396</v>
      </c>
      <c r="D200" s="8">
        <v>161829</v>
      </c>
      <c r="E200" s="9">
        <f t="shared" si="9"/>
        <v>1.9948092481915265E-2</v>
      </c>
      <c r="F200" s="10">
        <f t="shared" si="10"/>
        <v>112214381.01912689</v>
      </c>
      <c r="G200" s="10">
        <f t="shared" si="11"/>
        <v>112214381</v>
      </c>
    </row>
    <row r="201" spans="2:7" x14ac:dyDescent="0.25">
      <c r="B201" s="6" t="s">
        <v>397</v>
      </c>
      <c r="C201" s="12" t="s">
        <v>398</v>
      </c>
      <c r="D201" s="8">
        <v>2185</v>
      </c>
      <c r="E201" s="9">
        <f t="shared" si="9"/>
        <v>2.6933727621739523E-4</v>
      </c>
      <c r="F201" s="18">
        <f t="shared" si="10"/>
        <v>1515108.0617614409</v>
      </c>
      <c r="G201" s="18">
        <f t="shared" si="11"/>
        <v>1515108</v>
      </c>
    </row>
    <row r="202" spans="2:7" x14ac:dyDescent="0.25">
      <c r="B202" s="6" t="s">
        <v>399</v>
      </c>
      <c r="C202" s="13" t="s">
        <v>400</v>
      </c>
      <c r="D202" s="8">
        <v>30580</v>
      </c>
      <c r="E202" s="9">
        <f t="shared" si="9"/>
        <v>3.76948920216382E-3</v>
      </c>
      <c r="F202" s="10">
        <f t="shared" si="10"/>
        <v>21204578.731654402</v>
      </c>
      <c r="G202" s="10">
        <f t="shared" si="11"/>
        <v>21204579</v>
      </c>
    </row>
    <row r="203" spans="2:7" x14ac:dyDescent="0.25">
      <c r="B203" s="6" t="s">
        <v>401</v>
      </c>
      <c r="C203" s="12" t="s">
        <v>402</v>
      </c>
      <c r="D203" s="8">
        <v>29434</v>
      </c>
      <c r="E203" s="9">
        <f t="shared" si="9"/>
        <v>3.6282258069486551E-3</v>
      </c>
      <c r="F203" s="10">
        <f t="shared" si="10"/>
        <v>20409927.089192796</v>
      </c>
      <c r="G203" s="10">
        <f t="shared" si="11"/>
        <v>20409927</v>
      </c>
    </row>
    <row r="204" spans="2:7" x14ac:dyDescent="0.25">
      <c r="B204" s="6" t="s">
        <v>403</v>
      </c>
      <c r="C204" s="12" t="s">
        <v>404</v>
      </c>
      <c r="D204" s="8">
        <v>20275</v>
      </c>
      <c r="E204" s="9">
        <f t="shared" si="9"/>
        <v>2.4992280436190793E-3</v>
      </c>
      <c r="F204" s="10">
        <f t="shared" si="10"/>
        <v>14058954.669205135</v>
      </c>
      <c r="G204" s="10">
        <f t="shared" si="11"/>
        <v>14058955</v>
      </c>
    </row>
    <row r="205" spans="2:7" x14ac:dyDescent="0.25">
      <c r="B205" s="6" t="s">
        <v>405</v>
      </c>
      <c r="C205" s="12" t="s">
        <v>406</v>
      </c>
      <c r="D205" s="8">
        <v>609964</v>
      </c>
      <c r="E205" s="9">
        <f t="shared" si="9"/>
        <v>7.5188120068955269E-2</v>
      </c>
      <c r="F205" s="10">
        <f t="shared" si="10"/>
        <v>422957150.47334355</v>
      </c>
      <c r="G205" s="10">
        <f t="shared" si="11"/>
        <v>422957150</v>
      </c>
    </row>
    <row r="206" spans="2:7" x14ac:dyDescent="0.25">
      <c r="B206" s="6" t="s">
        <v>407</v>
      </c>
      <c r="C206" s="12" t="s">
        <v>408</v>
      </c>
      <c r="D206" s="8">
        <v>11760</v>
      </c>
      <c r="E206" s="9">
        <f t="shared" si="9"/>
        <v>1.4496138985430518E-3</v>
      </c>
      <c r="F206" s="10">
        <f t="shared" si="10"/>
        <v>8154540.4147892669</v>
      </c>
      <c r="G206" s="10">
        <f t="shared" si="11"/>
        <v>8154540</v>
      </c>
    </row>
    <row r="207" spans="2:7" x14ac:dyDescent="0.25">
      <c r="B207" s="6" t="s">
        <v>409</v>
      </c>
      <c r="C207" s="12" t="s">
        <v>410</v>
      </c>
      <c r="D207" s="8">
        <v>480841</v>
      </c>
      <c r="E207" s="9">
        <f t="shared" si="9"/>
        <v>5.9271581342630913E-2</v>
      </c>
      <c r="F207" s="10">
        <f t="shared" si="10"/>
        <v>333421544.86289847</v>
      </c>
      <c r="G207" s="10">
        <f t="shared" si="11"/>
        <v>333421545</v>
      </c>
    </row>
    <row r="208" spans="2:7" x14ac:dyDescent="0.25">
      <c r="B208" s="6" t="s">
        <v>411</v>
      </c>
      <c r="C208" s="12" t="s">
        <v>412</v>
      </c>
      <c r="D208" s="8">
        <v>38198</v>
      </c>
      <c r="E208" s="9">
        <f t="shared" si="9"/>
        <v>4.7085333075295487E-3</v>
      </c>
      <c r="F208" s="10">
        <f t="shared" si="10"/>
        <v>26487001.255452417</v>
      </c>
      <c r="G208" s="10">
        <f t="shared" si="11"/>
        <v>26487001</v>
      </c>
    </row>
    <row r="209" spans="2:7" x14ac:dyDescent="0.25">
      <c r="B209" s="6" t="s">
        <v>413</v>
      </c>
      <c r="C209" s="12" t="s">
        <v>414</v>
      </c>
      <c r="D209" s="8">
        <v>5446</v>
      </c>
      <c r="E209" s="9">
        <f t="shared" si="9"/>
        <v>6.7130929349196091E-4</v>
      </c>
      <c r="F209" s="10">
        <f t="shared" si="10"/>
        <v>3776328.8349440773</v>
      </c>
      <c r="G209" s="10">
        <f t="shared" si="11"/>
        <v>3776329</v>
      </c>
    </row>
    <row r="210" spans="2:7" x14ac:dyDescent="0.25">
      <c r="B210" s="6" t="s">
        <v>415</v>
      </c>
      <c r="C210" s="12" t="s">
        <v>416</v>
      </c>
      <c r="D210" s="8">
        <v>17896</v>
      </c>
      <c r="E210" s="9">
        <f t="shared" si="9"/>
        <v>2.2059770687352428E-3</v>
      </c>
      <c r="F210" s="10">
        <f t="shared" si="10"/>
        <v>12409324.427131694</v>
      </c>
      <c r="G210" s="10">
        <f t="shared" si="11"/>
        <v>12409324</v>
      </c>
    </row>
    <row r="211" spans="2:7" x14ac:dyDescent="0.25">
      <c r="B211" s="6" t="s">
        <v>417</v>
      </c>
      <c r="C211" s="12" t="s">
        <v>418</v>
      </c>
      <c r="D211" s="8">
        <v>12108</v>
      </c>
      <c r="E211" s="9">
        <f t="shared" si="9"/>
        <v>1.4925106363570808E-3</v>
      </c>
      <c r="F211" s="10">
        <f t="shared" si="10"/>
        <v>8395848.2433901727</v>
      </c>
      <c r="G211" s="10">
        <f t="shared" si="11"/>
        <v>8395848</v>
      </c>
    </row>
    <row r="212" spans="2:7" x14ac:dyDescent="0.25">
      <c r="B212" s="6" t="s">
        <v>419</v>
      </c>
      <c r="C212" s="12" t="s">
        <v>420</v>
      </c>
      <c r="D212" s="8">
        <v>7194</v>
      </c>
      <c r="E212" s="9">
        <f t="shared" si="9"/>
        <v>8.8677911446587707E-4</v>
      </c>
      <c r="F212" s="10">
        <f t="shared" si="10"/>
        <v>4988415.2843532301</v>
      </c>
      <c r="G212" s="10">
        <f t="shared" si="11"/>
        <v>4988415</v>
      </c>
    </row>
    <row r="213" spans="2:7" x14ac:dyDescent="0.25">
      <c r="B213" s="6" t="s">
        <v>421</v>
      </c>
      <c r="C213" s="12" t="s">
        <v>422</v>
      </c>
      <c r="D213" s="8">
        <v>11354</v>
      </c>
      <c r="E213" s="9">
        <f t="shared" si="9"/>
        <v>1.3995677044266845E-3</v>
      </c>
      <c r="F213" s="10">
        <f t="shared" si="10"/>
        <v>7873014.6147548752</v>
      </c>
      <c r="G213" s="10">
        <f t="shared" si="11"/>
        <v>7873015</v>
      </c>
    </row>
    <row r="214" spans="2:7" x14ac:dyDescent="0.25">
      <c r="B214" s="6" t="s">
        <v>423</v>
      </c>
      <c r="C214" s="12" t="s">
        <v>424</v>
      </c>
      <c r="D214" s="8">
        <v>13409</v>
      </c>
      <c r="E214" s="9">
        <f t="shared" si="9"/>
        <v>1.6528803372078044E-3</v>
      </c>
      <c r="F214" s="10">
        <f t="shared" si="10"/>
        <v>9297978.947441265</v>
      </c>
      <c r="G214" s="10">
        <f t="shared" si="11"/>
        <v>9297979</v>
      </c>
    </row>
    <row r="215" spans="2:7" x14ac:dyDescent="0.25">
      <c r="B215" s="6" t="s">
        <v>425</v>
      </c>
      <c r="C215" s="12" t="s">
        <v>426</v>
      </c>
      <c r="D215" s="8">
        <v>43871</v>
      </c>
      <c r="E215" s="9">
        <f t="shared" si="9"/>
        <v>5.4078240937910057E-3</v>
      </c>
      <c r="F215" s="10">
        <f t="shared" si="10"/>
        <v>30420734.909627546</v>
      </c>
      <c r="G215" s="10">
        <f t="shared" si="11"/>
        <v>30420735</v>
      </c>
    </row>
    <row r="216" spans="2:7" x14ac:dyDescent="0.25">
      <c r="B216" s="6" t="s">
        <v>427</v>
      </c>
      <c r="C216" s="12" t="s">
        <v>428</v>
      </c>
      <c r="D216" s="8">
        <v>14620</v>
      </c>
      <c r="E216" s="9">
        <f t="shared" si="9"/>
        <v>1.8021560541411068E-3</v>
      </c>
      <c r="F216" s="10">
        <f t="shared" si="10"/>
        <v>10137702.454440398</v>
      </c>
      <c r="G216" s="10">
        <f t="shared" si="11"/>
        <v>10137702</v>
      </c>
    </row>
    <row r="217" spans="2:7" x14ac:dyDescent="0.25">
      <c r="B217" s="20" t="s">
        <v>429</v>
      </c>
      <c r="C217" s="21" t="s">
        <v>430</v>
      </c>
      <c r="D217" s="8">
        <v>15031</v>
      </c>
      <c r="E217" s="22">
        <f t="shared" si="9"/>
        <v>1.8528185806973309E-3</v>
      </c>
      <c r="F217" s="10">
        <f t="shared" si="10"/>
        <v>10422695.320977677</v>
      </c>
      <c r="G217" s="10">
        <f t="shared" si="11"/>
        <v>10422695</v>
      </c>
    </row>
    <row r="218" spans="2:7" x14ac:dyDescent="0.25">
      <c r="B218" s="39" t="s">
        <v>431</v>
      </c>
      <c r="C218" s="40"/>
      <c r="D218" s="23"/>
      <c r="E218" s="24">
        <f t="shared" ref="E218:G218" si="12">SUM(E6:E217)</f>
        <v>1.0000000000000002</v>
      </c>
      <c r="F218" s="25">
        <f t="shared" si="12"/>
        <v>5625318867.999999</v>
      </c>
      <c r="G218" s="25">
        <f t="shared" si="12"/>
        <v>5625318868</v>
      </c>
    </row>
    <row r="219" spans="2:7" ht="8.25" customHeight="1" x14ac:dyDescent="0.25">
      <c r="B219" s="41"/>
      <c r="C219" s="41"/>
      <c r="D219" s="41"/>
      <c r="E219" s="41"/>
      <c r="F219" s="41"/>
      <c r="G219" s="26"/>
    </row>
    <row r="220" spans="2:7" ht="47.25" customHeight="1" x14ac:dyDescent="0.25">
      <c r="B220" s="33" t="s">
        <v>432</v>
      </c>
      <c r="C220" s="34"/>
      <c r="D220" s="34"/>
      <c r="E220" s="34"/>
      <c r="F220" s="34"/>
      <c r="G220" s="27"/>
    </row>
    <row r="221" spans="2:7" x14ac:dyDescent="0.25">
      <c r="G221" s="26"/>
    </row>
    <row r="222" spans="2:7" x14ac:dyDescent="0.25">
      <c r="F222" s="28">
        <f>+F218-F5</f>
        <v>0</v>
      </c>
    </row>
    <row r="223" spans="2:7" x14ac:dyDescent="0.25">
      <c r="E223" s="29"/>
      <c r="F223" s="29"/>
    </row>
  </sheetData>
  <mergeCells count="8">
    <mergeCell ref="G4:G5"/>
    <mergeCell ref="B220:F220"/>
    <mergeCell ref="A1:F1"/>
    <mergeCell ref="B4:B5"/>
    <mergeCell ref="C4:C5"/>
    <mergeCell ref="E4:E5"/>
    <mergeCell ref="B218:C218"/>
    <mergeCell ref="B219:F219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 2020</vt:lpstr>
      <vt:lpstr>'FORTA 2020'!Área_de_impresión</vt:lpstr>
      <vt:lpstr>'FORTA 2020'!Títulos_a_imprimir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Demetria Domínguez Gómez</dc:creator>
  <cp:lastModifiedBy>Demetria Domínguez Gómez</cp:lastModifiedBy>
  <dcterms:created xsi:type="dcterms:W3CDTF">2021-01-20T23:38:35Z</dcterms:created>
  <dcterms:modified xsi:type="dcterms:W3CDTF">2021-01-20T23:46:58Z</dcterms:modified>
</cp:coreProperties>
</file>