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https://inea365-my.sharepoint.com/personal/jcvenegas_inea_gob_mx/Documents/2022/PAE/EVIDENCIA DOCUMENTAL/"/>
    </mc:Choice>
  </mc:AlternateContent>
  <xr:revisionPtr revIDLastSave="495" documentId="11_81943BA0BD595A722308BA33658AF2EDFCAFB77C" xr6:coauthVersionLast="47" xr6:coauthVersionMax="48" xr10:uidLastSave="{D3D0A4A3-D30C-4058-B79D-D97F375A657E}"/>
  <bookViews>
    <workbookView xWindow="28680" yWindow="-120" windowWidth="29040" windowHeight="15720" tabRatio="805" activeTab="7" xr2:uid="{00000000-000D-0000-FFFF-FFFF00000000}"/>
  </bookViews>
  <sheets>
    <sheet name="ANEXO A" sheetId="18" r:id="rId1"/>
    <sheet name="ANEXO 1 TABLA 1" sheetId="1" r:id="rId2"/>
    <sheet name="ANEXO 1 TABLA 2" sheetId="6" r:id="rId3"/>
    <sheet name="ANEXO 1 TABLA 3" sheetId="5" r:id="rId4"/>
    <sheet name="ANEXO 1 TABLA 4" sheetId="4" r:id="rId5"/>
    <sheet name="ANEXO 1 TABLA 5" sheetId="7" r:id="rId6"/>
    <sheet name="ANEXO 2" sheetId="8" r:id="rId7"/>
    <sheet name="ANEXO 3" sheetId="9" r:id="rId8"/>
    <sheet name="ANEXO 4" sheetId="10" r:id="rId9"/>
    <sheet name="ANEXO 6" sheetId="12" r:id="rId10"/>
    <sheet name="ANEXO 7" sheetId="16" r:id="rId11"/>
    <sheet name="ANEXO 8" sheetId="19" r:id="rId12"/>
  </sheets>
  <externalReferences>
    <externalReference r:id="rId13"/>
  </externalReferences>
  <definedNames>
    <definedName name="_xlnm.Print_Area" localSheetId="2">'ANEXO 1 TABLA 2'!$A$1:$F$17</definedName>
    <definedName name="OLE_LINK1" localSheetId="1">'ANEXO 1 TABLA 1'!$A$9</definedName>
    <definedName name="OLE_LINK1" localSheetId="2">'ANEXO 1 TABLA 2'!#REF!</definedName>
    <definedName name="OLE_LINK1" localSheetId="3">'ANEXO 1 TABLA 3'!#REF!</definedName>
    <definedName name="OLE_LINK1" localSheetId="4">'ANEXO 1 TABLA 4'!#REF!</definedName>
    <definedName name="OLE_LINK1" localSheetId="5">'ANEXO 1 TABLA 5'!#REF!</definedName>
    <definedName name="OLE_LINK1" localSheetId="6">'ANEXO 2'!#REF!</definedName>
    <definedName name="OLE_LINK1" localSheetId="7">'ANEXO 3'!#REF!</definedName>
    <definedName name="OLE_LINK1" localSheetId="8">'ANEXO 4'!#REF!</definedName>
    <definedName name="OLE_LINK1" localSheetId="9">'ANEXO 6'!#REF!</definedName>
    <definedName name="OLE_LINK1" localSheetId="10">'ANEXO 7'!#REF!</definedName>
    <definedName name="OLE_LINK1" localSheetId="0">'ANEXO A'!#REF!</definedName>
    <definedName name="_xlnm.Print_Titles" localSheetId="10">'ANEXO 7'!$1:$10</definedName>
  </definedNames>
  <calcPr calcId="191028"/>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24" i="8" l="1"/>
  <c r="C19" i="8"/>
  <c r="C16" i="8"/>
  <c r="C21" i="8"/>
  <c r="C25" i="8"/>
  <c r="D22" i="8"/>
  <c r="D24" i="8"/>
  <c r="B37" i="4"/>
  <c r="C37" i="4"/>
  <c r="D37" i="4"/>
  <c r="F37" i="4"/>
  <c r="B36" i="4"/>
  <c r="C36" i="4"/>
  <c r="D36" i="4"/>
  <c r="F36" i="4"/>
  <c r="B35" i="4"/>
  <c r="C35" i="4"/>
  <c r="D35" i="4"/>
  <c r="F35" i="4"/>
  <c r="B34" i="4"/>
  <c r="C34" i="4"/>
  <c r="D34" i="4"/>
  <c r="F34" i="4"/>
  <c r="B33" i="4"/>
  <c r="C33" i="4"/>
  <c r="D33" i="4"/>
  <c r="F33" i="4"/>
  <c r="B32" i="4"/>
  <c r="C32" i="4"/>
  <c r="D32" i="4"/>
  <c r="F32" i="4"/>
  <c r="B31" i="4"/>
  <c r="C31" i="4"/>
  <c r="D31" i="4"/>
  <c r="F31" i="4"/>
  <c r="B30" i="4"/>
  <c r="C30" i="4"/>
  <c r="D30" i="4"/>
  <c r="F30" i="4"/>
  <c r="B29" i="4"/>
  <c r="C29" i="4"/>
  <c r="D29" i="4"/>
  <c r="F29" i="4"/>
  <c r="B28" i="4"/>
  <c r="C28" i="4"/>
  <c r="D28" i="4"/>
  <c r="F28" i="4"/>
  <c r="B27" i="4"/>
  <c r="C27" i="4"/>
  <c r="D27" i="4"/>
  <c r="F27" i="4"/>
  <c r="B26" i="4"/>
  <c r="C26" i="4"/>
  <c r="D26" i="4"/>
  <c r="F26" i="4"/>
  <c r="B25" i="4"/>
  <c r="C25" i="4"/>
  <c r="D25" i="4"/>
  <c r="F25" i="4"/>
  <c r="B24" i="4"/>
  <c r="C24" i="4"/>
  <c r="D24" i="4"/>
  <c r="F24" i="4"/>
  <c r="B23" i="4"/>
  <c r="C23" i="4"/>
  <c r="D23" i="4"/>
  <c r="F23" i="4"/>
  <c r="B22" i="4"/>
  <c r="C22" i="4"/>
  <c r="D22" i="4"/>
  <c r="F22" i="4"/>
  <c r="B21" i="4"/>
  <c r="C21" i="4"/>
  <c r="D21" i="4"/>
  <c r="F21" i="4"/>
  <c r="B20" i="4"/>
  <c r="C20" i="4"/>
  <c r="D20" i="4"/>
  <c r="F20" i="4"/>
  <c r="B19" i="4"/>
  <c r="C19" i="4"/>
  <c r="D19" i="4"/>
  <c r="F19" i="4"/>
  <c r="B18" i="4"/>
  <c r="C18" i="4"/>
  <c r="D18" i="4"/>
  <c r="F18" i="4"/>
  <c r="B17" i="4"/>
  <c r="C17" i="4"/>
  <c r="D17" i="4"/>
  <c r="F17" i="4"/>
  <c r="B16" i="4"/>
  <c r="C16" i="4"/>
  <c r="D16" i="4"/>
  <c r="F16" i="4"/>
  <c r="B15" i="4"/>
  <c r="C15" i="4"/>
  <c r="D15" i="4"/>
  <c r="F15" i="4"/>
  <c r="B14" i="4"/>
  <c r="C14" i="4"/>
  <c r="D14" i="4"/>
  <c r="F14" i="4"/>
  <c r="B13" i="4"/>
  <c r="C13" i="4"/>
  <c r="D13" i="4"/>
  <c r="F13" i="4"/>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3" i="1"/>
  <c r="H49" i="1"/>
  <c r="H64" i="1"/>
  <c r="G19" i="1"/>
  <c r="G29" i="1"/>
  <c r="G39" i="1"/>
  <c r="G49" i="1"/>
  <c r="G64" i="1"/>
  <c r="F19" i="1"/>
  <c r="F29" i="1"/>
  <c r="F39" i="1"/>
  <c r="F49" i="1"/>
  <c r="F64" i="1"/>
  <c r="E19" i="1"/>
  <c r="E29" i="1"/>
  <c r="E39" i="1"/>
  <c r="E49" i="1"/>
  <c r="E64" i="1"/>
  <c r="D19" i="1"/>
  <c r="D29" i="1"/>
  <c r="D39" i="1"/>
  <c r="D49" i="1"/>
  <c r="D64" i="1"/>
  <c r="D17" i="8"/>
  <c r="D19" i="8"/>
  <c r="D15" i="8"/>
  <c r="D14" i="8"/>
  <c r="D16" i="8"/>
</calcChain>
</file>

<file path=xl/sharedStrings.xml><?xml version="1.0" encoding="utf-8"?>
<sst xmlns="http://schemas.openxmlformats.org/spreadsheetml/2006/main" count="817" uniqueCount="494">
  <si>
    <t>Nombre del Titular: Héctor L. Amezcua Cardoel</t>
  </si>
  <si>
    <t>Nombre del Enlace Institucional: Fernando Ariel López Alvarez</t>
  </si>
  <si>
    <t>Dependencia, Entidad u Organismo Autónomo: Instituto Veracruzano de Educación para los Adultos</t>
  </si>
  <si>
    <t>Anexo A. Criterios Técnicos para la Evaluación Específica de Desempeño del Fondo de Aportaciones para la Educación Tecnológica y de Adultos (FAETA).</t>
  </si>
  <si>
    <t>PREGUNTA</t>
  </si>
  <si>
    <t>RESPUESTA</t>
  </si>
  <si>
    <t>ARCHIVO ADJUNTO (pdf, Word, Excel etc) LIGA ELECTRÓNICA</t>
  </si>
  <si>
    <t>Apartado de Contribución y Destino:</t>
  </si>
  <si>
    <t xml:space="preserve">1. ¿La Ejecutora cuenta con documentación en la que se identifique un diagnóstico de las necesidades sobre los recursos humanos y materiales para la prestación de los servicios de educación tecnológica y de adultos en el Estado?
</t>
  </si>
  <si>
    <t>Si se  cuenta  con un  Programa de Trabajo Anual donde se exponen los objetivos, metas, estrategias   y acciones a  emprender en beneficio de  la atención de adultos, enriquecido con un diagnostico  actualizado  de la situación que guarda el rezago educativo en nuestro estado, mismo  que es autorizado  por la Junta  de Gobierno que rige a esta institución.</t>
  </si>
  <si>
    <t>http://www.ivea.gob.mx/wp-content/uploads/sites/18/2021/04/Programa-Anual-de-Trabajo-IVEA-2021.pdf</t>
  </si>
  <si>
    <t>2. ¿La Ejecutora cuenta con criterios y/o procesos documentados para distribuir las aportaciones del Fondo?</t>
  </si>
  <si>
    <t>Si, se cuentan con criterios documentados, en primer lugar, la autorización de los recursos federales por parte de la Cámara de Diputados del H. Congreso de la Unión destinadas al Fondo “FAETA”, de acuerdo al Artículo 3, fracción XVIII, página 7, que se encuentra oficializado en el Anexo 22  del Presupuesto de Egresos de la Federación (PEF) del ejercicio fiscal 2021,  publicado en el Diario Oficial de la Federación de fecha 30 de noviembre 2020,  (Página 57) así como, en el Artículo Cuarto del ACUERDO de Distribución y Calendarización 2021, publicado en el Diario Oficial de la Federación el 21 de diciembre de 2020, donde se establece la distribución del monto total de recursos que integran el Ramo 33 entre éstos el Fondo “FAETA”, en su vertiente Educación para Adultos y vertiente Educación Tecnológica, (Página 2 de 35) el Artículo Quinto del mismo ACUERDO, que indica las fechas para la transferencia de los recursos  (Página 2 y 3 de 35) y el Anexo 33, que establece los montos de los recursos del fondo “FAETA” a distribuir de manera mensual para el ejercicio 2021, en las  Entidades Federativas que operan dicho fondo, así como los correspondientes al Estado de Veracruz, con un presupuesto original asignado de $208,972,471.00 (Páginas 33 y 34 de 35). En este sentido, los recursos estatales autorizados por el Congreso del Estado son publicados en el Decreto Número 826 de Presupuesto de Egresos del Gobierno del Estado de Veracruz de Ignacio de la llave, para el Ejercicio Fiscal 2021, mediante Gaceta Oficial del Estado No. Ext. 514 de fecha 24 diciembre de 2020, por un total de $227,903,021.00, incluye en su articulo 26 los Recursos Federales del FAETA Autorizados por la Federación, del orden de $208,972,471.00 (Pagina 18 de 280) Los criterios utilizados para la distribución por el Estado de los recursos aprobados para llevar a cabo la educación de adultos a través del IVEA, están establecidos en el artículo 43, fracción III, de la Ley de Coordinación Fiscal correspondientes al Fondo de Aportaciones para la Educación Tecnológica y de Adultos del Ramo General 33. (Páginas 38 y 39 de 95).</t>
  </si>
  <si>
    <r>
      <rPr>
        <b/>
        <sz val="9"/>
        <rFont val="Montserrat"/>
      </rPr>
      <t xml:space="preserve">1. </t>
    </r>
    <r>
      <rPr>
        <sz val="9"/>
        <rFont val="Montserrat"/>
        <family val="3"/>
      </rPr>
      <t xml:space="preserve">PEF 2021.-Presupuesto de Egresos de la Federación, Páginas 7 y 57) </t>
    </r>
    <r>
      <rPr>
        <b/>
        <sz val="9"/>
        <rFont val="Montserrat"/>
      </rPr>
      <t>2.</t>
    </r>
    <r>
      <rPr>
        <sz val="9"/>
        <rFont val="Montserrat"/>
        <family val="3"/>
      </rPr>
      <t xml:space="preserve"> ACUERDO por el que se da a conocer a los Gobiernos de las Entidades Federativas la Distribución y Calendarización para la Ministración durante el Ejercicio Fiscal 2021, de los Recursos Correspondientes a los Ramos Generales 28 Participaciones a Entidades Federativas y Municipios, y 33 Aportaciones Federales para Entidades Federativas y Municipios, páginas 2, 3, 33 y 34 de 35.  </t>
    </r>
    <r>
      <rPr>
        <b/>
        <sz val="9"/>
        <rFont val="Montserrat"/>
      </rPr>
      <t xml:space="preserve">3. </t>
    </r>
    <r>
      <rPr>
        <sz val="9"/>
        <rFont val="Montserrat"/>
        <family val="3"/>
      </rPr>
      <t xml:space="preserve">Decreto número 826 de Presupuesto de Egresos del Gobierno del Estado de Veracruz, (Página 318 de 280) </t>
    </r>
    <r>
      <rPr>
        <b/>
        <sz val="9"/>
        <rFont val="Montserrat"/>
      </rPr>
      <t>4.</t>
    </r>
    <r>
      <rPr>
        <sz val="9"/>
        <rFont val="Montserrat"/>
        <family val="3"/>
      </rPr>
      <t xml:space="preserve">  Ley de Coordinación Fiscal (Paginas 38 y 39 de 95). </t>
    </r>
    <r>
      <rPr>
        <b/>
        <sz val="9"/>
        <rFont val="Montserrat"/>
      </rPr>
      <t>5.</t>
    </r>
    <r>
      <rPr>
        <sz val="9"/>
        <rFont val="Montserrat"/>
        <family val="3"/>
      </rPr>
      <t xml:space="preserve">Lineamientos Generales de Operación para la entrega de los recursos del Ramo General 33 Aportaciones Federales para Entidades Federativas y Municipios. </t>
    </r>
    <r>
      <rPr>
        <b/>
        <sz val="9"/>
        <rFont val="Montserrat"/>
      </rPr>
      <t xml:space="preserve">6. </t>
    </r>
    <r>
      <rPr>
        <sz val="9"/>
        <rFont val="Montserrat"/>
        <family val="3"/>
      </rPr>
      <t xml:space="preserve">Convenio de Coordinación para la Descentralización de los Servicios de Educación para los Adultos publicado en el Diario Oficial de la Federación el 30 de agosto de 2000.  </t>
    </r>
    <r>
      <rPr>
        <b/>
        <sz val="9"/>
        <rFont val="Montserrat"/>
      </rPr>
      <t>7.</t>
    </r>
    <r>
      <rPr>
        <sz val="9"/>
        <rFont val="Montserrat"/>
        <family val="3"/>
      </rPr>
      <t xml:space="preserve"> Oficio de notificación a la Tesorería de la Secretaría de Finanzas y Planeación de Cuenta Bancaria Concentradora para la radicación de recursos "FAETA" 2021. </t>
    </r>
    <r>
      <rPr>
        <b/>
        <sz val="9"/>
        <rFont val="Montserrat"/>
      </rPr>
      <t>8.</t>
    </r>
    <r>
      <rPr>
        <sz val="9"/>
        <rFont val="Montserrat"/>
        <family val="3"/>
      </rPr>
      <t xml:space="preserve"> Oficios, Órdenes y Recibos de pago para la solicitud de recursos FAETA dirigidos a la Dirección de Contabilidad y Control Presupuestal de la Secretaría de Educación de Veracruz del ejercicio 2021  </t>
    </r>
    <r>
      <rPr>
        <b/>
        <sz val="9"/>
        <rFont val="Montserrat"/>
      </rPr>
      <t xml:space="preserve">9. </t>
    </r>
    <r>
      <rPr>
        <sz val="9"/>
        <rFont val="Montserrat"/>
        <family val="3"/>
      </rPr>
      <t xml:space="preserve">Reporte  de Ingresos   emitido por el sistema contable "SUAFOP", que refleja las fechas en que se recibieron los depósitos y los montos recibidos del Fondo "FAETA". </t>
    </r>
    <r>
      <rPr>
        <b/>
        <sz val="9"/>
        <rFont val="Montserrat"/>
      </rPr>
      <t xml:space="preserve">10. </t>
    </r>
    <r>
      <rPr>
        <sz val="9"/>
        <rFont val="Montserrat"/>
      </rPr>
      <t>Manual General de Procedimientos del IVEA.</t>
    </r>
  </si>
  <si>
    <t>Una vez autorizados los recursos y en base a los "Lineamientos Generales de Operación para la entrega de los Recursos del Ramo General 33 Aportaciones Federales para Entidades Federativas y Municipios", que establecen las disposiciones y definen las Dependencias Coordinadoras para la entrega de los recursos federales del Ramo General 33 Aportaciones Federales, dichos recursos, son transferidos por medio de la Tesorería de la Federación dependiente de la Secretaría de Hacienda y Crédito Público, a las Haciendas de los Estados, para el caso, del Estado de Veracruz, a la Secretaría de Finanzas y Planeación, quien a su vez, los transfiere a la Institución Ejecutora: IVEA, de acuerdo a lo establecido en el Convenio de Descentralización de los Servicios de Educación para los Adultos firmado entre el gobierno del Estado y la Federación en el ejercicio  2000.  En este tenor, el IVEA remite a la Tesorería de la Secretaría de Finanzas y Planeación (SEFIPLAN), la notificación para el registro de la Cuenta Bancaria Concentradora del ejercicio 2021 donde se deben depositar los recursos autorizados del FAETA, según el Calendario antes citado.</t>
  </si>
  <si>
    <r>
      <t xml:space="preserve">El IVEA, de acuerdo al calendario notificado por la SHCP, solicita a la Tesorería de la SEFIPLAN a través de la SEV como su cabeza de Sector, la ministración de los recursos autorizados, mediante el trámite correspondiente a través de Oficios, Órdenes y Recibos de pago respectivos. La SEFIPLAN una vez  valida dicha información, realiza la radicación de los recursos a la cuenta bancaria concentradora única y exclusiva del IVEA para este tipo de recursos “FAETA”, cuyos depósitos son contabilizados a través del Sistema Contable “SUAFOP”, tal como se refleja en el Reporte  de Ingresos  que emite dicho sistema contable, mismo que se adjunta a la presente respuesta. Dichos recursos en primer término, se destinan para cubrir el costo de las Plazas Transferidas en el citado Convenio (Capitulo 1000), en segundo lugar las erogaciones de los Capitulos (2000 y 3000) que se distribuyen de acuerdo a los costos de operación y movilidad para el cumplimiento de la operatividad de Oficinas Centrales y en último lugar,  </t>
    </r>
    <r>
      <rPr>
        <sz val="11"/>
        <color rgb="FFFF0000"/>
        <rFont val="Montserrat"/>
      </rPr>
      <t>se preveé el costo de las Figuras Fijas Autorizadas por el INEA para operar en el ejercicio, así como, el costo del pago de Productividad de conformidad con las metas establecidas en las 25 Coordinaciones de Zona, en apego a los montos fijados en la Reglas de Operación del Programa Educación para Adultos  (Capitulo 4000).</t>
    </r>
  </si>
  <si>
    <t>El proceso expuesto en los párrafos anteriores, se encuentra documentado en el Manual General de Procedimientos que se encuentra vigente del IVEA, denominado "Proceso de Administración,  Ejecución y Gestión del Fondo FAETA", en sus páginas 262 a 265.</t>
  </si>
  <si>
    <t>3. ¿La Ejecutora, cuenta con un Programa Anual de Trabajo Autorizado, que incluya la atención de la demanda de los servicios de educación tecnológica y de adultos?</t>
  </si>
  <si>
    <t>Sí, el Programa Anual de Trabajo</t>
  </si>
  <si>
    <t>4. ¿La Ejecutora documenta el destino de las aportaciones y está desagregado por categorías?</t>
  </si>
  <si>
    <t xml:space="preserve">Si, se documenta el destino de las aportaciones y se encuentran desagregadas.
Capítulo de gasto.-El destino se realiza en función a lo establecido en el Presupuesto de Egresos autorizado del ejercicio 2021 y a 
la Guía Programática-Presupuestal 2021 que remite el INEA y que contiene la Distribución y Calendarización de los Recursos correspondientes al Ramo 33 Fondo de Aportaciones para la Educación Tecnológica y de Adultos (FAETA) a través de los capítulos y partidas que amparan los conceptos del gasto concertados por la Secretaría de Hacienda y Crédito Público (SHCP).
En este tenor, los recursos son destinados en dos rubros, para el pago de Gasto Corriente y para el pago de Figuras Solidarias.
Dentro del Gasto Corriente se encuentran los Capítulos:
• 1000.-Servicios personales
• 2000.-Materiales y Suministros
• 3000.-Servicios Generales                                                                                                                                                                                                                                                                                     El pago de figuras solidarias se contabiliza en el Capítulo                                                                                                                                                                                                                          4000.-Otros Subsidios Educacionales.
</t>
  </si>
  <si>
    <r>
      <rPr>
        <b/>
        <sz val="9"/>
        <rFont val="Montserrat"/>
      </rPr>
      <t>1.-</t>
    </r>
    <r>
      <rPr>
        <sz val="9"/>
        <rFont val="Montserrat"/>
        <family val="3"/>
      </rPr>
      <t xml:space="preserve">Guía Programática-Presupuestal 2021 emitida por INEA, PDF </t>
    </r>
    <r>
      <rPr>
        <b/>
        <sz val="9"/>
        <rFont val="Montserrat"/>
      </rPr>
      <t>2.-</t>
    </r>
    <r>
      <rPr>
        <sz val="9"/>
        <rFont val="Montserrat"/>
        <family val="3"/>
      </rPr>
      <t xml:space="preserve"> Contrato Colectivo de Trabajo 2019-2021. PDF  </t>
    </r>
    <r>
      <rPr>
        <b/>
        <sz val="9"/>
        <rFont val="Montserrat"/>
      </rPr>
      <t xml:space="preserve">3.- </t>
    </r>
    <r>
      <rPr>
        <sz val="9"/>
        <rFont val="Montserrat"/>
        <family val="3"/>
      </rPr>
      <t xml:space="preserve">Tabuladores autorizados por la SHCP, antes y después de incremento salarial aplicables para el ejercicio 2021. </t>
    </r>
    <r>
      <rPr>
        <b/>
        <sz val="9"/>
        <rFont val="Montserrat"/>
      </rPr>
      <t>4</t>
    </r>
    <r>
      <rPr>
        <sz val="9"/>
        <rFont val="Montserrat"/>
        <family val="3"/>
      </rPr>
      <t>. Oficios, Órdenes y Recibos de pago para la solicitud de recursos FAETA dirigidos a la Dirección de Contabilidad y Control Presupuestal de la Secretaría de Educación de Veracruz del ejercicio 2021</t>
    </r>
  </si>
  <si>
    <r>
      <t xml:space="preserve"> 
</t>
    </r>
    <r>
      <rPr>
        <b/>
        <sz val="10"/>
        <rFont val="Montserrat"/>
      </rPr>
      <t xml:space="preserve">Servicios Personales.- </t>
    </r>
    <r>
      <rPr>
        <sz val="10"/>
        <rFont val="Montserrat"/>
      </rPr>
      <t xml:space="preserve">Contempla el pago para el personal sindicalizado, de las prestaciones plasmadas en el “Contrato Colectivo de Trabajo” 2019-2021, mismo que se actualiza según los tiempos establecidos por el Instituto Nacional para la Educación de los Adultos en coordinación con la representación sindical (SNTEA). </t>
    </r>
    <r>
      <rPr>
        <sz val="10"/>
        <rFont val="Montserrat"/>
        <family val="3"/>
      </rPr>
      <t xml:space="preserve">
Los pagos para personal administrativo, técnico y manual, así como los del personal de mandos medios y superiores, que se efectúan de acuerdo a las plazas autorizadas por la Secretaría de Hacienda y Crédito Público y acordadas en el Convenio de Descentralización de los Servicios de Educación para los Adultos.
</t>
    </r>
    <r>
      <rPr>
        <b/>
        <sz val="10"/>
        <rFont val="Montserrat"/>
      </rPr>
      <t>Gasto de Operación.-</t>
    </r>
    <r>
      <rPr>
        <sz val="10"/>
        <rFont val="Montserrat"/>
        <family val="3"/>
      </rPr>
      <t xml:space="preserve">Considera el pago de los gastos de operación en el Capítulo 2000 y 3000, para lo cual, se lleva a cabo un análisis profundo de las necesidades más apremiantes, para que el destino y ejercicio de los recursos, impacten directamente en los Servicios de Educación para los Adultos.
</t>
    </r>
    <r>
      <rPr>
        <b/>
        <sz val="10"/>
        <rFont val="Montserrat"/>
      </rPr>
      <t>Subsidios y Transferencias.</t>
    </r>
    <r>
      <rPr>
        <sz val="10"/>
        <rFont val="Montserrat"/>
        <family val="3"/>
      </rPr>
      <t xml:space="preserve">-El pago de los apoyos económicos a las Figuras Solidarias que colaboran con los servicios de educación para los adultos vinculadas al Patronato de Fomento Educativo del Estado De </t>
    </r>
    <r>
      <rPr>
        <sz val="10"/>
        <rFont val="Montserrat"/>
      </rPr>
      <t>Veracruz, A.C., se efectúan de conformidad con las Reglas de Operación del Programa Educación para Adultos que emite el INEA para el Ejercicio Fiscal 202</t>
    </r>
    <r>
      <rPr>
        <sz val="10"/>
        <color rgb="FFFF0000"/>
        <rFont val="Montserrat"/>
      </rPr>
      <t>1, a través de las oficinas de Telecomunicaciones de México (TELECOMM)</t>
    </r>
    <r>
      <rPr>
        <sz val="10"/>
        <rFont val="Montserrat"/>
        <family val="3"/>
      </rPr>
      <t xml:space="preserve">
Por lo que se comprueba que los recursos se utilizaron en los destinos autorizados, así como en los capítulos de gasto que establecen las disposiciones.
El destino de los recursos por capítulo y partida se contabilizan  a través del sistema de contabilidad denominado “SUAFOP” Sistema Único de Administración Financiero para Organismos Públicos</t>
    </r>
    <r>
      <rPr>
        <sz val="10"/>
        <rFont val="Montserrat"/>
      </rPr>
      <t>, con</t>
    </r>
    <r>
      <rPr>
        <sz val="10"/>
        <rFont val="Montserrat"/>
        <family val="3"/>
      </rPr>
      <t xml:space="preserve"> base al Clasificador por Objeto del Gasto Estatal.</t>
    </r>
  </si>
  <si>
    <r>
      <rPr>
        <b/>
        <sz val="9"/>
        <rFont val="Montserrat"/>
      </rPr>
      <t>5.-</t>
    </r>
    <r>
      <rPr>
        <sz val="9"/>
        <rFont val="Montserrat"/>
        <family val="3"/>
      </rPr>
      <t xml:space="preserve"> Reglas de Operación del Programa Educación para Adultos (INEA) Ejercicio Fiscal 2021, PDF
</t>
    </r>
    <r>
      <rPr>
        <b/>
        <sz val="9"/>
        <rFont val="Montserrat"/>
      </rPr>
      <t>6.-</t>
    </r>
    <r>
      <rPr>
        <sz val="9"/>
        <rFont val="Montserrat"/>
        <family val="3"/>
      </rPr>
      <t xml:space="preserve"> Estado Financiero al 31 de diciembre de 2021 que genera el sistema de contabilidad “SUAFOP”, PDF
</t>
    </r>
    <r>
      <rPr>
        <b/>
        <sz val="9"/>
        <rFont val="Montserrat"/>
      </rPr>
      <t>7.-</t>
    </r>
    <r>
      <rPr>
        <sz val="9"/>
        <rFont val="Montserrat"/>
        <family val="3"/>
      </rPr>
      <t xml:space="preserve">Clasificador por Objeto del Gasto Estatal, PDF
</t>
    </r>
    <r>
      <rPr>
        <b/>
        <sz val="9"/>
        <rFont val="Montserrat"/>
      </rPr>
      <t xml:space="preserve">8.- </t>
    </r>
    <r>
      <rPr>
        <sz val="9"/>
        <rFont val="Montserrat"/>
        <family val="3"/>
      </rPr>
      <t xml:space="preserve">Estado del Ejercicio del Presupuesto por Fuente de Financiamiento FAETA  al 31 de diciembre de 2021 que genera el sistema de contabilidad “SUAFOP”, pdf. </t>
    </r>
    <r>
      <rPr>
        <b/>
        <sz val="9"/>
        <rFont val="Montserrat"/>
      </rPr>
      <t>9.</t>
    </r>
    <r>
      <rPr>
        <sz val="9"/>
        <rFont val="Montserrat"/>
        <family val="3"/>
      </rPr>
      <t xml:space="preserve"> Programa General de Trabajo 2021.</t>
    </r>
  </si>
  <si>
    <t xml:space="preserve">El presupuesto designado se recibe ya etiquetadas por rubros </t>
  </si>
  <si>
    <t>http://www.ivea.gob.mx/wp-content/uploads/sites/18/2022/04/PAT-IVEA-2022-.pdf</t>
  </si>
  <si>
    <t xml:space="preserve">5. Con base a los resultados PAE 2021 Tomo II, desarrolla las siguientes preguntas: Para CONALEP 1.- ¿Cuál fue la experiencia de implementación del servicio virtual? ¿Disminuye la calidad con respecto a la presencial? 
2.- ¿Cuál es el futuro de la educación en Veracruz, presencial, virtual, híbrida?
3.- ¿Cuál es la eficiencia terminal en los Años: 2019, 2020 y 2021? ¿Cuál fue el porcentaje de deserción en los Años: 2019, 2020 y 2021?                                                                                                                                                                                                                                                                                      
4.- ¿El número de planteles en el Estado es suficiente para continuar apoyando los servicios de manera presencial y/o virtual?   
Para IVEA 1.- ¿Cuál fue el desafío de implementar durante la pandemia un modelo virtual  de atención a esa población vulnerable? Finalmente ¿Se logró desarrollar estrategias de atención virtual en medio de la emergencia sanitaria?
2.- ¿Cuáles son las estrategias emergentes que implementará IVEA para recuperarse en números de conclusiones de nivel que garanticen disminuir el Rezago Educativo, ante la amenaza de que en un próximo censo y/o conteo en Rezago Educativo en Veracruz se incremente?
3.- ¿Cuál fue el índice de baja y/o inactivación de los Adultos en los Años: 2019, 2020 y 2021?
4.- ¿El número de Coordinaciones de Zona es suficiente para atender los desafíos de la Educación para adultos en Veracruz?
</t>
  </si>
  <si>
    <t xml:space="preserve">1. El Acuerdo número 34/12/19 por el que se emitieron las Reglas de Operación del Programa Educación para Adultos (INEA) para el ejercicio fiscal 2020, previo al inicio de la pandemia, establecieron el objetivo general del Programa: promover y realizar acciones para organizar e impartir la educación para niñas, niños y adolescentes de 10 a 14 años que no tengan concluida la primaria y que, por su condición de extra edad, geográfica, migratoria o que, al estar en una condición de vulnerabilidad de carácter socioeconómico, físico, de identidad cultural, origen étnico o nacional (no son atendidos en el sistema regular) y personas de 15 años o más en condición de rezago educativo, a través de la prestación de los servicios de alfabetización, educación primaria, educación secundaria, la formación para el trabajo, reconocimiento de saberes, así como lo que determinen las disposiciones jurídicas y los programas aplicables, apoyándose en la participación y la solidaridad social. 
En este contexto, derivado de la situación sanitaria provocada por el virus SARS-CoV-2, el Instituto Nacional para la Educación de los Adultos desarrolló una estrategia de atención denominada Asesoría en red que dio inicio en el mes de julio (2020) y se aplicó sistemáticamente hasta mayo del año 2021; lo anterior, permitió continuar con el proceso educativo a la población en rezago educativo con especial énfasis a los grupos en situación de vulnerabilidad, mediante el uso de las tecnologías de la información y comunicación para intensificar la comunicación entre el formador, el asesor y educando. Esta estrategia fue comunicada al Instituto Veracruzano de Educación para los Adultos, a través del oficio número DPAyE/351/2020, de fecha 27 de julio de 2020.
</t>
  </si>
  <si>
    <t>2. En este sentido, el INEA desarrolló una estrategia de atención que permitió continuar con el proceso educativo a la población en rezago educativo con especial énfasis a los grupos en situación de vulnerabilidad, mediante el uso de las Tecnologías de la Información y Comunicación (TIC). Esta estrategia se planificó e instrumentó como una respuesta a las necesidades de la población objetivo de este Instituto, que requería continuar con su proceso educativo con el acompañamiento del asesor.
En el marco de estas actividades, el desafío mayor fue el acceso que las personas en las localidades rurales tienen a las tecnologías de la comunicación. Si bien la estrategia encaminada incluyó el uso del teléfono, buena parte de la población a la que atiende IVEA no tiene acceso a dispositivos celulares o su acceso es limitado; ya sea porque el uso es restringido a la comunicación breve; o bien porque no están habituados a formatos de comunicación a través del teléfono cercanos a los que se requiere para desarrollar actividades de aprendizaje.
Asimismo, a partir del mes de septiembre del 2020 a través del correo con asunto: Modalidades Digitales del MEVyT VC1-Acuerdos y Compromisos // VC2 Invitación dirigido a Directores Generales de los Institutos Estatales para la Educación de los Adultos, Directores Académicos/ Responsables Estatales de Servicios Educativos, Responsables del área de Formación y Responsables del MEVyT en línea/MEVyT virtual, se hizo del conocimiento la estrategia de apoyo a distancia con la conformación de la mesa de apoyo estatal con el objetivo de impulsar modalidades digitales, para avanzar en la identificación  de educandos que tengan condiciones y disposición  para participar en el estudio modalidades digitales.</t>
  </si>
  <si>
    <t>De esta forma, ambas estrategias, “Asesoría en Red” y “la Mesa de Apoyo Estatal”, anunciadas a los Institutos Estatales por parte del INEA implicaron el uso de las modalidades virtuales para el apoyo y atención educativa a distancia de los educandos, en el contexto de la pandemia provocada por el virus SARS-CoV-2, de la cual derivaron los siguientes desafíos:
•	Que los educandos se familiaricen con la tecnología de los dispositivos necesarios en la modalidad virtual para lograr un avance significativo en el estudio de los módulos. 
•	Lograr que los asesores y educandos cuenten con las herramientas pedagógicas necesarias para el estudio de módulos virtuales (a través del MEVyT en línea, virtual o de libre acceso).
•	Crear contenidos educativos que faciliten una mejor comprensión en las dinámicas de apoyo a distancia, que estén acorde a las necesidades o capacidades de los diferentes grupos en situación de vulnerabilidad.  
•	Lograr la funcionalidad al 100% de las plazas comunitarias y la formación de sus figuras para que los adultos se acerquen a recibir asesorías con el apoyo de los promotores o los asesores.
•	Migrar a aquellos educandos que estudiaban módulos en papel a la modalidad virtual conforme sus condiciones contextuales se lo permitieran, (dispositivos e infraestructura para internet estable o intermitente).
•	Asegurar el seguimiento pedagógico de los educandos, estableciendo comunicación con un asesor a distancia, o bien, a través de la mesa de atención a distancia con el equipo de Servicios Educativos.
Los índices de bajas para los ejercicios 2019, 2020 y 2021 fueron del 15%, del 3% y del 7% respectivamente.</t>
  </si>
  <si>
    <t>Indice bajas 2019.pdf
Indice bajas 2020.pdf
Indice bajas 2021.pdf</t>
  </si>
  <si>
    <t>6. De acuerdo con la LCF, las aportaciones se destinan para la prestación de los servicio de educación tecnológica y de educación para adultos,  ¿cuáles son las fuentes de financiamiento con las que se complementa el FAETA (otros ingresos) en el Estado para que la Ejecutora, dé cumplimiento a sus atribuciones?</t>
  </si>
  <si>
    <r>
      <t>Si, además del recurso federal Ramo 33, Fondo “FAETA”, también se recibieron recursos que provienen a través de la firma del Convenio Específico de Colaboración para operar el Proyecto “Atención a la Demanda de Educación para Adultos” entre el INEA</t>
    </r>
    <r>
      <rPr>
        <sz val="11"/>
        <rFont val="Montserrat"/>
      </rPr>
      <t>, la Secretaría de Finanzas y Planeación</t>
    </r>
    <r>
      <rPr>
        <sz val="11"/>
        <rFont val="Montserrat"/>
        <family val="3"/>
      </rPr>
      <t xml:space="preserve"> y el IVEA, que son los recursos correspondientes al Ramo 11 y que tienen por objeto ser destinados para proporcionar servicios de alfabetización y de educación primaria y secundaria para adultos, cuyo presupuesto </t>
    </r>
    <r>
      <rPr>
        <sz val="11"/>
        <rFont val="Montserrat"/>
      </rPr>
      <t>autorizado es de $16,435,700.00 (Dieciséis millones cuatrocientos treinta y cinco mil setecientos pesos 00/100 M.N.)
También se recibieron recursos provenientes de Gobierno del Estado por concepto de Participaciones Federales/Subsidio Estatal del orden de $18,907,161.00 (Dieciocho millones novecientos siete mil ciento sesenta y un pesos 00/100 M.N), de los cuales, fueron destinados para al pago de Capítulo 1000 "Servicios Personales", mismo que fue publicado en en el Decreto Número 826 de Presupuesto de Egresos del Gobierno del Estado de Veracruz de Ignacio de la llave, para el Ejercicio Fiscal 2021, mediante Gaceta Oficial del Estado No. Ext. 514 de fecha 24 diciembre de 2020. Recursos que coadyuvan al logro de las metas y objetivos establecidos en cuanto a la Educación para los Adultos de la Entidad Federativa.</t>
    </r>
  </si>
  <si>
    <t>1. Convenio Específico de Colaboración para operar el Proyecto “Atención a la Demanda de Educación para Adultos” entre el INEA, la Secretaría de Finanzas y Planeación y el IVEA 2021.  2. Estado del Ejercicio del Presupuesto por Fuente de Financiamiento FAETA, Ramo 11 y Participaciones Federales/Subsidio Estatal  al 31 de diciembre de 2021 que genera el sistema de contabilidad “SUAFOP”, PDF.  3. Decreto Número 826 de Presupuesto de Egresos del Gobierno del Estado de Veracruz de Ignacio de la llave, para el Ejercicio Fiscal 2021, mediante Gaceta Oficial del Estado No. Ext. 514 de fecha 24 diciembre de 2020</t>
  </si>
  <si>
    <t>Para el ejercicio fiscal 2021 en el FAETA se ejercieron $196,753,194.75 (Ciento noventa y seis millones setecientos cincuentra y tres mil ciento noventa y cuatro pesos 00/100 M.N.), Ramo 11 $16,435,700.00 (Diesiséis millones cuatrocientos treinta y cinco mil setecientos pesos 00/100 M.N.) y de Subsidio Estatal tuvimos un ejercido de $18,907,161.00 (Dieciocho millones novecientos siete mil ciento sesenta y un pesos 00/100 M.N.) proveniente de Participaciones Federales.
El Fondo FAETA representó el 85.32% del total de los recursos con los que contó el IVEA para la prestación de los servicios en el ejercicio 2021.
En virtud de que el Ramo 11 es una fuente de financiamiento cuyos recursos están plenamente etiquetados, el relativo a Ingresos Propios y Otros Ingresos por el tipo de fuente constituyen una cantidad mínima y el Subsidio Estatal solo está destinado para Capítulo 1000, se concluye que con las fuentes de financiamiento concurrentes no se permite cubrir la totalidad de necesidades estatales principalmente en materia de recursos humanos.
La información sobre las fuentes concurrentes se muestran en el anexo 2</t>
  </si>
  <si>
    <t>Apartado de Gestión:</t>
  </si>
  <si>
    <t>7. Describa la situación que guardan los Manuales Administrativos y las Funciones principales relacionas a: gestión, operación, manejo, reporte, control, evaluación, fiscalización, seguimiento u otras actividades relacionadas al Fondo (Anexo 3 Manuales Administrativos).</t>
  </si>
  <si>
    <t>Los Manuales Administrativos se encuentran publicados en el Portal del Instituto y los pueden consultar cualquier persona o trabajador, sobre el FAETA, así mismo, se cuenta con un procedimiento específico relativo a la Administración Ejecución y Gestión del Fondo FAETA, un segundo relativo al Proceso de Transferencia u Otorgamiento de Recursos (Página 243  del Manual de Procedimientos)  y al Proceso de Comprobación de Recursos (Página 247  del Manual de Procedimientos).</t>
  </si>
  <si>
    <r>
      <rPr>
        <b/>
        <sz val="11"/>
        <rFont val="Montserrat"/>
      </rPr>
      <t>1.</t>
    </r>
    <r>
      <rPr>
        <sz val="11"/>
        <rFont val="Montserrat"/>
        <family val="3"/>
      </rPr>
      <t xml:space="preserve"> Manual General de Procedimientos del IVEA, Diagrama de Flujo del Proceso de Administración, Ejecución y Gestión del Fondo FAETA, (Páginas 262 al 265 del Manual General de Procedimientos) PDF
</t>
    </r>
    <r>
      <rPr>
        <b/>
        <sz val="11"/>
        <rFont val="Montserrat"/>
      </rPr>
      <t xml:space="preserve">2. </t>
    </r>
    <r>
      <rPr>
        <sz val="11"/>
        <rFont val="Montserrat"/>
        <family val="3"/>
      </rPr>
      <t xml:space="preserve">Diagrama de Flujo del Proceso de Transferencia u Otorgamiento de recursos, (Página 243 del Manual General de Procedimientos) PDF
</t>
    </r>
    <r>
      <rPr>
        <b/>
        <sz val="11"/>
        <rFont val="Montserrat"/>
      </rPr>
      <t>3.</t>
    </r>
    <r>
      <rPr>
        <sz val="11"/>
        <rFont val="Montserrat"/>
        <family val="3"/>
      </rPr>
      <t xml:space="preserve"> Diagrama de Flujo del Proceso de comprobación de recursos, (Página 247 del Manual General de Procedimientos) PDF</t>
    </r>
  </si>
  <si>
    <t>8. ¿La Ejecutora, cuenta con un Informe Anual de Resultados de su Programa Anual de Trabajo del Fondo?</t>
  </si>
  <si>
    <t>Sí, se realiza el Informe de Actividades de la Dirección General en las Sesiones Ordinarias de la Junta de Gobierno, Así como el apartado final del Programa Anual de Trabajo donde se revisan los resultados obtenidos respecto al Programa Anual del Ejercicio anterior.</t>
  </si>
  <si>
    <t xml:space="preserve">
http://www.ivea.gob.mx/planeacion-programacion-y-presupuestacion/
http://www.ivea.gob.mx/wp-content/uploads/sites/18/2022/04/PAT-IVEA-2022-.pdf
http://repositorio.veracruz.gob.mx/ivea/wp-content/uploads/sites/17/2022/01/5.-INFORME-DE-ACTIVIDADES.pdf</t>
  </si>
  <si>
    <t>9. ¿La Ejecutora, cuenta con mecanismos documentados para verificar que las trasnferencias de las aportaciones se hacen de acuerdo con lo programado?</t>
  </si>
  <si>
    <r>
      <t>Si, se cuentan con mecanismos documentados para verificar que las transferencias de las aportaciones se hacen de acuerdo a lo programado a través de los Estados y Reportes Financieros mensuales y anuales que emite el Sistema Contable del SUAFOP; por ejemplo, el auxiliar Contable de Pólizas de Ingresos que refleja las fechas en que se recibieron los depósitos y los montos recibidos del Fondo “FAETA.
Además los Estados de Cuenta bancarios que reflejan las transferencias de los recursos recibidos y que emite el área de Bancos del Departamento de Recursos Financieros.
El IVEA cuenta con los oficios de comprobación mediante los cuales se  envía</t>
    </r>
    <r>
      <rPr>
        <sz val="11"/>
        <rFont val="Montserrat"/>
      </rPr>
      <t xml:space="preserve">n a la Dirección de Contabilidad y Control Presupuestal en la SEV, para la gestión ante la Secretaría de Finanzas y Planeación y se deposite el recurso ministrado por la SHCP a este Instituto, de acuerdo a lo calendarizado y los montos publicados en el </t>
    </r>
    <r>
      <rPr>
        <i/>
        <sz val="11"/>
        <rFont val="Montserrat"/>
      </rPr>
      <t>ACUERDO por el que se da a conocer a los gobiernos de las entidades federativas la distribución y calendarización para la ministración durante el Ejercicio Fiscal 2021, de los recursos correspondientes a los Ramos Generales 28 Participaciones a Entidades Federativas y Municipios, y 33 Aportaciones Federales para Entidades Federativas y Municipios</t>
    </r>
    <r>
      <rPr>
        <sz val="11"/>
        <rFont val="Montserrat"/>
      </rPr>
      <t>, así, como los formatos trimestralmente, carátula resumen de los formatos publicados por el Consejo Nacional de Armonización Contable (CONAC)</t>
    </r>
  </si>
  <si>
    <r>
      <rPr>
        <b/>
        <sz val="9"/>
        <rFont val="Montserrat"/>
      </rPr>
      <t>1.</t>
    </r>
    <r>
      <rPr>
        <sz val="9"/>
        <rFont val="Montserrat"/>
        <family val="3"/>
      </rPr>
      <t xml:space="preserve"> Estados Financieros que emite el Sistema Contable del SUAFOP, Carpeta
</t>
    </r>
    <r>
      <rPr>
        <b/>
        <sz val="9"/>
        <rFont val="Montserrat"/>
      </rPr>
      <t xml:space="preserve">2. </t>
    </r>
    <r>
      <rPr>
        <sz val="9"/>
        <rFont val="Montserrat"/>
        <family val="3"/>
      </rPr>
      <t xml:space="preserve">Auxiliar la partida de Ingresos que refleja las fechas en que se recibieron los depósitos y los montos recibidos del Fondo “FAETA, PDF
</t>
    </r>
    <r>
      <rPr>
        <b/>
        <sz val="9"/>
        <rFont val="Montserrat"/>
      </rPr>
      <t xml:space="preserve">3. </t>
    </r>
    <r>
      <rPr>
        <sz val="9"/>
        <rFont val="Montserrat"/>
        <family val="3"/>
      </rPr>
      <t xml:space="preserve">Oficios, Órdenes y Recibos de pago para la solicitud de recursos FAETA dirigidos ante la Dirección de Contabilidad y Control Presupuestal de la Secretaría de Educación de Veracruz del ejercicio 2021, PDF                                                                                                                                                           </t>
    </r>
    <r>
      <rPr>
        <b/>
        <sz val="9"/>
        <rFont val="Montserrat"/>
      </rPr>
      <t>4.</t>
    </r>
    <r>
      <rPr>
        <sz val="9"/>
        <rFont val="Montserrat"/>
        <family val="3"/>
      </rPr>
      <t xml:space="preserve"> Estados de cuenta bancarios de la cuenta concentradora del FAETA de este Instituto de enero a diciembre 2021.                                                                                                                                                                                                          </t>
    </r>
    <r>
      <rPr>
        <b/>
        <sz val="9"/>
        <rFont val="Montserrat"/>
      </rPr>
      <t xml:space="preserve">5. </t>
    </r>
    <r>
      <rPr>
        <sz val="9"/>
        <rFont val="Montserrat"/>
        <family val="3"/>
      </rPr>
      <t xml:space="preserve">ACUERDO por el que se da a conocer a los gobiernos de las entidades federativas la distribución y calendarización para la ministración durante el Ejercicio Fiscal 2021, de los recursos correspondientes a los Ramos Generales 28 Participaciones a Entidades Federativas y Municipios, y 33 Aportaciones Federales para Entidades Federativas y Municipios
</t>
    </r>
  </si>
  <si>
    <t>Las Transferencias se realizan  de acuerdo al Presupuesto asignado y etiquetado por rubros y mediante el sistema contable que se maneja en el Instituto.</t>
  </si>
  <si>
    <t>10. ¿La Ejecutora, cuenta con mecanismos documentados para dar seguimiento al ejercicio de las aportaciones?</t>
  </si>
  <si>
    <t>Si, se cuentan con mecanismos documentados para dar seguimiento al ejercicio de las aportaciones, a través de los Estados Financieros que emite el Sistema Contable del SUAFOP, además de la emisión de reportes según la periodicidad y grado de desglose de información que se requiera, existiendo el Estado del Ejercicio del Presupuesto por Fuente de Financiamiento, en el que se desglosa por Capítulo de Gasto, así como, las pólizas contables que reflejan los momentos contables del gasto.
Otro mecanismo es el Sistema de Recursos Federales Transferidos  mediante el cual en el Portal Aplicativo, se cargan los Reportes trimestrales a la Secretaría de Hacienda y Crédito Público (SHCP), dichos reportes contienen información cuantitativa sobre el ejercicio y destino de los recursos (avance financiero), la información de avance financiero contiene el desglose de gastos operativos y de servicios personales en los momentos contables armonizados (Aprobado, modificado, comprometido, devengado, ejercido y pagado), para lo cual se anexa como ejemplo, una carátula de seguimiento Recursos Federales Transferidos emitido por la SHCP que refleja la Carga del Ejercicio del Gasto correspondiente al cuarto trimestre del ejercicio 2021.
Otros mecanismos son los Procesos relativos a la Gestión, Aplicación y Comprobación de los recursos del Fondo “FAETA” que se presentan de manera narrativa y en Diagramas de Flujo, mismos que  detallan las operaciones que efectúa el personal directivo y analistas adscritos al Departamento de Recursos Financieros y cuyos controles internos se encuentran integrados en el desarrollo de las mismas, así también, el Proceso de Transferencia u Otorgamiento de recursos (Página 243  del Manual de Procedimientos)  y Proceso de comprobación de recursos (Página 247  del Manual de Procedimientos)</t>
  </si>
  <si>
    <r>
      <rPr>
        <b/>
        <sz val="11"/>
        <rFont val="Montserrat"/>
      </rPr>
      <t>1.</t>
    </r>
    <r>
      <rPr>
        <sz val="11"/>
        <rFont val="Montserrat"/>
        <family val="3"/>
      </rPr>
      <t xml:space="preserve"> Estados Financieros que emite el Sistema Contable del SUAFOP, Carpeta
</t>
    </r>
    <r>
      <rPr>
        <b/>
        <sz val="11"/>
        <rFont val="Montserrat"/>
      </rPr>
      <t>2.</t>
    </r>
    <r>
      <rPr>
        <sz val="11"/>
        <rFont val="Montserrat"/>
        <family val="3"/>
      </rPr>
      <t xml:space="preserve"> Estado del Ejercicio del Presupuesto por Fuente de Financiamiento FAETA 2021, PDF
</t>
    </r>
    <r>
      <rPr>
        <b/>
        <sz val="11"/>
        <rFont val="Montserrat"/>
      </rPr>
      <t xml:space="preserve">3. </t>
    </r>
    <r>
      <rPr>
        <sz val="11"/>
        <rFont val="Montserrat"/>
        <family val="3"/>
      </rPr>
      <t>Carátula de seguimiento Recursos Federales Transferidos emitido por la SHCP que refleja la Carga del Ejercicio del Gas</t>
    </r>
    <r>
      <rPr>
        <sz val="11"/>
        <rFont val="Montserrat"/>
      </rPr>
      <t>to del cuarto trimestre del ejercicio 2021, PDF</t>
    </r>
    <r>
      <rPr>
        <sz val="11"/>
        <rFont val="Montserrat"/>
        <family val="3"/>
      </rPr>
      <t xml:space="preserve">
</t>
    </r>
    <r>
      <rPr>
        <b/>
        <sz val="11"/>
        <rFont val="Montserrat"/>
      </rPr>
      <t>4.</t>
    </r>
    <r>
      <rPr>
        <sz val="11"/>
        <rFont val="Montserrat"/>
        <family val="3"/>
      </rPr>
      <t xml:space="preserve"> Manual General de Procedimientos del IVEA, Diagrama de Flujo del Proceso de Administración, Ejecución y Gestión del Fondo FAETA, (Páginas 262 al 265 del Manual General de Procedimientos) PDF
</t>
    </r>
    <r>
      <rPr>
        <b/>
        <sz val="11"/>
        <rFont val="Montserrat"/>
      </rPr>
      <t xml:space="preserve">5. </t>
    </r>
    <r>
      <rPr>
        <sz val="11"/>
        <rFont val="Montserrat"/>
        <family val="3"/>
      </rPr>
      <t xml:space="preserve">Diagrama de Flujo del Proceso de Transferencia u Otorgamiento de recursos, (Página 243 del Manual General de Procedimientos) PDF
</t>
    </r>
    <r>
      <rPr>
        <b/>
        <sz val="11"/>
        <rFont val="Montserrat"/>
      </rPr>
      <t xml:space="preserve">6. </t>
    </r>
    <r>
      <rPr>
        <sz val="11"/>
        <rFont val="Montserrat"/>
        <family val="3"/>
      </rPr>
      <t>Diagrama de Flujo del Proceso de comprobación de recursos, (Página 247 del Manual General de Procedimientos) PDF</t>
    </r>
  </si>
  <si>
    <t>11. ¿Cuáles son los mecanismos, resultados, avances y documentos generados en materia del Control Interno del Fondo? Y mencione si ya han tenido  alguna Evaluación y/o Auditoría al respecto.</t>
  </si>
  <si>
    <t>Los mecanismos. Resultados, avances y documentos generados en materia de Control Interno del Fondo, son evaluados cada ejercicio fiscal por parte de la Auditoría Superior de la Federación durante los trabajos de auditoría que efectúan al Fondo "FAETA" en la revisión a la Cuenta Pública. Para el caso, de la Evaluación al ejercicio 2021, se hizo entrega de las documentales que este Instituto genera resultado de la implementación de los mecanismos de Control Interno a los procesos de este Instituto, se adjuntan dichos archivos así como el Cuestionario de Control Interno mediante el cual la Auditoría Superior de la Federación evaluó al Fondo "FAETA" 2021</t>
  </si>
  <si>
    <r>
      <rPr>
        <b/>
        <sz val="11"/>
        <rFont val="Montserrat"/>
      </rPr>
      <t xml:space="preserve">1. </t>
    </r>
    <r>
      <rPr>
        <sz val="11"/>
        <rFont val="Montserrat"/>
        <family val="3"/>
      </rPr>
      <t xml:space="preserve">Cuestionario de Control Interno aplicado por la Auditoría Superior de la Federación al Fondo "FAETA" 2021, PDF.  </t>
    </r>
    <r>
      <rPr>
        <b/>
        <sz val="11"/>
        <rFont val="Montserrat"/>
      </rPr>
      <t>2.</t>
    </r>
    <r>
      <rPr>
        <sz val="11"/>
        <rFont val="Montserrat"/>
        <family val="3"/>
      </rPr>
      <t xml:space="preserve">  Archivos que contienen las documentales que comprueban mecanismos, resultados, avances y documentos generados en materia de Control Interno, PDF.</t>
    </r>
  </si>
  <si>
    <t>Apartado Generación de Información y Rendición de Cuentas:</t>
  </si>
  <si>
    <t>12. ¿La Ejecutora, recolecta información para la planeación, asignación y seguimiento de los recursos para la prestación de los servicios de educación tecnológica y de adultos?</t>
  </si>
  <si>
    <t>Sí, se utiliza información geoestadística generada por el INEGI y CONEVAL, así como las interpretaciones del rezago por parte de INEA para la planeación y asignación.
Para el seguimiento se recolecta información obtenida en el Sistema Automatizado de Seguimiento y Acreditación para dar seguimiento a los recursos y la prestación de servicios en el estado.</t>
  </si>
  <si>
    <t>Ligas de la información de consulta
INEGI/INEA: https://www.gob.mx/inea/documentos/resultados-del-censo-de-poblacion-y-vivienda-2020-inegi
CONEVAL: https://www.coneval.org.mx/coordinacion/entidades/Veracruz/Paginas/principal.aspx
Login de SASA: http://ver.sasa.inea.gob.mx/INEAGUI/guiLogin.aspx?ReturnUrl=%2fINEAGUI%2fguiIndex.aspx
INEA números (Resumen SASA): http://200.77.230.29:8084/INEANumeros/</t>
  </si>
  <si>
    <t>13. ¿La Ejecutora, reporta información documentada para monitorear el desempeño de las aportaciones  ?</t>
  </si>
  <si>
    <t>Sí, en las Matrices de Indicadores de Resultados, Programa Anual de Trabajo y los Informes de Actividades de la Dirección General</t>
  </si>
  <si>
    <t>•	Reporte de Indicadores 2021 de:
o	SEFIPLAN
o	SHCP
o	SEP
•	Programa Anual de Trabajo 2021 y 2022 http://www.ivea.gob.mx/planeacion-programacion-y-presupuestacion/
•	Informes de Actividades de la Dirección General a la Junta de Gobierno</t>
  </si>
  <si>
    <t>14. ¿La Ejecutora, cuenta con mecanismos documentados de trasnparencia y rendición de cuentas?</t>
  </si>
  <si>
    <t xml:space="preserve">En la entrega inicial se dio respuesta detallada y se adjuntaron los archivos electrónicos respectivos. 
1. Revisión de Cuenta Pública.- El Órgano de Fiscalización Superior del Estado de Veracruz "ORFIS" y la Auditoría Superior de la Federación (A.S.F) efectúan las revisiones de las Cuentas Públicas al término de cada ejercicio fiscal, derivado de las cuales, pueden resultar responsabilidades y sanciones, información que está publicada en la Página de Transparencia del IVEA: ivea.gob.mx//obligaciones-de-transparencia;  dentro del Apartado Obligaciones de Transparencia, Obligaciones Comunes, Fracción XXIV, Resultados de Auditorías., se pueden visualizar las auditorías así como el estatus de cada una, en los últimos cinco años, con su respectiva liga en la que aparece la documentación justificatoria que lo comprueba.
2. Responsabilidades de Servidores Públicos. -La obligación de los Servidores Públicos adscritos al IVEA de dar cuentas a través de la presentación de las Declaraciones de Situación Patrimonial ante la Contraloría General del Estado, cada año y pueden ser inicial, de modificación o por conclusión de encargo, dicha Dependencia está facultada para investigar la información reportada por el servidor público para corroborar la veracidad de la misma. En caso de encontrar irregularidades, la Contraloría inicia procesos que pueden concluir en apercibimiento, amonestación, separación del cargo o destitución definitiva, se adjunta la evidencia documental que ampara las acciones implementadas por este Instituto para que el personal presente la Declaración de Situación Patrimonial ante la Contraloría General.
3. Transparencia y Acceso a la Información. -El IVEA cuenta con una Página de Transparencia ubicada en la liga: ivea.gob.mx, en la que se publica el quehacer gubernamental relativa a información sobre su desempeño, gastos, programas, procesos, resultados etc. y que está expuesta a los ciudadanos.  4. Se tienen los Estados Financieros que se emiten de manera mensual, trimestral y anual, y cuyos ejemplares son entregados a la Contraloría General del Estado a través del Órgano Interno en la SEV y a la Secretaría de Finanzas y Planeación, se adjuntan los oficios acuse que amparan su entrega ante dicha Secretaría. 5.  En la página del Sistema de Recursos Federales Transferidos (SRFT) de la Plataforma de la Secretaría de Hacienda y Crédito Público (SHCP), se carga trimestralmente, información consolidada del ejercicio, destino y los resultados obtenidos, respecto de los recursos federales transferidos, así como, los recursos ministrados al IVEA,  para el ejercicio fiscal 2021, para lo cual se anexa como ejemplo, una carátula de seguimiento Recursos Federales Transferidos emitido por la SHCP que refleja la Carga del Ejercicio del Gasto correspondiente al cuarto trimestre del ejercicio 2021. 6. En la página de la Secretaría de Educación Pública y con fundamento en el Artículo 73, Numeral I de la Ley General de Contabilidad Gubernamental, se encuentran publicados los Formatos del CONAC  que contienen la información relativa a movimientos de plazas, personal comisionado, jubilado, catálogos de Percepciones y Deducciones, Catálogo de Categorías, Plazas y Tabuladores, que ordena dicha normativa vigente aplicable, por trimestre en  PDF; misma que se puede visualizar en la liga: http://www.sep.gob.mx/es/sep1/Articulo_73_de_la_lgcg
http://www.ivea.gob.mx/indice-transparencia/
</t>
  </si>
  <si>
    <t>1. Liga: http://www.ivea.gob.mx/obligaciones-de-transparencia/  2. Oficios emitidos por el Departamento de Recursos Humanos para la Presentación de Declaración de Situación Patrimonial  3. Liga: ivea.gob.mx 4. Oficios acuse mediante los cuales fueron entregados los Estados Financieros mensuales y trimestrales a la Secretaría de Finanzas y Planeación. 5. Carátula de seguimiento Recursos Federales Transferidos emitido por la SHCP que refleja la Carga del Ejercicio del Gasto del cuarto trimestre del ejercicio 2021, PDF. 6. Liga: http://www.sep.gob.mx/es/sep1/formatos_conac_2021</t>
  </si>
  <si>
    <t>Apartado de Orientación y Medición de Resultados:</t>
  </si>
  <si>
    <t xml:space="preserve">1.	EL IVEA documenta los resultados del Fondo a nivel de fin y propósito a través de las matrices de indicadores de gestión, las cuales son: MIR 33 los cuales se cargan al Sistema de los Recursos Federales Transferidos (SRFT) de la Secretaría de Hacienda y Crédito Público (SHCP); Indicadores Estatales (Programas Presupuestarios) o Actividades Institucionales que se cargan al Sistema de Administración Financiera del Estado de Veracruz Versión 2.0 (SIAFEV 2.0) de la Secretaría de Finanzas y Planeación del Estado de Veracruz (SEFIPLAN), y los Indicadores del  Sistema de Información para la Planeación y el Seguimiento de las Entidades Federativas (SIPSE-EF) que se remiten a la Secretaría de Educación de Veracruz (SEV). CIERRES MIR 2021 PDF
2.	Sí, se llevó a cabo para el ejercicio 2021 a través de la Evaluación de Desempeño a Programas Presupuestarios del Programa Anual de Evaluación (PAE) Tomo I.  http://www.veracruz.gob.mx/finanzas/wp-content/uploads/sites/2/2021/06/Eval.CyR-2021-PP-052.pdf
3.	Recomendaciones
*Contar con documentación que detallen sobre la recolecta de información para monitorear del desempeño del Programa Presupuestario.
*Integrar la Ficha Técnica del Programa Presupuestario del año 2021 y su Programación Anual de Indicadores, emitidas por el Sistema de Indicadores de Evaluación del Desempeño (SIED-SIAFEV 2.0).
*Respecto al Plan Veracruzano de Desarrollo 2019-2024, realizar la alineación del Programa Presupuestario (PP) al eje general C-Bienestar Social, para el ejercicio fiscal 2021.
*La Dependencia debe llevar a cabo una justificación más precisa sobre una estrategia de cobertura documentada que sólo se enfoque en lo que respecta al Programa Presupuestario (PP), así como su congruencia con el diseño y el diagnóstico. 
*La participación de Evaluaciones Nacionales e Internacionales que muestren el impacto de programas similares.
*Llevar a cabo acciones de transparencia con claridad y que estén a disposición de la población los elementos que le permiten conocer los resultados anuales del Programa Presupuestario (PP).  
</t>
  </si>
  <si>
    <t xml:space="preserve">
http://www.veracruz.gob.mx/finanzas/wp-content/uploads/sites/2/2021/06/Eval.CyR-2021-PP-052.pdf
</t>
  </si>
  <si>
    <t>OFICIO No. DG/SPPP/1037/2021.PDF
Entrevista del beneficiario en sedes.pdf</t>
  </si>
  <si>
    <t>16. De acuerdo con los Indicadores Federales, y en su caso con los Indicadores Estatales, ¿Cuáles han sido los resultados del Fondo en el Estado?</t>
  </si>
  <si>
    <t>Los resultados de la  aplicación del  Fondo en el  Estado, y de acuerdo  a lo que arrojan los indicadores tanto federales como estatales se  considera   que se ha optimizado los recursos bajo un ejecución austera, responsable y austera del mismo, se observa en el informe  programático y presupuestal correspondiente criterios  clasificados como  satisfactorios y aceptables en su mayoría.</t>
  </si>
  <si>
    <t>Reporte de Indicadores 2021 de:
o	SEFIPLAN.pdf
o	SHCP.pdf
o	SEP.pdf</t>
  </si>
  <si>
    <t>17. 1¿En caso de que la Ejecutora, cuente con evaluaciones externas del Fondo, (Federales, Estatales y/o Internas)?  2¿Cuáles son los resultados de las evaluaciones? 3¿Están disponibles en su Portal Oficial de Internet, para consulta de los ciudadanos? Por otra parte. 4¿Cuantas Auditorías le practicaron al Fondo? 5¿Cuáles fueron los resultados y la atención de los mismos? 6¿Consideraron el Control Interno del Fondo de dichas auditorías?</t>
  </si>
  <si>
    <t>Los resultados de las evaluaciones externas practicadas al fondo, han sido en su  mayoría satisfactorios, sin embargo en su caso se atienden  aquellas  recomendaciones  realizadas por los entes externos,  con el objetivo de  superar, corregir debilidades, detectadas desviaciones y sobre todo incidir en la toma de decisiones.
Paulatinamente se han ido incorporando al Portal  Oficial de Internet de la institución  las evaluaciones respectivas y se espera en lo  inmediato concluir este ejercicio  para  su consulta ciudadana.
Si, solo se reciben evaluaciones externas del Fondo, tanto Federales como Estatatales, a través de las auditorías que efectúan los distintos Entes Fiscalizadores:  Auditoría Superior de la Federación, y la Contraloría General del Estado a través de un Despacho Externo.  En cuanto a los resultados, se informa que los referentes al ejercicio 2021, no han sido emitidos aún, toda vez que los trabajos de auditoría se encuentran en proceso de ejecución, los últimos resultados obtenidos, son los correspondientes al último ejercicio auditado que es el 2020., mismos que se presentan en el anexo adjunto. En lo relativo a la cantidad de auditorías al Fondo "FAETA"  del ejercicio 2021, se están realizando solo una por parte de la Auditoría Superior de la Federación,  que está en proceso, debido a ello aún no hay resultados, sin embargo se adjuntan los resultados del ejercicio 2020 y la atención de los mismos. Y si en todas las auditorías consideran el Control Interno, especialmente en la Auditoría que efectúa la Auditoría Superior de la Federación, se adjuntan los resultados del Control Interno al Fondo "FAETA" del ejercicio 2020. En cuanto a la Auditoría Estatal, no se han llevado a cabo las relativas a los ejercicios 2020 y 2021,  ya que el IVEA no tiene recursos presupuestales y disponibles para cubrir el pago al despacho Externo designado por la Contraloría General del Estado. Todos los resultados de las auditorías están disponibles en su Portal Oficial de Internet, para consulta de los ciudadanos?Asi mismo, el Órgano Interno de la Secretaría de Educación de Veracruz, realiza Evaluaciones Programático Presupuestales y Financieras al IVEA,  por medio muestra selectiva de partidas de gasto registradas en los Estados Financieros mensuales o anuales, del cual realizan recomendaciones con base al análisis de dicha información, de manera trimestral, semestral y anual.  Asmismo, efectúan Evaluaciones Específicas de Desempeño Trimestrales y Anuales.
Se anexa documento donde se atendieron las recomendaciones emitidas por el Órgano Interno de la Secretaría de Educación de Veracruz.</t>
  </si>
  <si>
    <t xml:space="preserve">1. Oficio notificación y Resultados Finales de la Auditoría al Fondo "FAETA" 2020 emitidos por la Auditoría Superior de la Federación. 2. Oficio entrega Solventación Auditoría ejercicio 2020. 3. Informe Solventación de Resultados ejercicio 2020. 4. Cuestionario de Control Interno Fondo "FAETA" ejercicio 2020. 5. Orden de Auditoría ejercicio 2021. 6. Acta de Inicio de Auditoría de fecha 4 marzo de 2022. 7. Cuestionario de Control Interno Fondo "FAETA" 2021. 8. Informe de Resultados Evaluación Específica de Desempeño Primer, Segundo, Tercero y Cuarto Trimestre 2021. 9. Oficios emitidos por la Subdirección Administrativa de IVEA de atención a Evaluaciones Programáticas, Presupuestales y Financieras del Ejercicio 2021. </t>
  </si>
  <si>
    <t>18. Respecto al PAE Tomo II: ¿Cuántas recomendaciones atendio a través de Acciones de Mejora?, ¿Cuál es el avance de cada una de las Acciones de Mejora? ¿Tienen Acciones de Mejora pendientes de atender de otros Ejercicios de evaluación previos al 2021? ¿Están publicados por Ejercicio Fiscal sus proyectos de Mejora y Avance en su Portal Oficial de Internet? ¿Cuál ha sido del beneficio y/o apoyo del Informe de  Seguimiento emitido por la Contraloría General del Estado? ¿Para qué ha utilizado dichos informes?</t>
  </si>
  <si>
    <t xml:space="preserve">Se están atendiendo  11 recomendaciones  producto  de la evaluación realizada por el  Instituto de Administración Pública  (IAP) como ente evaluador independiente.
Lo avances de las Acciones de Mejora,  a  la fecha son de entre un 3 al 5 %,  esperando  llegar  a valores  aceptables en los general a un  40 %  al primer  semestre del presente año,  lo anterior se puede observar el Sistema de Seguimiento de Proyectos de Mejora para el Bienestar (SSPMB).
Si se tienen  Acciones de Mejora por atender de  años anteriores, los que hemos clasificado como recurrentes debido a su proceso de realización, mismos  que están siendo  sujetos de atención por lo cual  en un tiempo considerable se prevé documentarlos a l100%.
Si se encentran publicados en el Portal de internet oficial  del IVEA, los proyectos  de Mejora y avances respectivos.
En primer término los informes han sido dados a conocer las diferentes áreas que integran la Dirección General del IVEA, para que cada una de ellas analice y valore las recomendaciones señaladas y estas sean atendidas de acuerdo a su incumbencia, lo anterior   ha permitido bajo el seguimiento de estas, retroalimentar las estrategias y acciones así como auxiliar en la toma de decisiones en beneficios de la educación de adultos.
</t>
  </si>
  <si>
    <t>http://www.ivea.gob.mx/wp-content/uploads/sites/18/2022/02/12-Anexo-IV-seguimiento-de-Aspectos-Suceptibles-de-Mejora.pdf</t>
  </si>
  <si>
    <t>Comentario (s) Adiconal (es) que quiera realizar la Ejecutora:</t>
  </si>
  <si>
    <r>
      <t xml:space="preserve">Comentarios: La respuesta de los temas que a continuación se presentan son </t>
    </r>
    <r>
      <rPr>
        <b/>
        <sz val="11"/>
        <rFont val="Montserrat"/>
        <family val="3"/>
      </rPr>
      <t>enunciativos y no limitativos</t>
    </r>
    <r>
      <rPr>
        <sz val="11"/>
        <rFont val="Montserrat"/>
        <family val="3"/>
      </rPr>
      <t xml:space="preserve">, por lo que cada respuesta puede ser tan amplia como se considere pertinente, adicional a la respuesta, según aplique </t>
    </r>
    <r>
      <rPr>
        <b/>
        <sz val="11"/>
        <rFont val="Montserrat"/>
        <family val="3"/>
      </rPr>
      <t xml:space="preserve">se debe proporcionar la liga electrónica, archivo pdf, word, excel etc., de los documentos soporte </t>
    </r>
    <r>
      <rPr>
        <sz val="11"/>
        <rFont val="Montserrat"/>
        <family val="3"/>
      </rPr>
      <t xml:space="preserve">que permitan validar las respuestas al Evaluador para un mejor puntaje de la Evaluación (indispensable presentar evidencia documental de las afirmaciones o respuestas del cuestionario, en su defecto si no las tiene  explicar la situación que guarda). </t>
    </r>
    <r>
      <rPr>
        <b/>
        <u/>
        <sz val="11"/>
        <rFont val="Montserrat"/>
        <family val="3"/>
      </rPr>
      <t>Para contestar el Anexo A, es indispensable consultar el Término de Referencia del Fondo, disponible en: http://repositorio.veracruz.gob.mx/finanzas/wp-content/uploads/sites/2/2022/03/1.-TdR-FAETA.pdf</t>
    </r>
  </si>
  <si>
    <t>Nombre del Titular: Héctor L. Amezcua Cardiel</t>
  </si>
  <si>
    <t>Tabla 1. Presupuesto del Fondo 2021 por capítulos del gasto.</t>
  </si>
  <si>
    <t>Capítulos de gasto</t>
  </si>
  <si>
    <t>Concepto</t>
  </si>
  <si>
    <t>Aprobado</t>
  </si>
  <si>
    <t>Modificado</t>
  </si>
  <si>
    <t>Devengado</t>
  </si>
  <si>
    <t>Pagado</t>
  </si>
  <si>
    <t>Disponible</t>
  </si>
  <si>
    <t>1000: Servicios personales</t>
  </si>
  <si>
    <t xml:space="preserve">REMUNERACIONES AL PERSONAL DE CARÁCTER PERMANENTE </t>
  </si>
  <si>
    <t xml:space="preserve">REMUNERACIONES AL PERSONAL DE CARÁCTER TRANSITORIO </t>
  </si>
  <si>
    <t xml:space="preserve">REMUNERACIONES ADICIONALES Y ESPECIALES </t>
  </si>
  <si>
    <t xml:space="preserve">SEGURIDAD SOCIAL </t>
  </si>
  <si>
    <t xml:space="preserve">OTRAS PRESTACIONES SOCIALES Y ECONÓMICAS </t>
  </si>
  <si>
    <t xml:space="preserve">PREVISIONES </t>
  </si>
  <si>
    <t xml:space="preserve">PAGO DE ESTÍMULOS A SERVIDORES PÚBLICOS </t>
  </si>
  <si>
    <t>SUBTOTAL CAPITULO 1000</t>
  </si>
  <si>
    <t>2000: Materiales y suministros</t>
  </si>
  <si>
    <t xml:space="preserve">MATERIALES DE ADMINISTRACIÓN, EMISIÓN DE DOCUMENTOS Y ARTÍCULOS OFICIALES </t>
  </si>
  <si>
    <t xml:space="preserve">ALIMENTOS Y UTENSILIOS </t>
  </si>
  <si>
    <t xml:space="preserve">MATERIAS PRIMAS Y MATERIALES DE PRODUCCIÓN Y COMERCIALIZACIÓN </t>
  </si>
  <si>
    <t xml:space="preserve">MATERIALES Y ARTÍCULOS DE CONSTRUCCIÓN Y DE REPARACIÓN </t>
  </si>
  <si>
    <t xml:space="preserve">PRODUCTOS QUÍMICOS, FARMACÉUTICOS Y DE LABORATORIO </t>
  </si>
  <si>
    <t xml:space="preserve">COMBUSTIBLES, LUBRICANTES Y ADITIVOS </t>
  </si>
  <si>
    <t xml:space="preserve">VESTUARIO, BLANCOS, PRENDAS DE PROTECCIÓN Y ARTÍCULOS DEPORTIVOS </t>
  </si>
  <si>
    <t xml:space="preserve">MATERIALES Y SUMINISTROS PARA SEGURIDAD </t>
  </si>
  <si>
    <t xml:space="preserve">HERRAMIENTAS, REFACCIONES Y ACCESORIOS MENORES </t>
  </si>
  <si>
    <t>SUBTOTAL CAPITULO 2000</t>
  </si>
  <si>
    <t>3000: Servicios generales</t>
  </si>
  <si>
    <t xml:space="preserve">SERVICIOS BÁSICOS </t>
  </si>
  <si>
    <t xml:space="preserve">SERVICIOS DE ARRENDAMIENTO </t>
  </si>
  <si>
    <t xml:space="preserve">SERVICIOS PROFESIONALES, CIENTÍFICOS, TÉCNICOS Y OTROS SERVICIOS </t>
  </si>
  <si>
    <t xml:space="preserve">SERVICIOS FINANCIEROS, BANCARIOS Y COMERCIALES </t>
  </si>
  <si>
    <t xml:space="preserve">SERVICIOS DE INSTALACIÓN, REPARACIÓN, MANTENIMIENTO Y CONSERVACIÓN </t>
  </si>
  <si>
    <t xml:space="preserve">SERVICIOS DE COMUNICACIÓN SOCIAL Y PUBLICIDAD </t>
  </si>
  <si>
    <t xml:space="preserve">SERVICIOS DE TRASLADO Y VIÁTICOS </t>
  </si>
  <si>
    <t xml:space="preserve">SERVICIOS OFICIALES </t>
  </si>
  <si>
    <t xml:space="preserve">OTROS SERVICIOS GENERALES </t>
  </si>
  <si>
    <t>SUBTOTAL CAPITULO 3000</t>
  </si>
  <si>
    <t>4000: Transferencias, asignaciones, subsidios y otras ayudas</t>
  </si>
  <si>
    <t xml:space="preserve">TRANSFERENCIAS INTERNAS Y ASIGNACIONES AL SECTOR PÚBLICO </t>
  </si>
  <si>
    <t xml:space="preserve">  </t>
  </si>
  <si>
    <t xml:space="preserve">TRANSFERENCIAS AL RESTO DEL SECTOR PÚBLICO </t>
  </si>
  <si>
    <t xml:space="preserve">SUBSIDIOS Y SUBVENCIONES </t>
  </si>
  <si>
    <t xml:space="preserve">AYUDAS SOCIALES </t>
  </si>
  <si>
    <t xml:space="preserve">PENSIONES Y JUBILACIONES </t>
  </si>
  <si>
    <t xml:space="preserve">TRANSFERENCIAS A FIDEICOMISOS, MANDATOS Y OTROS ANÁLOGOS </t>
  </si>
  <si>
    <t xml:space="preserve">TRANSFERENCIAS A LA SEGURIDAD SOCIAL </t>
  </si>
  <si>
    <t xml:space="preserve">DONATIVOS </t>
  </si>
  <si>
    <t xml:space="preserve">TRANSFERENCIAS AL EXTERIOR </t>
  </si>
  <si>
    <t>SUBTOTAL CAPITULO 4000</t>
  </si>
  <si>
    <t>5000: Bienes Muebles e Inmuebles</t>
  </si>
  <si>
    <t xml:space="preserve">MOBILIARIO Y EQUIPO DE ADMINISTRACIÓN </t>
  </si>
  <si>
    <t xml:space="preserve">MOBILIARIO Y EQUIPO EDUCACIONAL Y RECREATIVO </t>
  </si>
  <si>
    <t xml:space="preserve">EQUIPO E INSTRUMENTAL MÉDICO Y DE LABORATORIO </t>
  </si>
  <si>
    <t>VEHÍCULOS Y EQUIPOS DE TRANSPORTE</t>
  </si>
  <si>
    <t xml:space="preserve">EQUIPO DE DEFENSA Y SEGURIDAD </t>
  </si>
  <si>
    <t xml:space="preserve">MÁQUINAS, OTROS EQUIPOS Y HERRAMIENTAS </t>
  </si>
  <si>
    <t xml:space="preserve">ACTIVOS BIOLÓGICOS </t>
  </si>
  <si>
    <t>BIENES INMUEBLES</t>
  </si>
  <si>
    <t xml:space="preserve">ACTIVOS INTANGIBLES </t>
  </si>
  <si>
    <t>SUBTOTAL CAPITULO 5000</t>
  </si>
  <si>
    <t>6000: Obras Públicas</t>
  </si>
  <si>
    <t xml:space="preserve">OBRA PÚBLICA EN BIENES DE DOMINIO PÚBLICO </t>
  </si>
  <si>
    <t>OBRA PÚBLICA EN BIENES PROPIOS</t>
  </si>
  <si>
    <t>PROYECTOS PRODUCTIVOS Y ACCIONES DE FOMENTO</t>
  </si>
  <si>
    <t>SUBTOTAL CAPITULO 6000</t>
  </si>
  <si>
    <t>TOTAL GLOBAL</t>
  </si>
  <si>
    <t>Nombre del Titular:</t>
  </si>
  <si>
    <t>Nombre del Enlace Institucional:</t>
  </si>
  <si>
    <t>Dependencia, Entidad u Organismo Autónomo:</t>
  </si>
  <si>
    <t>Tabla 2. Presupuesto del FAETA-Educación Tecnológica en 2021 por plantel.</t>
  </si>
  <si>
    <t>Plantel</t>
  </si>
  <si>
    <t>Total</t>
  </si>
  <si>
    <t xml:space="preserve">         </t>
  </si>
  <si>
    <t>Tabla 3. Presupuesto ejercido del FAETA-Educación Tecnológica en 2021 por niveles válidos del personal y tipo de plaza.</t>
  </si>
  <si>
    <t>Niveles válidos del personal</t>
  </si>
  <si>
    <t>Tipo de plaza</t>
  </si>
  <si>
    <t>Plaza</t>
  </si>
  <si>
    <t>Horas</t>
  </si>
  <si>
    <t>Tabla 4. Presupuesto ejercido del FAETA-Educación para adultos en 2021 por distribución geográfica.</t>
  </si>
  <si>
    <t>Coordinación de Zona</t>
  </si>
  <si>
    <t>Tipo de servicio</t>
  </si>
  <si>
    <t>Alfabetización</t>
  </si>
  <si>
    <t>Educación Primaria</t>
  </si>
  <si>
    <t>Educación Secundaria</t>
  </si>
  <si>
    <t>Formación para el trabajo</t>
  </si>
  <si>
    <t>TANTOYUCA</t>
  </si>
  <si>
    <t xml:space="preserve"> </t>
  </si>
  <si>
    <t>CHICONTEPEC</t>
  </si>
  <si>
    <t>TUXPAN</t>
  </si>
  <si>
    <t>POZA RICA</t>
  </si>
  <si>
    <t>PAPANTLA</t>
  </si>
  <si>
    <t>ESPINAL</t>
  </si>
  <si>
    <t>MARTINEZ DE LA TORRE</t>
  </si>
  <si>
    <t>PEROTE</t>
  </si>
  <si>
    <t>XALAPA</t>
  </si>
  <si>
    <t>COATEPEC</t>
  </si>
  <si>
    <t>HUATUSCO</t>
  </si>
  <si>
    <t>ORIZABA</t>
  </si>
  <si>
    <t>CÓRDOBA</t>
  </si>
  <si>
    <t>ZONGOLICA</t>
  </si>
  <si>
    <t>VERACRUZ</t>
  </si>
  <si>
    <t>BOCA DEL RÍO</t>
  </si>
  <si>
    <t>TIERRA BLANCA</t>
  </si>
  <si>
    <t>COSAMALOAPAN</t>
  </si>
  <si>
    <t>SAN ANDRÉS TUXTLA</t>
  </si>
  <si>
    <t>ACAYUCAN</t>
  </si>
  <si>
    <t>MINATITÁN</t>
  </si>
  <si>
    <t>COATZACOALCOS</t>
  </si>
  <si>
    <t>HUAYACOCOTLA</t>
  </si>
  <si>
    <t>PÁNUCO</t>
  </si>
  <si>
    <t>JÁLTIPAN</t>
  </si>
  <si>
    <t>** Anexo de relación de municipios por coordinación de zona</t>
  </si>
  <si>
    <t>Tabla 5. Presupuesto del FAETA-Educación para adultos en 2021 por tipo de apoyo.</t>
  </si>
  <si>
    <t>Tipo de apoyo</t>
  </si>
  <si>
    <t xml:space="preserve">Modificado </t>
  </si>
  <si>
    <t>Enlace Regional</t>
  </si>
  <si>
    <t xml:space="preserve">                                   -  </t>
  </si>
  <si>
    <t>Enlace Regional Educación sin fronteras</t>
  </si>
  <si>
    <t>Enlace regional de vinculación</t>
  </si>
  <si>
    <t>Organizador de Servicios Educativos</t>
  </si>
  <si>
    <t>Formador de Zona hispanablante</t>
  </si>
  <si>
    <t>Formación de Zona Indígena</t>
  </si>
  <si>
    <t>Enlace de Acreditación</t>
  </si>
  <si>
    <t>Apoyo de Acreditación</t>
  </si>
  <si>
    <t>Apoyo de informática</t>
  </si>
  <si>
    <t>Enlace Regional de apoyo a la calidad</t>
  </si>
  <si>
    <t>Enlace Regional de registro en Plazas Comunitarias</t>
  </si>
  <si>
    <t>Apoyo técnico en Plazas Comunitarias UDAMS</t>
  </si>
  <si>
    <t>Elaborador de exámenes MIB</t>
  </si>
  <si>
    <t>Figuras solidarias por productividad</t>
  </si>
  <si>
    <t>Anexo 2. Presupuesto del Fondo 2021 con respecto al total de recursos de la Ejecutora.</t>
  </si>
  <si>
    <t>El Anexo 2 se debe llenar para cada subfondo (Educación Tecnológica (ET) y Educación de Adultos (EA)):</t>
  </si>
  <si>
    <t>Orden de Gobierno</t>
  </si>
  <si>
    <t>Fuente de Financiamiento</t>
  </si>
  <si>
    <t>% que representa el presupuesto del Fondo y cada Fuente de Financiamiento con respecto al total de recursos 2021 de la Ejecutora</t>
  </si>
  <si>
    <t xml:space="preserve">Justificación o comentario de la fuente de financiamiento </t>
  </si>
  <si>
    <t>INGRESOS TOTALES 2021</t>
  </si>
  <si>
    <t>Federal</t>
  </si>
  <si>
    <r>
      <t>FAETA [</t>
    </r>
    <r>
      <rPr>
        <u/>
        <sz val="9"/>
        <rFont val="Montserrat"/>
        <family val="3"/>
      </rPr>
      <t>EA]</t>
    </r>
  </si>
  <si>
    <t>Estado de Actividades al 31 diciembre 2021</t>
  </si>
  <si>
    <t>Ramo 11</t>
  </si>
  <si>
    <t>Subtotal Federal (a)</t>
  </si>
  <si>
    <t>Estatal</t>
  </si>
  <si>
    <t>Subsidio Estatal</t>
  </si>
  <si>
    <t>Subtotal Estatal (b)</t>
  </si>
  <si>
    <t>Ingresos propios</t>
  </si>
  <si>
    <t>Subtotal Estatal (c)</t>
  </si>
  <si>
    <t>Otros recursos
(Especificar)</t>
  </si>
  <si>
    <t>Subtotal Otros recursos (d)</t>
  </si>
  <si>
    <t>Total de ingresos 2021 de la ejecutora (a + b + c + d)</t>
  </si>
  <si>
    <t>CONCURRENCIA DE RECURSOS</t>
  </si>
  <si>
    <t>Orden de Gobierno y Fuente de Financiamiento</t>
  </si>
  <si>
    <t>Fundamento legal por el que concurren los recursos:</t>
  </si>
  <si>
    <t>Comentarios:</t>
  </si>
  <si>
    <t>Anexo 3. Organización Administrativa</t>
  </si>
  <si>
    <t>Pregunta:</t>
  </si>
  <si>
    <t>Respuesta:</t>
  </si>
  <si>
    <t>Liga Electrónica de la Evidencia:</t>
  </si>
  <si>
    <t>Evidencia Documental:</t>
  </si>
  <si>
    <r>
      <t xml:space="preserve">1.- ¿Dispone de </t>
    </r>
    <r>
      <rPr>
        <b/>
        <sz val="9"/>
        <color rgb="FF000000"/>
        <rFont val="Montserrat"/>
        <family val="3"/>
      </rPr>
      <t>Estructura Orgánica</t>
    </r>
    <r>
      <rPr>
        <sz val="9"/>
        <color rgb="FF000000"/>
        <rFont val="Montserrat"/>
        <family val="3"/>
      </rPr>
      <t>? ¿Cuándo fue su última actualización? ¿Está alineada al Reglamento Interno y a los Manuales Administrativos? ¿Contiene áreas específicas sobre el Fondo? Detalle las áreas.</t>
    </r>
  </si>
  <si>
    <t>Si, fue validada mediante el oficio No. AEO/001/2016 de fecha 22 de marzo de 2016, última actualización. En cuanto a las áreas específicas,  en el Manual General de Procedimientos del IVEA en sus Páginas 262 a 265, se encuentra establecido el Proceso de Administración, ejercicio y Gestión del Fondo "FAETA" , mismo que forma parte de las funciones del Departamento de Recursos Financieros adscrita a la Subdirección Administrativa de este Instituto.</t>
  </si>
  <si>
    <t>http://repositorio.veracruz.gob.mx/ivea/wp-content/uploads/sites/17/2019/08/ORGANIGRAMA.pdf</t>
  </si>
  <si>
    <t>Oficio de Validación, Estructura Orgánica vigente con firma y registro.</t>
  </si>
  <si>
    <r>
      <t xml:space="preserve">2.- ¿Dispone de </t>
    </r>
    <r>
      <rPr>
        <b/>
        <sz val="9"/>
        <color rgb="FF000000"/>
        <rFont val="Montserrat"/>
        <family val="3"/>
      </rPr>
      <t>Reglamento Interno</t>
    </r>
    <r>
      <rPr>
        <sz val="9"/>
        <color rgb="FF000000"/>
        <rFont val="Montserrat"/>
        <family val="3"/>
      </rPr>
      <t>? ¿Cuándo fue su última actualización? ¿Está alineado a los Manuales Administrativos y a la Estructura? ¿Contienen funciones y/o atribuciones sobre el Fondo? Detalle las atribuciones.</t>
    </r>
  </si>
  <si>
    <t>Si, el Reglamento Interno es el Estatuto Orgánico del IVEA expedido en Gaceta Oficial del Estado de Veracruz No. 49 de fecha 8 de marzo de 2002, no ha habido actualización y contiene en al Artículo 21 fracciones II, III, XIV, XVI y XVII, las atribuciones del Subdirector Administrativo en cuanto al proceso de ministración, ejercicio, aplicación y registro de los recursos independientemente del tipo de fondo.. ( Páginas 9 y 10).</t>
  </si>
  <si>
    <t>http://repositorio.veracruz.gob.mx/ivea/wp-content/uploads/sites/17/2019/08/ESTATUTO-ORGANICO-DEL-INSTITUTO-VERACRUZANO-DE-EDUCACION-PARA-LOS-ADULTOS-1.pdf</t>
  </si>
  <si>
    <t>Estatuto Orgánico publicado  en la Gaceta Oficial del Estado de Veracruz.</t>
  </si>
  <si>
    <r>
      <t xml:space="preserve">3.- Con la entrada en vigor de la </t>
    </r>
    <r>
      <rPr>
        <b/>
        <sz val="9"/>
        <color rgb="FF000000"/>
        <rFont val="Montserrat"/>
        <family val="3"/>
      </rPr>
      <t xml:space="preserve">Ley General de Archivos </t>
    </r>
    <r>
      <rPr>
        <sz val="9"/>
        <color rgb="FF000000"/>
        <rFont val="Montserrat"/>
        <family val="3"/>
      </rPr>
      <t>que completa los pilares de la transparencia, fundamentales para el combate a la corrupción ¿Conoce la Ley General de Archivo? ¿Sabe si ya se armonizó en Veracruz a lo Local?</t>
    </r>
  </si>
  <si>
    <t>Si se conoce la Ley General y se implementó en el Instituto, por medio del Departamento de Control Documental y Archivo, se encuentra en proceso aún.</t>
  </si>
  <si>
    <t>http://www.ivea.gob.mx/wp-content/uploads/sites/18/2021/06/PADA-2021.pdf</t>
  </si>
  <si>
    <t>Programa Anual de Desarrollo Archivistico 2021, en el Portal del IVEA (en proceso de implementación)</t>
  </si>
  <si>
    <r>
      <t xml:space="preserve">4.- En torno a la  </t>
    </r>
    <r>
      <rPr>
        <b/>
        <sz val="9"/>
        <color rgb="FF000000"/>
        <rFont val="Montserrat"/>
        <family val="3"/>
      </rPr>
      <t>Ley General de Archivos</t>
    </r>
    <r>
      <rPr>
        <sz val="9"/>
        <color rgb="FF000000"/>
        <rFont val="Montserrat"/>
        <family val="3"/>
      </rPr>
      <t xml:space="preserve"> ¿Ha recibido capacitación? ¿Quién ha capacitado? ¿Cuántas veces? ¿Cuál es el avance de su Institución en lo mandatado en la Ley General de Archivos?</t>
    </r>
  </si>
  <si>
    <t>Se han recibido asesorias por parte del Archivo General del Estado y el Departamento de Control Documental y Archivo se encarga de capacitar a las Áreas que integran el Instituto.</t>
  </si>
  <si>
    <t>Programa Anual de Desarrollo Archivistico 2021, en el portal del IVEA</t>
  </si>
  <si>
    <r>
      <t xml:space="preserve">5.- ¿Dispone de </t>
    </r>
    <r>
      <rPr>
        <b/>
        <sz val="9"/>
        <color rgb="FF000000"/>
        <rFont val="Montserrat"/>
        <family val="3"/>
      </rPr>
      <t>Manual General de Organización</t>
    </r>
    <r>
      <rPr>
        <sz val="9"/>
        <color rgb="FF000000"/>
        <rFont val="Montserrat"/>
        <family val="3"/>
      </rPr>
      <t>?</t>
    </r>
  </si>
  <si>
    <t>De ser positiva la respuesta por cada uno: ¿Está autorizado? ¿Quién lo autorizó? ¿Cuándo se autorizó? ¿Incluye funciones y/o actividades relacionadas al Fondo? ¿Está publicado en su Página Oficial de Internet? ¿Cuál es el área encargada de su actualización?</t>
  </si>
  <si>
    <t xml:space="preserve">Si se tiene y se presentó a la Contraloría General del Estado, mismo que fué autorizado en la Primera Sesión Ordinaria de la H. Junta de Gobierno, celebrada el día 5 de abril de 2018, mediante el Acuerdo: IVEA13/05/04/2018,  (Páginas No. 8 y 9 del Acta correspondiente), Área encargada de su actualización es la Subdirección Administrativa </t>
  </si>
  <si>
    <t>http://repositorio.veracruz.gob.mx/ivea/wp-content/uploads/sites/17/2019/08/MANUAL-GENERAL-DE-ORGANIZACION-DEL-INSTITUTO-VERACRUZANO-DE-EDUCACION-PARA-LOS-ADULTOS-2018.pdf</t>
  </si>
  <si>
    <t>En  el Portal del IVEA, Manual General de Organización y Acta de la H. Junta de Gobierno de fecha 5 de abril de 2018</t>
  </si>
  <si>
    <r>
      <t xml:space="preserve">6.- ¿Dispone de </t>
    </r>
    <r>
      <rPr>
        <b/>
        <sz val="9"/>
        <color rgb="FF000000"/>
        <rFont val="Montserrat"/>
        <family val="3"/>
      </rPr>
      <t>Manuales Específicos de Organización</t>
    </r>
    <r>
      <rPr>
        <sz val="9"/>
        <color rgb="FF000000"/>
        <rFont val="Montserrat"/>
        <family val="3"/>
      </rPr>
      <t>?</t>
    </r>
  </si>
  <si>
    <t>Si, se cuenta con un Manual General de Organización, que a su vez trae, estructuras específicas y funciones de sus Departamentos y Oficinas que integran a cada área administrativa del Instituto. Se adjunta el Manual General de Organización.</t>
  </si>
  <si>
    <t>Se adjunta el archivo correspondiente al Manual de Organización.pdf - Carpeta Anexo3</t>
  </si>
  <si>
    <r>
      <t xml:space="preserve">7.- ¿Dispone </t>
    </r>
    <r>
      <rPr>
        <b/>
        <sz val="9"/>
        <color rgb="FF000000"/>
        <rFont val="Montserrat"/>
        <family val="3"/>
      </rPr>
      <t>Manuales de Procedimientos</t>
    </r>
    <r>
      <rPr>
        <sz val="9"/>
        <color rgb="FF000000"/>
        <rFont val="Montserrat"/>
        <family val="3"/>
      </rPr>
      <t>?</t>
    </r>
  </si>
  <si>
    <t>Si, solo se cuenta con un Manual General de Procedimientos vigente desde el ejercicio 2018, mismo que se compone de 84 Procedimientos con sus flujogramas correspondientes, en la entrega inicial de la información, se informó que fue autorizado por la H. Junta de Gobierno en la Tercera Sesión Ordinaria, celebrada el 16 de octubre de 2018, se adiciona que contiene todos los procedimientos sustantivos hasta el nivel de Departamento, por lo que se consideran específicos. Se adjunta el Manual General de Procedimientos.</t>
  </si>
  <si>
    <t>Se adjunta el archivo correspondiente al Manual General de Procedimiento.pdf-Carpeta Anexo 3</t>
  </si>
  <si>
    <t>En  el Portal del IVEA. Manual General de Procedimientosy Acta de la H. Junta de Gobierno de fecha 16 de octubre de 2018</t>
  </si>
  <si>
    <r>
      <t xml:space="preserve">8.- ¿Dispone de </t>
    </r>
    <r>
      <rPr>
        <b/>
        <sz val="9"/>
        <color rgb="FF000000"/>
        <rFont val="Montserrat"/>
        <family val="3"/>
      </rPr>
      <t>algún Manual Distinto</t>
    </r>
    <r>
      <rPr>
        <sz val="9"/>
        <color rgb="FF000000"/>
        <rFont val="Montserrat"/>
        <family val="3"/>
      </rPr>
      <t>?</t>
    </r>
  </si>
  <si>
    <t>Si, como se informó y comprobó en la entrega inicial, se cuenta con un Manual de Trámites y Servicios del IVEA, documento que contiene los servicios que presta este Instituto, el cual, en fecha 21 de septiembre de 2017 y con Oficio CG/DGTAyFP/SMSP/1580/2017, fue validado por la Dirección General de Transparencia, Anticorrupción y Función Pública de la Contraloría General del Estado. Se adjunta el Manual de Trámites y Servicios.</t>
  </si>
  <si>
    <t>se adjunta el archivo correspondiente al Manual de Trámites y Servicios del IVEA.pdf-Carpeta Anexo3</t>
  </si>
  <si>
    <t xml:space="preserve"> En el Portal del IVEA, Programa Anual de Trabajo 2021 y Manual de Trámites y Servicios del IVEA.</t>
  </si>
  <si>
    <t>Detalle las funciones relacionadas al Fondo y la Página de referencia del Manual:</t>
  </si>
  <si>
    <t>Manual General de Organización:</t>
  </si>
  <si>
    <t>·         Departamento de Planeación y Evaluación</t>
  </si>
  <si>
    <t>·         Páginas: 120, Función 10 y 127 Función 8</t>
  </si>
  <si>
    <t>Manuales Específicos de Organización:</t>
  </si>
  <si>
    <t>Proceso de Administración y Ejecución y Gestión del Fondo FAETA</t>
  </si>
  <si>
    <t xml:space="preserve">·         XXXXXX. Página 262 a la 265 del Manual de Procedimientos </t>
  </si>
  <si>
    <t>Manuales de Procedimientos:</t>
  </si>
  <si>
    <t>·           Proceso de Administración y Ejecución y Gestión del Fondo FAETA</t>
  </si>
  <si>
    <t xml:space="preserve">·         Página 262 a a la 265 del Manual General de Procedimientos </t>
  </si>
  <si>
    <t>Otros Manuales, especifique.</t>
  </si>
  <si>
    <t>·           "Programa Anual de Trabajo de 2021" Páginas 100, 101, 108 y 109</t>
  </si>
  <si>
    <t>·         XXXXXX. Página___</t>
  </si>
  <si>
    <t xml:space="preserve">Anexo 4. Resultados de Indicadores </t>
  </si>
  <si>
    <r>
      <t xml:space="preserve">Llenar para cada subfondo (Educación Tecnológica y Educación de Adultos), </t>
    </r>
    <r>
      <rPr>
        <b/>
        <sz val="11"/>
        <rFont val="Montserrat"/>
        <family val="3"/>
      </rPr>
      <t>anexando las Fichas Técnicas y el reporte anual de los resultados, emitido por los Sistemas informáticos Oficiales para revisión de la ITI</t>
    </r>
    <r>
      <rPr>
        <sz val="11"/>
        <rFont val="Montserrat"/>
        <family val="3"/>
      </rPr>
      <t>:</t>
    </r>
  </si>
  <si>
    <t>Nivel de Objetivo</t>
  </si>
  <si>
    <t>Nombre del Indicador</t>
  </si>
  <si>
    <t xml:space="preserve">Meta </t>
  </si>
  <si>
    <t>Logro</t>
  </si>
  <si>
    <t>% de cumplimiento</t>
  </si>
  <si>
    <t xml:space="preserve">Justificación </t>
  </si>
  <si>
    <t>Nombre del Sistema en el que se realiza la carga</t>
  </si>
  <si>
    <t>Nombre de la Instancia Federal y/o Estatal que le da seguimiento a los indicadores</t>
  </si>
  <si>
    <t>Indicadores MIR Federal SEGUIMIENTO DE LOS RECURSOS FEDERALES TRANSFERIDOS (SRFT) DE LA SECRETARÍA DE HACIENDA Y CRÉDITO PÚBLICO (SHCP)</t>
  </si>
  <si>
    <t xml:space="preserve">Fin </t>
  </si>
  <si>
    <t>Tasa de variación de la población de 15 años o más en situación de rezago educativo.</t>
  </si>
  <si>
    <t> </t>
  </si>
  <si>
    <t xml:space="preserve">Sistema de los Recursos Federales Transferidos (SRFT) </t>
  </si>
  <si>
    <t xml:space="preserve">Secretaría de Hacienda y Crédito Público </t>
  </si>
  <si>
    <t xml:space="preserve">Propósito </t>
  </si>
  <si>
    <t>Porcentaje de población analfabeta de 15 años y más que concluye el nivel inicial.</t>
  </si>
  <si>
    <t>Porcentaje de población de 15 años y más en condición de rezago educativo que concluye el nivel de primaria.</t>
  </si>
  <si>
    <t>Porcentaje de población de 15 años y más en condición de rezago educativo que concluye el nivel de secundaria.</t>
  </si>
  <si>
    <t xml:space="preserve">Componentes </t>
  </si>
  <si>
    <t>Porcentaje de usuarios que concluyen niveles intermedio y avanzado del MEVyT vinculados a Plazas Comunitarias de atención educativa y servicios integrales.</t>
  </si>
  <si>
    <t>Continuó presente los casos de COVID en el estado de Veracruz, complicando la atención a la población en Plazas Comunitarias respecto a sus asesorias, generando pocas personas que estuvieran preparadas para su conclusión de nivel. También afecto la situación de no poder realizar el alta en el sistema SASA durante el ejercicio 2021 a nuevas figuras solidarias de plazas comunitarias, lo que complico la operación. En el mes de diciembre se realizó una reunión conCoordinadores de Zona y subdirectores del IVEA, para definir líneas de trabajo que permitan mejorar las operaciones en el territorio, de igual modo se está realizando la planeación estratégica para buscar mejorar la productividad en Plazas Comunitarias</t>
  </si>
  <si>
    <t>Porcentaje de usuarios que concluyen nivel educativo del grupo en condición de vulnerabilidad de atención en el Modelo Educación para la Vida y el Trabajo (MEVyT).</t>
  </si>
  <si>
    <t>Las cifras se explican debido a la falta de acompañamiento pedagógico específico a educandos MIB, 10-14, y ciegos, asociadas a la pandemía y al debilitamiento de la estructura operativa en las CZ. Inactivación de los educandos y la baja de los mismo del sistema.</t>
  </si>
  <si>
    <t>Porcentaje de educandos/as hispanohablantes de 15 años y más que concluyen nivel en iniciala y/o Primaria y/o Secundaria en el Modelo de Educación para la vida y el Trabajo.</t>
  </si>
  <si>
    <t>Se llevaron a cabo diversas jornadas de acreditación en el periodo que se reporta. Se observó un incremento en la asistencia y presentación de exámenes en las sedes de aplicación.</t>
  </si>
  <si>
    <t xml:space="preserve">Actividades </t>
  </si>
  <si>
    <t>Razón de módulos vinculados en el Modelo Educación para la Vida y el Trabajo (MEVyT).</t>
  </si>
  <si>
    <t>Algunos educandos se encuentran incorporados como libres, por ende no es posible vincular el modulo; otra de las causas se debe a que hubo varias jornadas de acreditaciónen, las cuales los educandos principalmente presentan examen diagnóstico y se registra en el SASA sin vincular el modulo. El educando no puede presentar algún examen final de módulo y opta por examen diagóstico o bien espera a que se le brinde un módulo para iniciar su atención educativa.</t>
  </si>
  <si>
    <t>Porcentaje de módulos en línea o digitales vinculados en el trimestre.</t>
  </si>
  <si>
    <t>Porcentaje de asesores con más de un año de permanencia con formación continua acumulados al cierre del trimestre.</t>
  </si>
  <si>
    <t>En este trimestre hubo una mayor cantidad de formaciones debido a que en el mes de octubre se autorizó la realización de eventos presenciales, particularmente lo referente a los talleres de Retorno seguro a actividades presenciales y los de Formación Básica MIB. Un incremento en la formación presencial de asesores que hasta el momento no habían tenido oportunidad de participar por no contar con las condiciones técnicas y económicas para hacerlo.</t>
  </si>
  <si>
    <t>Porcentaje de exámenes en línea aplicados del MEVyT.</t>
  </si>
  <si>
    <t>Apertura parcial de circulos de estudios, debido a la contingencia sanitaria. Número limitado de educandos en las sedes de aplicación</t>
  </si>
  <si>
    <t>Porcentaje de exámenes impresos aplicados del MEVyT.</t>
  </si>
  <si>
    <t>Indicadores Estatales (Programas Presupuestarios) o Actividades Institucionales Sistema de Administración Financiera del Estado de Veracruz Versión 2.0 (SIAFEV 2.0) de la Secretaría de Finanzas y Planeación del Estado de Veracruz (SEFIPLAN)</t>
  </si>
  <si>
    <t>Variación porcentual de la tasa de analfabetismo.</t>
  </si>
  <si>
    <t>Su frecuencia es quinquenal, se calcula hasta el ejercicio 2025.</t>
  </si>
  <si>
    <t xml:space="preserve">Sistema Integral de Administración Financiera del Estado de Veracruz versión 2.0 (SIAFEV 2.0) </t>
  </si>
  <si>
    <t xml:space="preserve">Secretaría de Finanzas y Planeación del Estado de Veracruz </t>
  </si>
  <si>
    <t>Variación porcentual del índice del rezago educativo.</t>
  </si>
  <si>
    <t>Variación porcentual de personas de 15 años y más alfabetizadas.</t>
  </si>
  <si>
    <t xml:space="preserve">No se cumplió con la meta debido a que la mayoría de los educandos que se encuentran en este nivel educativo, son adultos mayores, por lo que pertenecen al grupo vulnerable y aunque ya se encuentran en su mayoría vacunados, tienen reservas para llevar a cabo las asesorías presenciales; asimismo, esto ocasiona que el seguimiento educativo no sea el óptimo. Es importante mencionar que por parte del INEA en el mes de septiembre, la meta anual de 17,880 personas que concluyen alfabetización cargado en el propósito se modificó a 1,403, por lo que el cumplimiento real del indicador de acuerdo a la citada modificación al cierre del ejercicio fiscal 2021 del 110%. </t>
  </si>
  <si>
    <t xml:space="preserve">Variación porcentual  personas de 15 años y más  concluyen primaria o secundaria. </t>
  </si>
  <si>
    <t xml:space="preserve">No se logró el cumplimiento de la meta al cien por ciento, sin embargo y ante la necesidad de los educandos de concluir su nivel académico, se observó un incremento en la asistencia y presentación de exámenes en las sedes de aplicación. Es importante mencionar, que se continúa trabajando bajo las medidas sanitarias por la Contingencia del COVID-19. Es importante mencionar que por parte del INEA en el mes de septiembre,  la meta anual en el nivel de primaria de 4,835 personas que concluyen la primaria cargado en el propósito se modificó a 3,556, por lo que la meta anual es de 12,331, con lo cual  se tiene un cumplimiento real del indicador de acuerdo a la citada modificación al cierre del ejercicio fiscal 2021 del 66% </t>
  </si>
  <si>
    <t>Proporción de mujeres alfabetizadas respecto al total de personas alfabetizadas.</t>
  </si>
  <si>
    <t>Porcentaje de educandos atendidos para alfabetizar.</t>
  </si>
  <si>
    <t xml:space="preserve">No se cumplió con la meta debido a que la mayoría de los educandos que se encuentran en este nivel educativo, son adultos mayores, por lo que pertenecen al grupo vulnerable y aunque ya se encuentran en su mayoría vacunados, tienen reservas para llevar a cabo las asesorías presenciales; asimismo, esto ocasiona que el seguimiento educativo no sea el óptimo. </t>
  </si>
  <si>
    <t>Porcentaje de educandos atendidos en el nivel de primaria o secundaria.</t>
  </si>
  <si>
    <t xml:space="preserve">A compración del año anterior la atención de los educandos se vió mermada por la Contingencia Sanitaria y las indicaciones de “Quédate en casa” por lo que se detuvo el seguimiento educativo por las figuras solidarias a sus educandos, sin embrago, este periodo se ha ido reactivando de manera paulatina las actividades operativas, logrando así que los resultados mejoren. </t>
  </si>
  <si>
    <t>Porcentaje de educandos atendidos en alfabetización con módulo recibido.</t>
  </si>
  <si>
    <t xml:space="preserve">Los resultados están asociados a la necesidad de suspender, desde meses atrás, la atención educativa presencial por la pandemia, cabe señalar que hubo bajas de adultos en el nivel de alfabetización, y los que se mantuvieron presentaron una falta de herramientas tecnológicas para mantener el proceso de alfabetización a distancia. Asimismo, la disminución de la 3a ola de contagios por COVID-19 se dio hasta principios de noviembre, por lo que hasta entonces se tuvieron mejores condiciones para reiniciar la promoción de los servicios educativos de alfabetización en modalidad presencial. </t>
  </si>
  <si>
    <t>Porcentaje de alfabetizadores con formación continua.</t>
  </si>
  <si>
    <t xml:space="preserve">El aumento en los resultados en este rubro se debió a la reanudación de actividades presenciales y, particularmente, al desarrollo de los talleres de "Retorno seguro a actividades presenciales" que se brindaron en toda la entidad con la participación de figuras educativas y operativas de las CZ, así como a la impartición de la Formación Básica 1 y 2 MIB a alfabetizadores que no habían tenido oportunidad de participar en formaciones a distancia. </t>
  </si>
  <si>
    <t>Porcentaje de exámenes acreditados en alfabetización con respecto a los presentados en ese nivel.</t>
  </si>
  <si>
    <t>El resultado mensual se debió al seguimiento de recuperación de educandos con módulo vinculado de la Palabra, educandos que requieren concluir su nivel básico.</t>
  </si>
  <si>
    <t>Porcentaje de educandos atendidos en nivel primaria o secundaria con módulo recibido.</t>
  </si>
  <si>
    <t>Porcentaje de asesores educativos con formación continua.</t>
  </si>
  <si>
    <t>Porcentaje de exámenes acreditados en primaria o secundaria con respecto a los presentados en estos niveles.</t>
  </si>
  <si>
    <t xml:space="preserve">El resultado se debió la reapertura en seguimiento educativo entre educando y asesor, lo que incremento las programaciones de exámenes y asistencia en sedes de aplicación , por lo cual se cumplió con la meta. </t>
  </si>
  <si>
    <t>Porcentaje de certificados entregados.</t>
  </si>
  <si>
    <t xml:space="preserve">El aumento en los resultados en este rubro se debió a la reanudación de actividades presenciales y, particularmente, al desarrollo de los talleres de "Retorno seguro a actividades presenciales" que se brindaron en toda la entidad con la participación de figuras educativas y operativas de las CZ, así como a la impartición de la Formación Básica 1 y 2 MIB a asesores que no habían tenido oportunidad de participar en formaciones a distancia. </t>
  </si>
  <si>
    <t>Indicadores del  Sistema de Información para la Planeación y el Seguimiento de las Entidades Federativas (SIPSE-EF) de la Secretaría de Educación de Veracruz (SEV)</t>
  </si>
  <si>
    <t>Porcentaje de la población de 15 años y más en rezago educativo.</t>
  </si>
  <si>
    <t>Al cierre del ejercicio se tuvo un sobre-cumplimiento de meta del 59.54% al tener a 2,406,125 personas en situación de rezago educativo de 1,580,128 programados. La cifra de la población de 2,406,125 en rezago educativo, es Información estimada con base en la Encuesta Intercensal 2015, INEGI;Proyecciones de Población 2010-2030 CONAPO (abril 2013), Estadística del Sistema Educativo Nacional SEP (2018) y logros del INEA.
Las cifras están sujetas a modificación cada vez que existan actualizaciones en las fuentes de información o cambios en metodología del cálculo del rezago educativo, por lo que esta estimación será actualizada una vez que sean publicadas las cifras del Censo de Población y Vivienda 2020 por parte del INEGI.</t>
  </si>
  <si>
    <t>Sistema de Información para la Planeación y Seguimiento (SIPSE-EF)</t>
  </si>
  <si>
    <t>Unidad de Planeación, Evaluación  Y Control Educativo de la SEV (UPECE)</t>
  </si>
  <si>
    <t>Porcentaje de personas que superan su condición de rezago educativo.</t>
  </si>
  <si>
    <t>La meta al cierre del ejercicio 2021 tuvo un cumplimiento del 65.68% al haber concluido la secundaria 5,765 personas de las 8,777 programadas, se continúa trabajando bajo las medidas sanitarias por la Contingencia del COVID-19.</t>
  </si>
  <si>
    <t>Porcentaje de personas que concluyen nivel inicial respecto a la meta</t>
  </si>
  <si>
    <t>El indicador tuvo un cumplimiento del 8.63% al haber concludio el nivel inicial 1,544 educandos de 17,888 programados, por lo que la meta del indicador no se cumplió debido a que se le ha dado mayor cobertura a las conclusiones de nivel avanzado, para que los educandos concluyan su eduación básica, respetando las medidas sanitarias por la Contingencia del COVID-19.</t>
  </si>
  <si>
    <t>Porcentaje de personas que concluyen la Primaria respecto a la meta</t>
  </si>
  <si>
    <t>El indicador tuvo un cumplimiento del 49.62% al haber concludio la primaria 2,400 educandos de 4,837 programados, se continúa trabajando bajo las medidas sanitarias por la Contingencia del COVID-19.</t>
  </si>
  <si>
    <t xml:space="preserve">Porcentaje de personas que concluyen la secundaria respecto a la meta </t>
  </si>
  <si>
    <t>El indicador tuvo un cumplimiento del 65.68% al haber concludio la secundaria 5,765 educandos de 8,777 programados, se continúa trabajando bajo las medidas sanitarias por la Contingencia del COVID-19.</t>
  </si>
  <si>
    <t xml:space="preserve">Porcentaje de exámenes acreditados en el nivel inicial </t>
  </si>
  <si>
    <t xml:space="preserve">No se cumple con la meta debido a que la mayoría de los educandos que se encuentran en este nivel educativo, son adultos mayores, por lo que pertenecen al grupo vulnerable y aunque ya se encuentran en su mayoría vacunados, tienen reservas para llevar a cabo las asesorías presenciales; asimismo, esto ocasiona que el seguimiento educativo no sea el óptimo. </t>
  </si>
  <si>
    <t>Porcentaje de exámenes acreditados en Primaria.</t>
  </si>
  <si>
    <t>Para el trimestre octubre-diciembre se observa un incremento en la presentación de exámenes diagnósticos y como resultado se obtiene mayor número de módulos básicos acreditados. Sin embargo no se cumplió con la meta anual, teniendo un porcentaje de cumplimiento del 59.23% el cierre del ejercicio 2021.</t>
  </si>
  <si>
    <t>Porcentaje certificados entregados por los educandos que concluyen el nivel Primaria</t>
  </si>
  <si>
    <t xml:space="preserve">Existe una avance en la entrega de certifiados de nivel primaria; sin embargo, es necesario que nuestros beneficiarios reciban capacitación para el uso de medios digitales (correo electrónico). Por lo tanto no se cumplió con la meta programada, teniendo un porcentaje de cumplimiento del 42.96% al cierre del ejercicio 2021. </t>
  </si>
  <si>
    <t>Porcentaje de exámenes acreditados en Secundaria</t>
  </si>
  <si>
    <t>Ante la necesidad de concluir su nivel académico, se observó un incremento en la asistencia y presentación de exámenes en las sedes de aplicación, por lo que en el trimestre octubre-diciembre el resultado fue óptimo, sin embargo, al cierre del ejercicio no se logró cumplir la meta, teniendo un porcentaje de cumplimiento del 63.80%.</t>
  </si>
  <si>
    <t>Porcentaje de certificados entregados en secundaria respecto a los certificados solicitados-elaborados en este nivel.</t>
  </si>
  <si>
    <t xml:space="preserve">Mejoró la entrega de certificados de nivel secundaria debido a que este sector de educandos tiene una mayor habilidad para manejar los medios digitales, lo que permite entregar certificados por correo electrónico. Sin embargo, no se cumplió la meta programada, teniendo un porcentaje de cumplimiento del 63.80% al cierre del ejercicio 2021. </t>
  </si>
  <si>
    <t>Anexo 6. Resultados 2021 con Recursos del Fondo.</t>
  </si>
  <si>
    <t>Descripción o concepto</t>
  </si>
  <si>
    <t>Cantidad</t>
  </si>
  <si>
    <t>Presupuesto gastado</t>
  </si>
  <si>
    <t>Evidencia o liga electrónica que soporte los resultados</t>
  </si>
  <si>
    <t>SERVICIOS PERSONALES</t>
  </si>
  <si>
    <t>Estado del Ejercicio del Presupuesto de Egresos por Organización del 1 de enero al 31 de diciembre del 2021.</t>
  </si>
  <si>
    <t>El presupuesto autorizado publicado en el DOF fue de $208,972,471.00, durante el ejercicio fiscal 2021 fueron autorizadas dos ampliaciones presupuestales por un monto de $1,558,113.26 y 1,469,993.34, más los rendimientos financieros que fueron generado en la cuenta bancaria de la SEFIPLAN por un monto de $72,347.50 dando un total de $$212,072,925.10, el presupuesto ejercido fue de $196,753,194.75, teniendo una economía por $15,319,730.35, mismos que fueron devueltos a la TESOFE, que mediante oficios número SA/0019/2022 y SA/0020/2022 fueron solicitadas las líneas de captura ante la Secretaría de Finanzas y Planeación, cumpliendo con el artículo 17 de la Ley Disciplina Financiera de las Entidades Federativas y los Municipios.</t>
  </si>
  <si>
    <t>MATERIALES Y SUMINISTROS</t>
  </si>
  <si>
    <t>SERVICIOS GENERALES</t>
  </si>
  <si>
    <t xml:space="preserve">OTROS SUBSIDIOS EDUCACIONALES </t>
  </si>
  <si>
    <t>Cantidad de Subejercicio del Fondo en 2021: $15,247,382.85
Origen, motivo o explicación del Subejercicio 2021: Se llevo la devolución de $2,449,583.63 del capítulo 1000 por económias de plazas vacantes, el capítulo 2000 y 3000 fue por $579.28 y $32,004.94 respectivamente , del capítulo 4000 fue un monto de $12,765,215.00 por falta de cumplimiento de metas de las figuras solidarias. Al 31 de marzo se realizó un reintegro a la TESOFE por un monto de $246,840.21 de los recursos comprometidos, no pagados al 31 de marzo del 2022.</t>
  </si>
  <si>
    <t>Cantidad de Rendimientos del Fondo en 2021: $72,347.50
Explicación del uso o devolución de los rendimientos: Se realizó la devolución ante la TESOFE medinate oficio SA/0020/2022, de los rendimientos financieros, debido aque no se ejercieron en el ejercicio fiscal 2021.</t>
  </si>
  <si>
    <t xml:space="preserve">Total de devolución de recursos del Fondo 2021: $15,319,730.35 más $246,840.21.
Explicación de a quién y cuándo se devolvieron:  La devolución se realizó a la Tesorería de la Federación, el 12 de enero del 2022 los $15,319,730.35 de recurso no ejercido al 31 de diciembre del 2021, así como los rendimientos financieros; y los $246,840.21 de recursos comprometidos no pagados al 31 de marzo del 2022, se reintegraron el 06 de abril del 2022. Con número de oficio SA/0067/2022 y SA/0430/2022 se enviaron los comprobantes de reintegro (SPEI) a la TESOFE a la Tesorería de la SEFIPLAN.                                              </t>
  </si>
  <si>
    <t xml:space="preserve">Cuestionario de Desempeño del Fondo </t>
  </si>
  <si>
    <t>Pregunta</t>
  </si>
  <si>
    <t>Explique:</t>
  </si>
  <si>
    <t>Evidencia:</t>
  </si>
  <si>
    <r>
      <t>1.-</t>
    </r>
    <r>
      <rPr>
        <sz val="11"/>
        <rFont val="Montserrat"/>
        <family val="3"/>
      </rPr>
      <t xml:space="preserve"> Detalle</t>
    </r>
    <r>
      <rPr>
        <sz val="11"/>
        <color theme="1"/>
        <rFont val="Montserrat"/>
        <family val="3"/>
      </rPr>
      <t xml:space="preserve"> el presupuesto del Fondo en 2021: </t>
    </r>
  </si>
  <si>
    <t>Ejercido</t>
  </si>
  <si>
    <t>Subejercicio</t>
  </si>
  <si>
    <t>El presupuesto autorizado publicado en el DOF fue de $208,972,471.00, durante el ejercicio fiscal 2021 fueron autorizadas dos ampliaciones presupuestales por un monto de $1,558,113.26 y 1,469,993.34, más los rendimientos financieros que fueron generado en la cuenta bancaria de la SEFIPLAN por un monto de $72,347.50 dando un total de $$212,072,925.10, el presupuesto ejercido fue de $196,753,194.75, teniendo una economía por $15,319,730.35, mismos que fueron devueltos a la TESOFE.</t>
  </si>
  <si>
    <t>Estado del Ejercicio del Presupuesto de Egresos por Organización del 1 de enero al 31 de diciembre del 2021</t>
  </si>
  <si>
    <t>2.- ¿Los recursos del Fondo le fueron trasferidos en tiempo y forma de acuerdo a lo programado?</t>
  </si>
  <si>
    <t>Sí</t>
  </si>
  <si>
    <t>No</t>
  </si>
  <si>
    <t>El IVEA cuenta con los oficios de comprobación mediante los cuales se  envían a la Dirección de Contabilidad y Control Presupuestal en la SEV, para la gestión ante la Secretaría de Finanzas y Planeación y se deposite el recurso ministrado por la SHCP a este Instituto, de acuerdo a lo calendarizado y los montos publicados en el ACUERDO por el que se da a conocer a los Gobiernos de las Entidades Federativas la Distribución y Calendarización para la Ministración durante el Ejercicio Fiscal 2021, de los recursos correspondientes a los Ramos Generales 28 Participaciones a Entidades Federativas y Municipios, y 33 Aportaciones Federales para Entidades Federativas y Municipios.</t>
  </si>
  <si>
    <t>Oficios, Órdenes y Recibos de pago para la solicitud de recursos FAETA dirigidos a la Dirección de Contabilidad y Control Presupuestal de la Secretaría de Educación de Veracruz del ejercicio 2021</t>
  </si>
  <si>
    <t>X</t>
  </si>
  <si>
    <t>3.- ¿Cuántos cursos de  capacitación especializada recibió sobre el Fondo?</t>
  </si>
  <si>
    <t>1 a 5</t>
  </si>
  <si>
    <t>6 a 10</t>
  </si>
  <si>
    <t>Más de 10</t>
  </si>
  <si>
    <t>Ninguno</t>
  </si>
  <si>
    <t>x</t>
  </si>
  <si>
    <t>4.- ¿Cuántas Auditorías relacionadas a la  fiscalización de la cuenta pública 2021  atendió, respecto al Fondo?</t>
  </si>
  <si>
    <t>Número</t>
  </si>
  <si>
    <t>Ninguna</t>
  </si>
  <si>
    <t xml:space="preserve">A la fecha está en proceso la Auditoría No. 1854 denominada "Fondo de Aportaciones para la Educación Tecnológica y de Adultos", Cuenta Pública 2021, cuyos trabajos iniciaron el 4 de marzo del ejercicio 2022 y de la cual, se ha estado entregando la información requerida. 
Si, en el desarrollo de la Auditoría No. 1854 denominada "Fondo de Aportaciones para la Educación Tecnológica y de Adultos", Cuenta Pública 2021, aplicaron un Cuestionario de Control Interno, mismo que fue debidamente contestado y requisitado. 
El resultado de dicha evaluación al Control Interno, fue notificado mediante Cédula de Resultados Finales de fecha 27 de abril del ejercicio 2022, informando la Auditoría Superior de la Federación, que una vez analizadas las evidencias documentales proporcionadas por el IVEA, relativas a cada respuesta del Cuestionario de Control Interno, y aplicado el instrumento de valoración determinado para la revisión, se obtuvo  un promedio general de 70 puntos de un total de 100 puntos, en la evaluación aplicada por componente, lo que ubica al IVEA en un nivel alto. La solicitud del Control Interno es independiente a la solicitud de información global que se detalla en la Orden que notifica el inicio de la auditoría. Se adjuntan documentales consistentes en el Cuestionario contestado y el soporte documental respectivo y la Cédula de Resultados Finales.
Como se informó en el punto anterior, si se refiere al Informe anual de Resultados de la Evaluación al Control Interno, fue emitido por la Auditoría Superior de la Federación a través de la Cédula de Resultados Finales de fecha 27 de abril del ejercicio 2022, toda vez que la auditoría es a ejercicio caído, es decir en el ejercicio 2022, se evalúa el Control Interno del ejercicio 2021. Se adjuntan documentales consistentes en el Cuestionario contestado y el soporte documental respectivo y la Cédula de Resultados Finales.     </t>
  </si>
  <si>
    <t>Orden de Auditoría notificada con oficio No. AEGF/0284/2022 de fecha 14  de febrero de 2022 y Acta de Formalización e inicio de los Trabajos de Auditoría Número 001/CP2021 de fecha 4 de marzo de 2022.</t>
  </si>
  <si>
    <t xml:space="preserve">ADICIONAL
	Solicita el evaluador que se comunique si en dicha auditoría además de lo relacionado con FAETA, aplicaron a IVEA el cuestionario de Control Interno. (¿Fueron solicitudes por aparte o en conjunto?) Si, en el desarrollo de la Auditoría No. 1854 denominada "Fondo de Aportaciones para la Educación Tecnológica y de Adultos", Cuenta Pública 2021, aplicaron un Cuestionario de Control Interno, mismo que fue debidamente contestado y requisitado. 
El resultado de dicha evaluación al Control Interno, fue notificado mediante Cédula de Resultados Finales de fecha 27 de abril del ejercicio 2022, informando la Auditoría Superior de la Federación, que una vez analizadas las evidencias documentales proporcionadas por el IVEA, relativas a cada respuesta del Cuestionario de Control Interno, y aplicado el instrumento de valoración determinado para la revisión, se obtuvo  un promedio general de 70 puntos de un total de 100 puntos, en la evaluación aplicada por componente, lo que ubica al IVEA en un nivel alto. La solicitud del Control Interno es independiente a la solicitud de información global que se detalla en la Orden que notifica el inicio de la auditoría. Se adjuntan documentales consistentes en el Cuestionario contestado y el soporte documental respectivo y la Cédula de Resultados Finales.
	Si dispone del informe anual de resultados 2021. Los presentes o que aclare por qué están junto al de 2022. 
Como se informó en el punto anterior, si se refiere al Informe anual de Resultados de la Evaluación al Control Interno, fue emitido por la Auditoría Superior de la Federación a través de la Cédula de Resultados Finales de fecha 27 de abril del ejercicio 2022, toda vez que la auditoría es a ejercicio caído, es decir en el ejercicio 2022, se evalúa el Control Interno del ejercicio 2021. Se adjuntan documentales consistentes en el Cuestionario contestado y el soporte documental respectivo y la Cédula de Resultados Finales.     
</t>
  </si>
  <si>
    <t>5.- ¿Opera algún programa de Contraloría Ciudadana, Contraloría Social u otro mecanismo de participación ciudadana?</t>
  </si>
  <si>
    <t>En el Instituto Veracruzano de Educación para los Adultos ha operado el Programa de Contraloría Social; en el ejercicio 2020 y 2021 no operó debido a que no se dio la apertura para realizar actividades en  las Plazas Comunitarias; esto derivado de la contingencia sanitaria por el COVID-19, y atendiendo las indicaciones de las autoridades Federales y Estatales, siguiendo las medidas de prevención.
La Secretaría de la Función Pública (SFP) ha tenido a bien expedir el Acuerdo por el que se establecen los lineamientos para la Promoción y operación de la Contraloría Social en los Programas Federales de Desarrollo Social (Lineamientos), así como la Estrategia Marco.
El objetivo es establecer las líneas para la promoción y operación de la Contraloría Social por los Institutos Estatales de Educación para Adultos (IEEA) y Unidades de Operación del INEA, con la finalidad de que se vigile la correcta aplicación de los recursos públicos y el cumplimiento de las metas, apegados a la normativa vigente.
La guía Operativa, así como el Esquema de Contraloría Social y el Programa Anual de Trabajo, son los documentos que norman y apoyan a las Instancias Ejecutoras para el desarrollo de las actividades de promoción y operación de la Contraloría Social, a fin de garantizar su cumplimiento.</t>
  </si>
  <si>
    <t>6.- ¿Opera algún programa de Género?</t>
  </si>
  <si>
    <t>Se elaboró el Plan de Trabajo de la Unidad de Género 2021</t>
  </si>
  <si>
    <t>PLAN DE TRABAJO DE LA UNIDAD DE GÉNERO 2021.doc
ACTA PRIMERA SESIÓN ORDINARIA 2011 y ACUERDOS.PDF
GACETA OFICIAL 2010-073,PDF</t>
  </si>
  <si>
    <t>7.- ¿Opera algún programa de Transparencia?</t>
  </si>
  <si>
    <t>Se elaboró el Plan de Trabajo de la Unidad de Transparencia 2021</t>
  </si>
  <si>
    <t>PLAN DE TRABAJO DE LA UNIDAD DE TRANSPARENCIA 2021.doc</t>
  </si>
  <si>
    <t xml:space="preserve">8.- - ¿La ejecutora comunicó internamente la existencia de el Código de Ética y Código de Conducta que oriente el actuar de los servidores públicos que manejan el Fondo? </t>
  </si>
  <si>
    <r>
      <t xml:space="preserve">Si, desde el mes de octubre del ejercicio 2020 se subió al Portal del Instituto el Código de Conducta  del IVEA y se les informo a la áreas Administrativas del Instituto para que lo pudieran leer y consultar, mismo que lleva los datos relativos a la Dependencia ante la cual se envían las quejas y con  quien deberían canalizar sus quejas y denuncias correspondientes, esta nueva medida es en base a la publicación del </t>
    </r>
    <r>
      <rPr>
        <i/>
        <sz val="11"/>
        <color theme="1"/>
        <rFont val="Montserrat"/>
      </rPr>
      <t>"Código de Ética de los Servidores Públicos del Poder Ejecutivo del Estado de Veracruz"</t>
    </r>
    <r>
      <rPr>
        <sz val="11"/>
        <color theme="1"/>
        <rFont val="Montserrat"/>
        <family val="3"/>
      </rPr>
      <t xml:space="preserve"> que emitió la Contraloría General del Estado para todas las Dependencias y Entes Descentralizados de Gobierno del Estado de Veracruz y publicado en Gaceta Oficial del Estado de Veracruz el 12 de marzo del ejercicio 2020.</t>
    </r>
  </si>
  <si>
    <t>Código de Ética de los Servidores Públicos del Poder Ejecutivo del Estado de Veracruz  y Código de Conducta del IVEA publicado en el Portal del Instituto.</t>
  </si>
  <si>
    <t xml:space="preserve"> 9.- ¿Cuántas denuncias ha recibido sobre el incumplimiento al Código de Ética y de Conducta?</t>
  </si>
  <si>
    <t xml:space="preserve">En el periodo comprendido de 2019-2021 ninguna y tampoco alguna notificación del Organo Interno de Control de la S.E.V, instancia encargada  de dichas funciones  de acuerdo a la publicación del Código de Ética de los Servidores Públicos del Poder Ejecutivo del Estado de Veracruz,.en Gaceta Oficial del Estado de Veracruz de fecha 12 de marzo de 2020. </t>
  </si>
  <si>
    <t>Ninguna hasta el momento, ni tampoco notificaciones u observaciones del Órgano Interno de Control en la S.E.V.</t>
  </si>
  <si>
    <t>10.- ¿Tiene implementado planes de recuperación de desastres que incluyan datos, hardware y software, para evitar pedida de información relativa al Fondo?</t>
  </si>
  <si>
    <t>Se tiene instalado un Subcomité de Tecnologías de la Información en el Instituto, así también se tienen instituídos y  presentados  el "Manual de Políticas y Lineamientos de Seguridad para Sistemas informáticos", el Manual de Operación Plan Contingencia y el Manual de Políticas y Estándares de Respaldo y Recuperación de Equipos, Sistemas Informáticos y de la Información Electrónica. En los cuales se encuentran establecidas políticas y lineamientos de seguridad para los sistemas informáticos y de comunicaciones, así como detectores y defensas contra accesos no autorizados, y antivirus,  y planes de recuperación en caso de desastres, entre otros aspectos.</t>
  </si>
  <si>
    <t>Acta de Subcomité de Tecnologías de la Información de fecha 2 de marzo de 2020,  Manual de Políticas y Lineamientos de Seguridad para Sistemas informáticos, Manual de Operación Plan Contingencia y  Manual de Políticas y Estándares de Respaldo y Recuperación de Equipos, Sistemas Informáticos y de la Información Electrónica.</t>
  </si>
  <si>
    <t>11.- ¿Tiene registros contables y presupuestales
específicos del Fondo, con los ingresos y egresos,
debidamente actualizados, identificados y controlados?</t>
  </si>
  <si>
    <t>Si , el Instituto  opera un Sistema de contabilidad denominado Sistema Único de Admiistración Financiera para Organismos Públicos " SUAFOP",  el cual está  conformado por un conjunto de registros, procedimientos, criterios e
informes, que están estructurados sobre la base de principios técnicos destinados a captar, valuar, registrar, clasificar, informar e interpretar, las transacciones  y eventos que derivados de la operatividad económica, financiera y operativa del Instituto, impactan y modifican  sus finanzas públicas, generando Estados Financieros y/o Reportes e Informes Contables. 
En este sentido, si se tienen registros contables y presupuestales  específicos del Fondo, tratándose de los ingresos están plenamente actualizados, identificados y controlados en el Informe Auxiliar de la Cuenta 4-2-2-1-9103-0001 y los Egresos en el Estado de Actividades y en el Estado del Ejercicio del Presupuesto de Egresos por Fuente de Financiamiento Fondo "FAETA" al 31 de diciembre 2021.</t>
  </si>
  <si>
    <t>El Estado de Actividades del 1° Enero al 31 de diciembre de 2021, el Estado del Ejercicio del Presupuesto de Egresos por Fuente de Financiamiento Fondo "FAETA" al 31 de diciembre de 2021 y Reporte Auxiliar de la Cuenta Ingresos "FAETA" Número 4-2-2-1-9103-0001 con corte al 31 de diciembre 2021</t>
  </si>
  <si>
    <t>12.- ¿La Ejecutora cuenta con algún buzón, teléfono o medio para que beneficiarios o la sociedad consulte, emita quejas, sugerencias o recomendaciones en relación a los bienes o servicios entregados con recursos del Fondo y que apoyen la planeación?</t>
  </si>
  <si>
    <t>En el portal del IVEA se cuenta con los números teléfónicos siguientes: 01(228) 8401935 y 
lada sin costo 800 999 4832</t>
  </si>
  <si>
    <t>http://www.ivea.gob.mx/</t>
  </si>
  <si>
    <t>13.- ¿Cuántos Enlaces tiene la Ejecutora designados para los trabajos relacionados al Fondo con las diferentes instancias Estatales y Federales, considerando los Institucionales para realizar sus funciones principales?</t>
  </si>
  <si>
    <t>En cuanto a la atención de las auditorías que efectúan los distintos Entes Fiscalizadores al Fondo "FAETA" es una persona designada como Enlace.</t>
  </si>
  <si>
    <t>Oficio No. DA/SA/0105/2022 de designación de Enlace de fecha 14 de febrero del ejercicio 2022</t>
  </si>
  <si>
    <t>14.- ¿Cuenta con algún Sistema Informático interno que apoye con el manejo, reporte, control, evaluación, auditoría o cualquier otro tema relacionado al Fondo, que permita emitir información consensuada por las áreas?</t>
  </si>
  <si>
    <t>15.- ¿La Ejecutora tuvo relación entre la planeación, presupuestación y ejecución de los recursos del Fondo?</t>
  </si>
  <si>
    <t>Sí, en la elaboración del Plan Anual de Trabajo 2021</t>
  </si>
  <si>
    <t>16.- ¿Difunde, aparte de su Portal de Internet, en algún medio de comunicación, el objetivo y los resultados obtenidos con los recursos del Fondo? (Carteles, folletos, redes sociales, radio, medios impresos u otros)</t>
  </si>
  <si>
    <t>Sí, en la página oficial del IVEA, en el apartdo REDES SOCIALES</t>
  </si>
  <si>
    <t>17.-¿La Ejecutora utiliza para la toma de decisiones del Fondo, la información derivada de análisis externos (Evaluaciones, Auditorías, mediciones, informes  u otros relevantes? Seleccione.</t>
  </si>
  <si>
    <t>Metas</t>
  </si>
  <si>
    <t>Asignación de recursos</t>
  </si>
  <si>
    <t>Objetivo del Fondo</t>
  </si>
  <si>
    <t xml:space="preserve">Sí, se utiliza toda la información, precisamente para la toma de decisiones </t>
  </si>
  <si>
    <t>18.- ¿Existen directrices del Fondo a nivel federal que se contrapongan con las necesidades de la Ejecutora en el Estado?</t>
  </si>
  <si>
    <t>19.- ¿Existe alineación entre el objetivo del Fondo, con su Programa Sectorial y el Plan Veracruzano de Desarrollo?</t>
  </si>
  <si>
    <t>Sí, está indicado en el Programa Estratégico Institucional del Instituto Veracruzano deEducación paralos Adultos 2019-2024</t>
  </si>
  <si>
    <t>IVEA_PEI.PDF</t>
  </si>
  <si>
    <t>20.- ¿Cuál fue la situación que enfrentó en 2021 la Ejecutora con relación a los casos de COVID 19?</t>
  </si>
  <si>
    <t xml:space="preserve">Casos sospechosos </t>
  </si>
  <si>
    <t>Casos confirmados</t>
  </si>
  <si>
    <t>Decesos</t>
  </si>
  <si>
    <t>Se operó en el Instituto de acuerdo a las indicaciones dadas por las autoridades en materia de la pandemia de COVID-19 y los acuerdos emitidos por las secretarías de Salud y Educación Locales y Federales.</t>
  </si>
  <si>
    <t xml:space="preserve">21.- ¿Qué cantidad del presupuesto del Fondo destinó directamente para atender la emergencia por COVID 19, en 2021? </t>
  </si>
  <si>
    <t>Monto</t>
  </si>
  <si>
    <t>El instituto destinó recursos de las partidas
21601 Material de limpieza,
25301 Medicinas y productos farmacéuticos y
25401 Materiales, accesorios y suministros médicas,
Para atender la emergencia sanitaria por COVID-19.</t>
  </si>
  <si>
    <t>Faeta 2021.xlsx</t>
  </si>
  <si>
    <t>22.- ¿Cuáles fueron los resultados del Indicador de Fin de su MIR Federal del Fondo, en los últimos años?</t>
  </si>
  <si>
    <t>Se realiza la carga de resultados de la “Matriz de Indicadores de Resultados del Fondo de Aportaciones para la Educación Tecnológica y de Adultos (FAETA) Ramo 33 2021” del Instituto Veracruzano de Educación para los Adultos, en el Sistema de los Recursos Federales Transferidos (RFT) de la Secretaría de Hacienda y Crédito Público</t>
  </si>
  <si>
    <t>MIR Ramo 33 cierre ejercicio 2019, 2020, 2021.xlsx</t>
  </si>
  <si>
    <t>23.- ¿Cuántos Servidores Públicos con funciones relacionadas al Fondo dejaron de prestar sus servicios en la Ejecutora en 2021?</t>
  </si>
  <si>
    <t>Para el ejercicio 2021, no hubo rotaciones, cambios, retiros o despidos de Servidores Públicos involucrados en la operación o manejo del Fondo "FAETA"</t>
  </si>
  <si>
    <t>24.- ¿Cuál ha sido el impacto ocasionado por la rotación de personal que tiene funciones relacionadas al Fondo en la Ejecutora?</t>
  </si>
  <si>
    <t>Sin impacto</t>
  </si>
  <si>
    <t>Bajo</t>
  </si>
  <si>
    <t>Medio</t>
  </si>
  <si>
    <t>Alto</t>
  </si>
  <si>
    <t>Durante el ejercicio 2021, no se ha dado el caso de rotar personal que desempeñe funciones relativas al manejo u operación del Fondo "FAETA"</t>
  </si>
  <si>
    <t>Para cada cuestionamiento afirmativo, beberá presentar en una carpeta adjunta debidamente identificada el número de pregunta, la evidencia documental que pruebe las afirmaciones realizadas, de lo contrario el Evaluador puede considerar como respuesta negativa, lo que generará recomendaciones.</t>
  </si>
  <si>
    <t>Anexo 8. Guía para la elaboración del Video-presentación de la Ejecutora del Fondo Federal del Ramo General 33</t>
  </si>
  <si>
    <t xml:space="preserve">La Ejecutora elaborará un Video de acuerdo a las especificaciones emitidas, desarrollando su creatividad a estilo libre para informar al Evaluador y la ciudadanía veracruzana los resultados de la operación del Fondo en el Ejercicio Fiscal 2021.
</t>
  </si>
  <si>
    <t>Especificaciones</t>
  </si>
  <si>
    <r>
      <t xml:space="preserve">• Será el encargado de que se integre en un solo segmento donde se atiendan debidamente todos los puntos–por las Áreas que intervienen en el manejo del Fondo-. Deberá tener una duración máxima de 20 min.
• Se asegurará de que la exposición sea, exclusivamente en el marco de los puntos solicitados, y no podrá tener desviaciones hacia otros temas que no tengan que ver con el manejo del Fondo.
• Podrá solicitar el apoyo del Área de Tecnologías de la Información de su Institución, para garantizar la calidad, en virtud de que se difundirá en el Portal de Internet de la SEFIPLAN y de la Ejecutora, de así considerarlo.
• Deberá cuidar el lenguaje utilizado en la grabación del mismo, la imagen Institucional y sobre todo, la del Gobierno del Estado de Veracruz, por la repercusión y difusión que tendrá el video a nivel Estatal y Federal.
• Una vez elaborado deberá remitirlo a la Subsecretaría de Planeación de la SEFIPLAN.                                                                                            </t>
    </r>
    <r>
      <rPr>
        <b/>
        <sz val="7"/>
        <rFont val="Montserrat"/>
        <family val="3"/>
      </rPr>
      <t>Cualquier eventualidad o cambio de formato, será resuelto por la SEFIPLAN en su carácter de coordinadora de la evaluación.</t>
    </r>
    <r>
      <rPr>
        <sz val="7"/>
        <rFont val="Montserrat"/>
        <family val="3"/>
      </rPr>
      <t xml:space="preserve">
</t>
    </r>
  </si>
  <si>
    <t>Puntos a desarrollar, enfoque Ejercicio Fiscal 2021</t>
  </si>
  <si>
    <t>1.        Introducción del video: (puede contener una narrativa de los funcionarios que participan en el manejo del Fondo y cómo funciona la Ejecutora en el Estado, temas que trataremos a lo largo del video, implicaciones del COVID en el manejo del Fondo, mensaje del Titular o lo que consideren que conforma una presentación adecuada a su video o el preámbulo del mismo).</t>
  </si>
  <si>
    <t>2.      Explique el objetivo del Fondo Federal según la Ley y detalle ampliamente si la Ejecutora se apega estrictamente a ello. Comente si en Auditorías han observado o comentado algo a la Ejecutora respecto a si los recursos se han o no destinado a ello. Mencione si hay retos para cumplir el objetivo que no señala la Ley, ¿cuáles serían?.</t>
  </si>
  <si>
    <t>3.       Explique la problemática, diagnóstico o estadísticas de las necesidades que se requieran cubrir con el recurso del Fondo, en el marco de las características especiales del Estado de Veracruz.</t>
  </si>
  <si>
    <t xml:space="preserve">4.      IVEA: Haga comentarios del rezago educativo en Veracruz por nivel de al menos los últimos dos censos (Censo e Intercensal) y comente los resultados de la nueva medición si disminuyó o no. mencione si dispone de estudios sobre el comportamiento del rezago educativo, posibles causas o impacto. CONALEP: Haga comentarios sobre la situación del CONALEP en cuanto a sus planteles, oferta educativa y explique si con los recursos del Fondo se ha logrado un crecimiento significativo en la formación de personal calificado de nivel profesional técnico, con estudios complementarios para el acceso al nivel superior y la capacitación laboral, conforme a los requerimientos y necesidades del sector productivo y la superación profesional del individuo. Explique si tiene estudios de la precepción de los alumnos, beneficios de los egresados o situación actual de su población objetivo. </t>
  </si>
  <si>
    <t xml:space="preserve">5.       Explique los principales Programas, bienes, servicios, obra, apoyo o equipamiento que se brindó con los recursos del Fondo. Abunde en mostrar los resultados que se obtuvieron con los recursos del Fondo y si las metas programadas al inicio de año se cumplieron (Detallar si disponen de un Programa Anual de Trabajo con recursos del Fondo y un Informe de resultados del mismo).De disponer de mediciones nacionales o Estatales, explicar los resultados. </t>
  </si>
  <si>
    <t xml:space="preserve">6.      Explique el impacto de la emergencia sanitaria en la operación, manejo control, reporte, Evaluación y Auditoría del Fondo, comentando las principales afectaciones y retos enfrentados para concluir el Ejercicio y si fue misma situación que en 2020, año de mayor impacto por COVID 19, comentando si esto ayudó a mejorar la Planeación en 2021. Mencione las buenas prácticas y actividades exitosas implementadas a raíz de la emergencia sanitaria para concluir el Ejercicio Fiscal y que ayudaron directamente al objetivo del Fondo y mencione las consecuencias y adversidades a raíz de la emergencia sanitaria con impacto al objetivo del Fondo. Exponga los principales retos en la operación del Fondo en 2022 a raíz de la emergencia sanitaria. </t>
  </si>
  <si>
    <t>7.      Mencione que porcentaje le representa a la Ejecutora las aportaciones del Fondo, si cada año se ha incrementado su asignación o no y comente que impacto tendría una disminución o la eliminación del mismo. Explique ampliamente la situación presupuestal de la Ejecutora ante la pandemia. Si hubo subejercicio de recursos exponer la cantidad, motivo, detallar si se devolvió y a quién, comentar que consecuencias marca la Ley o que implicaciones se puede llegar a tener por ello. Explique qué acciones tomará para evitar en un próximo Ejercicio Fiscal subejercicio y de existir rendimientos de recursos exponer la cantidad, tratamiento que se les dió. (¿Sí se reintegró o utilizó para los objetivos del Fondo?.</t>
  </si>
  <si>
    <t>8.      Exponga el destino que la Ejecutora le dió al recurso del Fondo. Aclare si estos resultados están disponibles a la sociedad y donde se pueden consultar.</t>
  </si>
  <si>
    <t>9.      Describa ampliamente los resultados de los indicadores Federales, Estatales e Institucionales, señalando las metas y % de cumplimiento. Si publica los resultados de estos indicadores diga donde se pueden consultar. Comente si efectuó alguna solicitud formal de reprogramación de metas. Indicar si ha tenido Evaluaciones en los indicadores especificando ¿Quién evaluó? ¿Cuáles fueron los resultados? y ¿Cómo se atendieron los resultados?.</t>
  </si>
  <si>
    <t>10.   Presente los mecanismos de control interno que tenga establecidos para el manejo del Fondo en los rubros de: Normativa de control interno, compromisos con los valores éticos, responsabilidad de vigilancia y supervisión del control interno, estructura, autoridades, funciones y responsabilidades, competencia profesional y capacitación de personal, establecimiento de objetivos y tolerancia al riesgo, identificación, análisis y respuesta a riesgos asociados con los objetivos, identificación de riesgos de corrupción y fraude, actividades de control (políticas y procedimientos), actividades de control para las tic (tecnologías de información y comunicaciones), información relevante y de calidad, comunicación interna y actividades de supervisión (evaluaciones y autoevaluaciones) o algún otro y obligatoriamente reporte si ya opera el COCODI que esta normado en Gaceta Oficial del Estado, cuantas sesiones tuvieron, que resultados obtuvieron, si las actas están publicadas en su portal de Internet, si este Comité ayuda a solventar lo relacionado al control Interno que solicitan los auditores respecto Fondo y mencione la operación 2021 del mismo. Presente los documentos derivados del Comité (Programa Anual de Trabajo, Informe Anual de Resultados, Capacitaciones, Mapa de Riesgos o cualquier producto derivado de estos trabajos).</t>
  </si>
  <si>
    <t>11.      Exponga las capacitaciones recibidas en materia del Fondo y cuáles necesita la Ejecutora para mejorar su operación.</t>
  </si>
  <si>
    <t>12.    Comentar algún tema adicional que considere la Ejecutora necesario, respecto al Fondo.</t>
  </si>
  <si>
    <t>13.    La Ejecutora deberá emitir un mensaje sobre el Décimo Aniversario de la Evaluación de Fondos Federales del Ramo General 33 en Veracruz y explicar lo que le ha significado a su Institución que los recursos del Fondo le sean Evaluados anualmente y como le ha ayudado en la mejora de la Gestión del Fondo las recomendaciones recibidas.</t>
  </si>
  <si>
    <t>15. 1¿Cómo documenta la Ejecutora, los resultados del Fondo a nivel de fin o propósito? 2¿La Ejecutora fue Evaluada en el Estado en el PAE  tomo I de indicadores?, de haber sido Evaluada en el PAE tomo I de indicadores, 3¿Cuáles fueron las recomendaciones? Y especificar 4¿Qué Aspectos Susceptibles de mejora realizaron? 5¿Cómo mide la Calidad de sus Servicios?, Especificar. 6¿Dispone de Encuestas de satisfacción de los servicios? 7¿Ha consultado el Módulo de indicadores  de Ramo 33 del ámbito social de CONEVAL (Indicadores FAETA)? Comente.</t>
  </si>
  <si>
    <t>4.	Aspectos Susceptibles de mejora realizados
*Contar con documentación que detallen sobre la recolecta de información para monitorear del desempeño del Programa Presupuestario.
*Integrar la Ficha Técnica del Programa Presupuestario del año 2021 y su Programación Anual de Indicadores, emitidas por el Sistema de Indicadores de Evaluación del Desempeño (SIED-SIAFEV 2.0).
*Respecto al Plan Veracruzano de Desarrollo 2019-2024, realizar la alineación del Programa Presupuestario (PP) al eje general C-Bienestar Social, para el ejercicio fiscal 2021.
*La participación de Evaluaciones Nacionales e Internacionales que muestren el impacto de programas similares.
*Llevar a cabo acciones de transparencia con claridad y que estén a disposición de la población los elementos que le permiten conocer los resultados anuales del Programa Presupuestario (PP).  
5. A través de la ENTREVISTA DE BENEFICIARIO EN SEDE DE APLICACIÓN.
6. Sí. Se consulta para obtener información para la elaboración del PAT, así como estadísticas relevantes para la operación del Instituto. Asímismo, se apoya a INEA para el llenado de dichas fichas.</t>
  </si>
  <si>
    <t>Se recibieron capacitaciones en materia de ejecución del fondo por parte de la SEFIPLAN en el ejercicio 2021</t>
  </si>
  <si>
    <t>Se adjuntan las constancias en las carpetas de Solicitud de Información Adicional</t>
  </si>
  <si>
    <t>Anexo7, 5. Solicitud de Información PAE.doc (se adjunta información solicitada en la carpeta de Solicitud de Información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</si>
</sst>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3" x14ac:knownFonts="1">
    <font>
      <sz val="11"/>
      <color theme="1"/>
      <name val="Calibri"/>
      <family val="2"/>
      <scheme val="minor"/>
    </font>
    <font>
      <b/>
      <sz val="8"/>
      <color rgb="FF404040"/>
      <name val="Verdana"/>
      <family val="2"/>
    </font>
    <font>
      <b/>
      <sz val="12"/>
      <color rgb="FF404040"/>
      <name val="Verdana"/>
      <family val="2"/>
    </font>
    <font>
      <b/>
      <sz val="9"/>
      <color rgb="FF404040"/>
      <name val="Verdana"/>
      <family val="2"/>
    </font>
    <font>
      <sz val="8"/>
      <name val="Calibri"/>
      <family val="2"/>
      <scheme val="minor"/>
    </font>
    <font>
      <sz val="9"/>
      <color rgb="FF000000"/>
      <name val="Montserrat"/>
      <family val="3"/>
    </font>
    <font>
      <b/>
      <sz val="9"/>
      <color rgb="FF000000"/>
      <name val="Montserrat"/>
      <family val="3"/>
    </font>
    <font>
      <sz val="11"/>
      <name val="Calibri"/>
      <family val="2"/>
      <scheme val="minor"/>
    </font>
    <font>
      <b/>
      <sz val="11"/>
      <name val="Calibri"/>
      <family val="2"/>
      <scheme val="minor"/>
    </font>
    <font>
      <sz val="11"/>
      <name val="Verdana"/>
      <family val="2"/>
    </font>
    <font>
      <b/>
      <sz val="8"/>
      <name val="Verdana"/>
      <family val="2"/>
    </font>
    <font>
      <b/>
      <sz val="10"/>
      <name val="Verdana"/>
      <family val="2"/>
    </font>
    <font>
      <sz val="11"/>
      <name val="Montserrat"/>
      <family val="3"/>
    </font>
    <font>
      <b/>
      <sz val="11"/>
      <name val="Montserrat"/>
      <family val="3"/>
    </font>
    <font>
      <b/>
      <sz val="14"/>
      <name val="Montserrat"/>
      <family val="3"/>
    </font>
    <font>
      <b/>
      <sz val="8"/>
      <name val="Montserrat"/>
      <family val="3"/>
    </font>
    <font>
      <b/>
      <sz val="10"/>
      <name val="Montserrat"/>
      <family val="3"/>
    </font>
    <font>
      <b/>
      <sz val="9"/>
      <name val="Montserrat"/>
      <family val="3"/>
    </font>
    <font>
      <b/>
      <u/>
      <sz val="11"/>
      <name val="Montserrat"/>
      <family val="3"/>
    </font>
    <font>
      <b/>
      <sz val="6"/>
      <name val="Montserrat"/>
      <family val="3"/>
    </font>
    <font>
      <sz val="6"/>
      <name val="Montserrat"/>
      <family val="3"/>
    </font>
    <font>
      <b/>
      <sz val="12"/>
      <name val="Montserrat"/>
      <family val="3"/>
    </font>
    <font>
      <sz val="11"/>
      <color theme="1"/>
      <name val="Montserrat"/>
      <family val="3"/>
    </font>
    <font>
      <b/>
      <sz val="11"/>
      <color rgb="FF404040"/>
      <name val="Montserrat"/>
      <family val="3"/>
    </font>
    <font>
      <b/>
      <sz val="10"/>
      <color rgb="FF404040"/>
      <name val="Montserrat"/>
      <family val="3"/>
    </font>
    <font>
      <b/>
      <sz val="8"/>
      <color rgb="FF404040"/>
      <name val="Montserrat"/>
      <family val="3"/>
    </font>
    <font>
      <sz val="10"/>
      <color rgb="FF404040"/>
      <name val="Montserrat"/>
      <family val="3"/>
    </font>
    <font>
      <b/>
      <sz val="7"/>
      <name val="Montserrat"/>
      <family val="3"/>
    </font>
    <font>
      <sz val="10"/>
      <name val="Montserrat"/>
      <family val="3"/>
    </font>
    <font>
      <sz val="9"/>
      <name val="Montserrat"/>
      <family val="3"/>
    </font>
    <font>
      <u/>
      <sz val="9"/>
      <name val="Montserrat"/>
      <family val="3"/>
    </font>
    <font>
      <b/>
      <sz val="12"/>
      <color rgb="FF404040"/>
      <name val="Montserrat"/>
      <family val="3"/>
    </font>
    <font>
      <b/>
      <sz val="9"/>
      <color rgb="FF404040"/>
      <name val="Montserrat"/>
      <family val="3"/>
    </font>
    <font>
      <b/>
      <sz val="14"/>
      <color theme="1"/>
      <name val="Montserrat"/>
      <family val="3"/>
    </font>
    <font>
      <b/>
      <sz val="11"/>
      <color theme="1"/>
      <name val="Montserrat"/>
      <family val="3"/>
    </font>
    <font>
      <b/>
      <sz val="12"/>
      <color theme="1"/>
      <name val="Montserrat"/>
      <family val="3"/>
    </font>
    <font>
      <sz val="7"/>
      <name val="Montserrat"/>
      <family val="3"/>
    </font>
    <font>
      <b/>
      <u/>
      <sz val="9"/>
      <name val="Montserrat"/>
      <family val="3"/>
    </font>
    <font>
      <b/>
      <sz val="6"/>
      <color rgb="FF404040"/>
      <name val="Verdana"/>
      <family val="2"/>
    </font>
    <font>
      <b/>
      <sz val="6"/>
      <color rgb="FF404040"/>
      <name val="Montserrat"/>
      <family val="3"/>
    </font>
    <font>
      <sz val="6"/>
      <color rgb="FF404040"/>
      <name val="Montserrat"/>
      <family val="3"/>
    </font>
    <font>
      <b/>
      <sz val="6"/>
      <color theme="1" tint="0.249977111117893"/>
      <name val="Verdana"/>
      <family val="2"/>
    </font>
    <font>
      <b/>
      <sz val="6"/>
      <color theme="1" tint="0.249977111117893"/>
      <name val="Montserrat"/>
      <family val="3"/>
    </font>
    <font>
      <sz val="11"/>
      <color theme="1"/>
      <name val="Calibri"/>
      <family val="2"/>
      <scheme val="minor"/>
    </font>
    <font>
      <b/>
      <sz val="10"/>
      <color rgb="FF404040"/>
      <name val="Verdana"/>
      <family val="2"/>
    </font>
    <font>
      <sz val="10"/>
      <name val="Verdana"/>
      <family val="2"/>
    </font>
    <font>
      <sz val="8"/>
      <name val="Verdana"/>
      <family val="2"/>
    </font>
    <font>
      <u/>
      <sz val="11"/>
      <color theme="10"/>
      <name val="Calibri"/>
      <family val="2"/>
      <scheme val="minor"/>
    </font>
    <font>
      <sz val="9"/>
      <name val="Montserrat"/>
    </font>
    <font>
      <b/>
      <sz val="9"/>
      <name val="Montserrat"/>
    </font>
    <font>
      <sz val="11"/>
      <name val="Montserrat"/>
    </font>
    <font>
      <b/>
      <sz val="11"/>
      <name val="Montserrat"/>
    </font>
    <font>
      <sz val="10"/>
      <name val="Montserrat"/>
    </font>
    <font>
      <b/>
      <sz val="10"/>
      <name val="Montserrat"/>
    </font>
    <font>
      <sz val="10"/>
      <color rgb="FFFF0000"/>
      <name val="Montserrat"/>
    </font>
    <font>
      <sz val="11"/>
      <color rgb="FFFF0000"/>
      <name val="Montserrat"/>
    </font>
    <font>
      <sz val="11"/>
      <color theme="1"/>
      <name val="Montserrat"/>
    </font>
    <font>
      <i/>
      <sz val="11"/>
      <color theme="1"/>
      <name val="Montserrat"/>
    </font>
    <font>
      <sz val="9"/>
      <color theme="1"/>
      <name val="Montserrat"/>
    </font>
    <font>
      <sz val="8"/>
      <color theme="1"/>
      <name val="Montserrat"/>
      <family val="3"/>
    </font>
    <font>
      <i/>
      <sz val="11"/>
      <name val="Montserrat"/>
    </font>
    <font>
      <sz val="11"/>
      <color rgb="FF000000"/>
      <name val="Montserrat"/>
    </font>
    <font>
      <sz val="11"/>
      <color rgb="FF000000"/>
      <name val="Montserrat"/>
      <family val="3"/>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rgb="FFFFD200"/>
        <bgColor indexed="64"/>
      </patternFill>
    </fill>
    <fill>
      <patternFill patternType="solid">
        <fgColor rgb="FFFFC000"/>
        <bgColor rgb="FF000000"/>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rgb="FF000000"/>
      </bottom>
      <diagonal/>
    </border>
  </borders>
  <cellStyleXfs count="3">
    <xf numFmtId="0" fontId="0" fillId="0" borderId="0"/>
    <xf numFmtId="43" fontId="43" fillId="0" borderId="0" applyFont="0" applyFill="0" applyBorder="0" applyAlignment="0" applyProtection="0"/>
    <xf numFmtId="0" fontId="47" fillId="0" borderId="0" applyNumberFormat="0" applyFill="0" applyBorder="0" applyAlignment="0" applyProtection="0"/>
  </cellStyleXfs>
  <cellXfs count="240">
    <xf numFmtId="0" fontId="0" fillId="0" borderId="0" xfId="0"/>
    <xf numFmtId="0" fontId="2" fillId="0" borderId="0" xfId="0" applyFont="1" applyAlignment="1">
      <alignment horizontal="justify" vertical="center"/>
    </xf>
    <xf numFmtId="0" fontId="2" fillId="0" borderId="0" xfId="0" applyFont="1" applyAlignment="1">
      <alignment vertical="center"/>
    </xf>
    <xf numFmtId="0" fontId="1" fillId="0" borderId="0" xfId="0" applyFont="1" applyAlignment="1">
      <alignment horizontal="left" vertical="center"/>
    </xf>
    <xf numFmtId="0" fontId="1" fillId="0" borderId="0" xfId="0" applyFont="1" applyAlignment="1">
      <alignment vertical="center"/>
    </xf>
    <xf numFmtId="0" fontId="0" fillId="0" borderId="0" xfId="0" applyAlignment="1">
      <alignment wrapText="1"/>
    </xf>
    <xf numFmtId="0" fontId="7" fillId="0" borderId="0" xfId="0" applyFont="1"/>
    <xf numFmtId="0" fontId="9" fillId="0" borderId="0" xfId="0" applyFont="1"/>
    <xf numFmtId="0" fontId="7" fillId="0" borderId="0" xfId="0" applyFont="1" applyAlignment="1">
      <alignment horizontal="center" vertical="center"/>
    </xf>
    <xf numFmtId="0" fontId="11" fillId="0" borderId="0" xfId="0" applyFont="1" applyAlignment="1">
      <alignment horizontal="center" vertical="center" wrapText="1"/>
    </xf>
    <xf numFmtId="0" fontId="10" fillId="0" borderId="0" xfId="0" applyFont="1" applyAlignment="1">
      <alignment horizontal="left" vertical="center"/>
    </xf>
    <xf numFmtId="0" fontId="8" fillId="0" borderId="0" xfId="0" applyFont="1"/>
    <xf numFmtId="0" fontId="14" fillId="0" borderId="0" xfId="0" applyFont="1" applyAlignment="1">
      <alignment horizontal="justify" vertical="center"/>
    </xf>
    <xf numFmtId="0" fontId="12" fillId="0" borderId="0" xfId="0" applyFont="1" applyAlignment="1">
      <alignment horizontal="justify" vertical="center"/>
    </xf>
    <xf numFmtId="0" fontId="12" fillId="0" borderId="0" xfId="0" applyFont="1"/>
    <xf numFmtId="0" fontId="13" fillId="0" borderId="0" xfId="0" applyFont="1" applyAlignment="1">
      <alignment horizontal="left" vertical="center" wrapText="1"/>
    </xf>
    <xf numFmtId="0" fontId="16" fillId="0" borderId="0" xfId="0" applyFont="1" applyAlignment="1">
      <alignment vertical="center" wrapText="1"/>
    </xf>
    <xf numFmtId="0" fontId="16" fillId="0" borderId="0" xfId="0" applyFont="1" applyAlignment="1">
      <alignment vertical="center"/>
    </xf>
    <xf numFmtId="0" fontId="16" fillId="0" borderId="1" xfId="0" applyFont="1" applyBorder="1" applyAlignment="1">
      <alignment horizontal="center" vertical="center" wrapText="1"/>
    </xf>
    <xf numFmtId="0" fontId="12" fillId="0" borderId="0" xfId="0" applyFont="1" applyAlignment="1">
      <alignment wrapText="1"/>
    </xf>
    <xf numFmtId="0" fontId="13" fillId="0" borderId="0" xfId="0" applyFont="1" applyAlignment="1">
      <alignment horizontal="left" wrapText="1"/>
    </xf>
    <xf numFmtId="0" fontId="12" fillId="0" borderId="0" xfId="0" applyFont="1" applyAlignment="1">
      <alignment horizontal="left" wrapText="1"/>
    </xf>
    <xf numFmtId="0" fontId="12" fillId="0" borderId="0" xfId="0" applyFont="1" applyAlignment="1">
      <alignment horizontal="center" vertical="center"/>
    </xf>
    <xf numFmtId="0" fontId="20" fillId="0" borderId="1" xfId="0" applyFont="1" applyBorder="1" applyAlignment="1">
      <alignment horizontal="justify" vertical="center" wrapText="1"/>
    </xf>
    <xf numFmtId="0" fontId="21" fillId="0" borderId="0" xfId="0" applyFont="1" applyAlignment="1">
      <alignment horizontal="justify" vertical="center"/>
    </xf>
    <xf numFmtId="0" fontId="22" fillId="0" borderId="0" xfId="0" applyFont="1"/>
    <xf numFmtId="0" fontId="24" fillId="0" borderId="0" xfId="0" applyFont="1" applyAlignment="1">
      <alignment horizontal="left" vertical="center" wrapText="1"/>
    </xf>
    <xf numFmtId="0" fontId="24" fillId="0" borderId="1" xfId="0" applyFont="1" applyBorder="1" applyAlignment="1">
      <alignment horizontal="justify" vertical="center" wrapText="1"/>
    </xf>
    <xf numFmtId="0" fontId="26" fillId="0" borderId="1" xfId="0" applyFont="1" applyBorder="1" applyAlignment="1">
      <alignment horizontal="justify" vertical="center" wrapText="1"/>
    </xf>
    <xf numFmtId="0" fontId="16" fillId="0" borderId="0" xfId="0" applyFont="1" applyAlignment="1">
      <alignment horizontal="justify" vertical="center"/>
    </xf>
    <xf numFmtId="0" fontId="29" fillId="0" borderId="1" xfId="0" applyFont="1" applyBorder="1" applyAlignment="1">
      <alignment horizontal="justify" vertical="center" wrapText="1"/>
    </xf>
    <xf numFmtId="0" fontId="28" fillId="0" borderId="1" xfId="0" applyFont="1" applyBorder="1" applyAlignment="1">
      <alignment horizontal="justify" vertical="center" wrapText="1"/>
    </xf>
    <xf numFmtId="0" fontId="17" fillId="0" borderId="1" xfId="0" applyFont="1" applyBorder="1" applyAlignment="1">
      <alignment horizontal="justify" vertical="center" wrapText="1"/>
    </xf>
    <xf numFmtId="0" fontId="12" fillId="0" borderId="1" xfId="0" applyFont="1" applyBorder="1"/>
    <xf numFmtId="0" fontId="23" fillId="0" borderId="0" xfId="0" applyFont="1" applyAlignment="1">
      <alignment horizontal="justify" vertical="center"/>
    </xf>
    <xf numFmtId="0" fontId="12" fillId="0" borderId="0" xfId="0" applyFont="1" applyAlignment="1">
      <alignment vertical="center" wrapText="1"/>
    </xf>
    <xf numFmtId="0" fontId="13" fillId="0" borderId="0" xfId="0" applyFont="1" applyAlignment="1">
      <alignment wrapText="1"/>
    </xf>
    <xf numFmtId="0" fontId="31" fillId="0" borderId="0" xfId="0" applyFont="1" applyAlignment="1">
      <alignment horizontal="justify" vertical="center"/>
    </xf>
    <xf numFmtId="0" fontId="33" fillId="0" borderId="0" xfId="0" applyFont="1" applyAlignment="1">
      <alignment horizontal="center"/>
    </xf>
    <xf numFmtId="0" fontId="32" fillId="5"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2" fillId="0" borderId="2" xfId="0" applyFont="1" applyBorder="1" applyAlignment="1">
      <alignment vertical="center" wrapText="1"/>
    </xf>
    <xf numFmtId="0" fontId="5" fillId="0" borderId="1" xfId="0" applyFont="1" applyBorder="1" applyAlignment="1">
      <alignment horizontal="justify" vertical="center" wrapText="1"/>
    </xf>
    <xf numFmtId="0" fontId="36" fillId="2" borderId="1" xfId="0" applyFont="1" applyFill="1" applyBorder="1" applyAlignment="1">
      <alignment vertical="top" wrapText="1"/>
    </xf>
    <xf numFmtId="0" fontId="29" fillId="0" borderId="1" xfId="0" applyFont="1" applyBorder="1" applyAlignment="1">
      <alignment horizontal="justify" vertical="center"/>
    </xf>
    <xf numFmtId="0" fontId="37" fillId="0" borderId="1" xfId="0" applyFont="1" applyBorder="1" applyAlignment="1">
      <alignment horizontal="justify" vertical="center"/>
    </xf>
    <xf numFmtId="0" fontId="38"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40" fillId="0" borderId="1" xfId="0" applyFont="1" applyBorder="1" applyAlignment="1">
      <alignment horizontal="justify" vertical="center" wrapText="1"/>
    </xf>
    <xf numFmtId="0" fontId="40" fillId="0" borderId="5" xfId="0" applyFont="1" applyBorder="1" applyAlignment="1">
      <alignment horizontal="justify" vertical="center" wrapText="1"/>
    </xf>
    <xf numFmtId="0" fontId="41"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13" fillId="0" borderId="2" xfId="0" applyFont="1" applyBorder="1" applyAlignment="1">
      <alignment horizontal="left" vertical="center" wrapText="1"/>
    </xf>
    <xf numFmtId="0" fontId="0" fillId="0" borderId="0" xfId="0" applyAlignment="1">
      <alignment vertical="center"/>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43" fontId="20" fillId="0" borderId="1" xfId="1" applyFont="1" applyBorder="1" applyAlignment="1">
      <alignment horizontal="justify" vertical="center" wrapText="1"/>
    </xf>
    <xf numFmtId="43" fontId="19" fillId="2" borderId="1" xfId="0" applyNumberFormat="1" applyFont="1" applyFill="1" applyBorder="1" applyAlignment="1">
      <alignment vertical="center" wrapText="1"/>
    </xf>
    <xf numFmtId="43" fontId="19" fillId="0" borderId="1" xfId="1" applyFont="1" applyBorder="1" applyAlignment="1">
      <alignment vertical="center" wrapText="1"/>
    </xf>
    <xf numFmtId="43" fontId="19" fillId="0" borderId="1" xfId="1" applyFont="1" applyBorder="1" applyAlignment="1">
      <alignment horizontal="center" vertical="center" wrapText="1"/>
    </xf>
    <xf numFmtId="43" fontId="0" fillId="0" borderId="1" xfId="0" applyNumberFormat="1" applyBorder="1"/>
    <xf numFmtId="43" fontId="24" fillId="0" borderId="1" xfId="0" applyNumberFormat="1" applyFont="1" applyBorder="1" applyAlignment="1">
      <alignment horizontal="justify" vertical="center" wrapText="1"/>
    </xf>
    <xf numFmtId="43" fontId="15" fillId="0" borderId="1" xfId="1" applyFont="1" applyFill="1" applyBorder="1" applyAlignment="1">
      <alignment horizontal="justify" vertical="center" wrapText="1"/>
    </xf>
    <xf numFmtId="0" fontId="0" fillId="0" borderId="0" xfId="0" applyAlignment="1">
      <alignment vertical="center" wrapText="1"/>
    </xf>
    <xf numFmtId="0" fontId="22" fillId="0" borderId="1" xfId="0" applyFont="1" applyBorder="1" applyAlignment="1">
      <alignment vertical="center" wrapText="1"/>
    </xf>
    <xf numFmtId="0" fontId="34" fillId="4" borderId="1" xfId="0" applyFont="1" applyFill="1" applyBorder="1" applyAlignment="1">
      <alignment horizontal="center" vertical="center" wrapText="1"/>
    </xf>
    <xf numFmtId="0" fontId="11" fillId="0" borderId="17" xfId="0" applyFont="1" applyBorder="1" applyAlignment="1">
      <alignment wrapText="1"/>
    </xf>
    <xf numFmtId="0" fontId="45" fillId="0" borderId="18" xfId="0" applyFont="1" applyBorder="1" applyAlignment="1">
      <alignment wrapText="1"/>
    </xf>
    <xf numFmtId="10" fontId="45" fillId="0" borderId="18" xfId="0" applyNumberFormat="1" applyFont="1" applyBorder="1" applyAlignment="1">
      <alignment wrapText="1"/>
    </xf>
    <xf numFmtId="0" fontId="46" fillId="0" borderId="18" xfId="0" applyFont="1" applyBorder="1" applyAlignment="1">
      <alignment wrapText="1"/>
    </xf>
    <xf numFmtId="4" fontId="45" fillId="0" borderId="18" xfId="0" applyNumberFormat="1" applyFont="1" applyBorder="1" applyAlignment="1">
      <alignment wrapText="1"/>
    </xf>
    <xf numFmtId="0" fontId="11" fillId="0" borderId="22" xfId="0" applyFont="1" applyBorder="1" applyAlignment="1">
      <alignment wrapText="1"/>
    </xf>
    <xf numFmtId="0" fontId="45" fillId="0" borderId="23" xfId="0" applyFont="1" applyBorder="1" applyAlignment="1">
      <alignment wrapText="1"/>
    </xf>
    <xf numFmtId="3" fontId="45" fillId="0" borderId="23" xfId="0" applyNumberFormat="1" applyFont="1" applyBorder="1" applyAlignment="1">
      <alignment wrapText="1"/>
    </xf>
    <xf numFmtId="0" fontId="11" fillId="0" borderId="20" xfId="0" applyFont="1" applyBorder="1" applyAlignment="1">
      <alignment wrapText="1"/>
    </xf>
    <xf numFmtId="3" fontId="45" fillId="0" borderId="18" xfId="0" applyNumberFormat="1" applyFont="1" applyBorder="1" applyAlignment="1">
      <alignment wrapText="1"/>
    </xf>
    <xf numFmtId="0" fontId="22" fillId="0" borderId="1" xfId="0" applyFont="1" applyBorder="1" applyAlignment="1">
      <alignment horizontal="center" vertical="center" wrapText="1"/>
    </xf>
    <xf numFmtId="4" fontId="29" fillId="0" borderId="1" xfId="0" applyNumberFormat="1" applyFont="1" applyBorder="1" applyAlignment="1">
      <alignment horizontal="justify" vertical="center" wrapText="1"/>
    </xf>
    <xf numFmtId="10" fontId="28" fillId="0" borderId="1" xfId="0" applyNumberFormat="1" applyFont="1" applyBorder="1" applyAlignment="1">
      <alignment horizontal="center" vertical="center" wrapText="1"/>
    </xf>
    <xf numFmtId="4" fontId="17" fillId="0" borderId="1" xfId="0" applyNumberFormat="1" applyFont="1" applyBorder="1" applyAlignment="1">
      <alignment horizontal="justify" vertical="center" wrapText="1"/>
    </xf>
    <xf numFmtId="10" fontId="16" fillId="0" borderId="1" xfId="0" applyNumberFormat="1" applyFont="1" applyBorder="1" applyAlignment="1">
      <alignment horizontal="center" vertical="center" wrapText="1"/>
    </xf>
    <xf numFmtId="4" fontId="28" fillId="0" borderId="1" xfId="0" applyNumberFormat="1" applyFont="1" applyBorder="1" applyAlignment="1">
      <alignment horizontal="justify" vertical="center" wrapText="1"/>
    </xf>
    <xf numFmtId="4" fontId="16" fillId="0" borderId="1" xfId="0" applyNumberFormat="1" applyFont="1" applyBorder="1" applyAlignment="1">
      <alignment horizontal="justify" vertical="center" wrapText="1"/>
    </xf>
    <xf numFmtId="0" fontId="48"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50" fillId="0" borderId="1" xfId="0" applyFont="1" applyBorder="1" applyAlignment="1">
      <alignment horizontal="center" vertical="center" wrapText="1"/>
    </xf>
    <xf numFmtId="0" fontId="13" fillId="4" borderId="1" xfId="0" applyFont="1" applyFill="1" applyBorder="1" applyAlignment="1">
      <alignment horizontal="center" wrapText="1"/>
    </xf>
    <xf numFmtId="4" fontId="22" fillId="0" borderId="1" xfId="0" applyNumberFormat="1" applyFont="1" applyBorder="1" applyAlignment="1">
      <alignment horizontal="center" vertical="center" wrapText="1"/>
    </xf>
    <xf numFmtId="0" fontId="34" fillId="4" borderId="1" xfId="0" applyFont="1" applyFill="1" applyBorder="1" applyAlignment="1">
      <alignment horizontal="center" wrapText="1"/>
    </xf>
    <xf numFmtId="0" fontId="22" fillId="0" borderId="1" xfId="0" applyFont="1" applyBorder="1" applyAlignment="1">
      <alignment wrapText="1"/>
    </xf>
    <xf numFmtId="0" fontId="12" fillId="0" borderId="2" xfId="0" applyFont="1" applyBorder="1" applyAlignment="1">
      <alignment horizontal="left" vertical="top" wrapText="1"/>
    </xf>
    <xf numFmtId="0" fontId="47" fillId="0" borderId="1" xfId="2" applyBorder="1" applyAlignment="1">
      <alignment horizontal="justify" vertical="center" wrapText="1"/>
    </xf>
    <xf numFmtId="0" fontId="12" fillId="0" borderId="1" xfId="0" applyFont="1" applyBorder="1" applyAlignment="1">
      <alignment vertical="center" wrapText="1"/>
    </xf>
    <xf numFmtId="0" fontId="47" fillId="0" borderId="1" xfId="2" applyBorder="1" applyAlignment="1">
      <alignment horizontal="left" vertical="center" wrapText="1"/>
    </xf>
    <xf numFmtId="0" fontId="12" fillId="0" borderId="1" xfId="0" applyFont="1" applyBorder="1" applyAlignment="1">
      <alignment vertical="top" wrapText="1"/>
    </xf>
    <xf numFmtId="0" fontId="28" fillId="0" borderId="1" xfId="0" applyFont="1" applyBorder="1" applyAlignment="1">
      <alignment vertical="center" wrapText="1"/>
    </xf>
    <xf numFmtId="0" fontId="50" fillId="0" borderId="1" xfId="0" applyFont="1" applyBorder="1" applyAlignment="1">
      <alignment vertical="center" wrapText="1"/>
    </xf>
    <xf numFmtId="0" fontId="12" fillId="0" borderId="1" xfId="2" applyFont="1" applyBorder="1" applyAlignment="1">
      <alignment vertical="center" wrapText="1"/>
    </xf>
    <xf numFmtId="0" fontId="48" fillId="0" borderId="1" xfId="0" applyFont="1" applyBorder="1" applyAlignment="1">
      <alignment vertical="center" wrapText="1"/>
    </xf>
    <xf numFmtId="0" fontId="16" fillId="0" borderId="1" xfId="0" applyFont="1" applyBorder="1" applyAlignment="1">
      <alignment wrapText="1"/>
    </xf>
    <xf numFmtId="0" fontId="27" fillId="0" borderId="4" xfId="0" applyFont="1" applyBorder="1" applyAlignment="1">
      <alignment wrapText="1"/>
    </xf>
    <xf numFmtId="4" fontId="27" fillId="0" borderId="4" xfId="0" applyNumberFormat="1" applyFont="1" applyBorder="1" applyAlignment="1">
      <alignment wrapText="1"/>
    </xf>
    <xf numFmtId="0" fontId="16" fillId="0" borderId="6" xfId="0" applyFont="1" applyBorder="1" applyAlignment="1">
      <alignment wrapText="1"/>
    </xf>
    <xf numFmtId="0" fontId="27" fillId="0" borderId="15" xfId="0" applyFont="1" applyBorder="1" applyAlignment="1">
      <alignment wrapText="1"/>
    </xf>
    <xf numFmtId="4" fontId="27" fillId="0" borderId="15" xfId="0" applyNumberFormat="1" applyFont="1" applyBorder="1" applyAlignment="1">
      <alignment wrapText="1"/>
    </xf>
    <xf numFmtId="4" fontId="15" fillId="0" borderId="15" xfId="0" applyNumberFormat="1" applyFont="1" applyBorder="1" applyAlignment="1">
      <alignment wrapText="1"/>
    </xf>
    <xf numFmtId="0" fontId="32" fillId="0" borderId="1" xfId="0" applyFont="1" applyBorder="1" applyAlignment="1">
      <alignment wrapText="1"/>
    </xf>
    <xf numFmtId="4" fontId="32" fillId="0" borderId="4" xfId="0" applyNumberFormat="1" applyFont="1" applyBorder="1" applyAlignment="1">
      <alignment wrapText="1"/>
    </xf>
    <xf numFmtId="0" fontId="32" fillId="0" borderId="6" xfId="0" applyFont="1" applyBorder="1" applyAlignment="1">
      <alignment wrapText="1"/>
    </xf>
    <xf numFmtId="4" fontId="32" fillId="0" borderId="15" xfId="0" applyNumberFormat="1" applyFont="1" applyBorder="1" applyAlignment="1">
      <alignment wrapText="1"/>
    </xf>
    <xf numFmtId="0" fontId="47" fillId="0" borderId="1" xfId="2" applyFill="1" applyBorder="1" applyAlignment="1">
      <alignment wrapText="1"/>
    </xf>
    <xf numFmtId="0" fontId="50" fillId="0" borderId="1" xfId="0" applyFont="1" applyBorder="1" applyAlignment="1">
      <alignment horizontal="left" vertical="center" wrapText="1"/>
    </xf>
    <xf numFmtId="0" fontId="61" fillId="0" borderId="1" xfId="0" applyFont="1" applyBorder="1" applyAlignment="1">
      <alignment horizontal="center" vertical="center" wrapText="1"/>
    </xf>
    <xf numFmtId="10" fontId="22" fillId="0" borderId="1" xfId="0" applyNumberFormat="1" applyFont="1" applyBorder="1" applyAlignment="1">
      <alignment vertical="center" wrapText="1"/>
    </xf>
    <xf numFmtId="0" fontId="62" fillId="0" borderId="7" xfId="0" applyFont="1" applyBorder="1" applyAlignment="1">
      <alignment horizontal="center" vertical="center" wrapText="1"/>
    </xf>
    <xf numFmtId="0" fontId="12" fillId="0" borderId="2" xfId="0" applyFont="1" applyBorder="1" applyAlignment="1">
      <alignment horizontal="justify" vertical="center" wrapText="1"/>
    </xf>
    <xf numFmtId="0" fontId="12" fillId="0" borderId="3" xfId="0" applyFont="1" applyBorder="1" applyAlignment="1">
      <alignment horizontal="justify" vertical="center" wrapText="1"/>
    </xf>
    <xf numFmtId="0" fontId="12" fillId="0" borderId="4" xfId="0" applyFont="1" applyBorder="1" applyAlignment="1">
      <alignment horizontal="justify"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0" xfId="0" applyFont="1" applyAlignment="1">
      <alignment horizontal="left" wrapText="1"/>
    </xf>
    <xf numFmtId="0" fontId="12" fillId="0" borderId="0" xfId="0" applyFont="1" applyAlignment="1">
      <alignment horizontal="left" wrapText="1"/>
    </xf>
    <xf numFmtId="0" fontId="12" fillId="0" borderId="0" xfId="0" applyFont="1" applyAlignment="1">
      <alignment horizontal="center" wrapText="1"/>
    </xf>
    <xf numFmtId="0" fontId="13" fillId="0" borderId="0" xfId="0" applyFont="1" applyAlignment="1">
      <alignment horizontal="left" vertical="center" wrapText="1"/>
    </xf>
    <xf numFmtId="0" fontId="12" fillId="0" borderId="0" xfId="0" applyFont="1" applyAlignment="1">
      <alignment horizontal="left"/>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5" xfId="0" applyFont="1" applyBorder="1" applyAlignment="1">
      <alignment horizontal="left" vertical="center" wrapText="1"/>
    </xf>
    <xf numFmtId="0" fontId="12" fillId="0" borderId="7" xfId="0" applyFont="1" applyBorder="1" applyAlignment="1">
      <alignment horizontal="left" vertical="center" wrapText="1"/>
    </xf>
    <xf numFmtId="0" fontId="12" fillId="0" borderId="6" xfId="0" applyFont="1" applyBorder="1" applyAlignment="1">
      <alignment horizontal="left" vertical="center" wrapText="1"/>
    </xf>
    <xf numFmtId="0" fontId="48"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12" fillId="0" borderId="5" xfId="0" applyFont="1" applyBorder="1" applyAlignment="1">
      <alignment vertical="center" wrapText="1"/>
    </xf>
    <xf numFmtId="0" fontId="12" fillId="0" borderId="7" xfId="0" applyFont="1" applyBorder="1" applyAlignment="1">
      <alignment vertical="center" wrapText="1"/>
    </xf>
    <xf numFmtId="0" fontId="12" fillId="0" borderId="6" xfId="0" applyFont="1" applyBorder="1" applyAlignment="1">
      <alignment vertical="center" wrapText="1"/>
    </xf>
    <xf numFmtId="0" fontId="48" fillId="0" borderId="7" xfId="0" applyFont="1" applyBorder="1" applyAlignment="1">
      <alignment horizontal="center" vertical="center" wrapText="1"/>
    </xf>
    <xf numFmtId="0" fontId="48" fillId="0" borderId="6" xfId="0" applyFont="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justify" vertical="center" wrapText="1"/>
    </xf>
    <xf numFmtId="0" fontId="10" fillId="0" borderId="0" xfId="0" applyFont="1" applyAlignment="1">
      <alignment horizontal="justify" vertical="center" wrapText="1"/>
    </xf>
    <xf numFmtId="0" fontId="19" fillId="2" borderId="1" xfId="0" applyFont="1" applyFill="1" applyBorder="1" applyAlignment="1">
      <alignment vertical="center" wrapText="1"/>
    </xf>
    <xf numFmtId="0" fontId="19" fillId="5" borderId="1" xfId="0" applyFont="1" applyFill="1" applyBorder="1" applyAlignment="1">
      <alignment horizontal="center" vertical="center" wrapText="1"/>
    </xf>
    <xf numFmtId="0" fontId="19" fillId="2" borderId="2" xfId="0" applyFont="1" applyFill="1" applyBorder="1" applyAlignment="1">
      <alignment vertical="center" wrapText="1"/>
    </xf>
    <xf numFmtId="0" fontId="19" fillId="2" borderId="4" xfId="0" applyFont="1" applyFill="1" applyBorder="1" applyAlignment="1">
      <alignment vertical="center" wrapText="1"/>
    </xf>
    <xf numFmtId="0" fontId="19" fillId="0" borderId="5" xfId="0" applyFont="1" applyBorder="1" applyAlignment="1">
      <alignment horizontal="justify" vertical="center" wrapText="1"/>
    </xf>
    <xf numFmtId="0" fontId="19" fillId="0" borderId="7" xfId="0" applyFont="1" applyBorder="1" applyAlignment="1">
      <alignment horizontal="justify" vertical="center" wrapText="1"/>
    </xf>
    <xf numFmtId="0" fontId="19" fillId="0" borderId="6" xfId="0" applyFont="1" applyBorder="1" applyAlignment="1">
      <alignment horizontal="justify" vertical="center" wrapText="1"/>
    </xf>
    <xf numFmtId="0" fontId="10" fillId="0" borderId="0" xfId="0" applyFont="1" applyAlignment="1">
      <alignment horizontal="justify" vertical="top" wrapText="1"/>
    </xf>
    <xf numFmtId="0" fontId="10" fillId="0" borderId="0" xfId="0" applyFont="1" applyAlignment="1">
      <alignment horizontal="left" vertical="center"/>
    </xf>
    <xf numFmtId="0" fontId="16" fillId="5" borderId="1" xfId="0" applyFont="1" applyFill="1" applyBorder="1" applyAlignment="1">
      <alignment horizontal="center" vertical="center" wrapText="1"/>
    </xf>
    <xf numFmtId="0" fontId="1" fillId="0" borderId="0" xfId="0" applyFont="1" applyAlignment="1">
      <alignment horizontal="justify" vertical="top" wrapText="1"/>
    </xf>
    <xf numFmtId="0" fontId="1" fillId="0" borderId="0" xfId="0" applyFont="1" applyAlignment="1">
      <alignment horizontal="left" vertical="center"/>
    </xf>
    <xf numFmtId="0" fontId="23" fillId="0" borderId="0" xfId="0" applyFont="1" applyAlignment="1">
      <alignment horizontal="left" vertical="center" wrapText="1"/>
    </xf>
    <xf numFmtId="0" fontId="24" fillId="5"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32" fillId="5" borderId="2" xfId="0" applyFont="1" applyFill="1" applyBorder="1" applyAlignment="1">
      <alignment horizontal="center" vertical="center" wrapText="1"/>
    </xf>
    <xf numFmtId="0" fontId="32" fillId="5" borderId="4" xfId="0" applyFont="1" applyFill="1" applyBorder="1" applyAlignment="1">
      <alignment horizontal="center" vertical="center" wrapText="1"/>
    </xf>
    <xf numFmtId="0" fontId="17" fillId="0" borderId="1" xfId="0" applyFont="1" applyBorder="1" applyAlignment="1">
      <alignment horizontal="justify"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28" fillId="0" borderId="0" xfId="0" applyFont="1" applyAlignment="1">
      <alignment horizontal="left" vertical="center" wrapText="1"/>
    </xf>
    <xf numFmtId="0" fontId="5" fillId="0" borderId="1" xfId="0" applyFont="1" applyBorder="1" applyAlignment="1">
      <alignment horizontal="justify" vertical="center" wrapText="1"/>
    </xf>
    <xf numFmtId="0" fontId="5" fillId="0" borderId="11" xfId="0" applyFont="1" applyBorder="1" applyAlignment="1">
      <alignment vertical="center" wrapText="1"/>
    </xf>
    <xf numFmtId="0" fontId="5" fillId="0" borderId="0" xfId="0" applyFont="1" applyAlignment="1">
      <alignment vertical="center" wrapText="1"/>
    </xf>
    <xf numFmtId="0" fontId="5" fillId="0" borderId="12" xfId="0" applyFont="1" applyBorder="1" applyAlignment="1">
      <alignment vertical="center" wrapText="1"/>
    </xf>
    <xf numFmtId="0" fontId="23" fillId="0" borderId="0" xfId="0" applyFont="1" applyAlignment="1">
      <alignment horizontal="left" vertical="center"/>
    </xf>
    <xf numFmtId="0" fontId="5" fillId="0" borderId="1" xfId="0" applyFont="1" applyBorder="1" applyAlignment="1">
      <alignment horizontal="center" vertical="center" wrapText="1"/>
    </xf>
    <xf numFmtId="0" fontId="5" fillId="0" borderId="8" xfId="0" applyFont="1" applyBorder="1" applyAlignment="1">
      <alignment horizontal="justify" vertical="center" wrapText="1"/>
    </xf>
    <xf numFmtId="0" fontId="5" fillId="0" borderId="9"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11" xfId="0" applyFont="1" applyBorder="1" applyAlignment="1">
      <alignment horizontal="left" vertical="center" wrapText="1" indent="5"/>
    </xf>
    <xf numFmtId="0" fontId="5" fillId="0" borderId="0" xfId="0" applyFont="1" applyAlignment="1">
      <alignment horizontal="left" vertical="center" wrapText="1" indent="5"/>
    </xf>
    <xf numFmtId="0" fontId="5" fillId="0" borderId="12" xfId="0" applyFont="1" applyBorder="1" applyAlignment="1">
      <alignment horizontal="left" vertical="center" wrapText="1" indent="5"/>
    </xf>
    <xf numFmtId="0" fontId="5" fillId="0" borderId="13" xfId="0" applyFont="1" applyBorder="1" applyAlignment="1">
      <alignment horizontal="left" vertical="center" wrapText="1" indent="5"/>
    </xf>
    <xf numFmtId="0" fontId="5" fillId="0" borderId="14" xfId="0" applyFont="1" applyBorder="1" applyAlignment="1">
      <alignment horizontal="left" vertical="center" wrapText="1" indent="5"/>
    </xf>
    <xf numFmtId="0" fontId="5" fillId="0" borderId="15" xfId="0" applyFont="1" applyBorder="1" applyAlignment="1">
      <alignment horizontal="left" vertical="center" wrapText="1" indent="5"/>
    </xf>
    <xf numFmtId="0" fontId="11" fillId="0" borderId="21" xfId="0" applyFont="1" applyBorder="1" applyAlignment="1">
      <alignment wrapText="1"/>
    </xf>
    <xf numFmtId="0" fontId="11" fillId="0" borderId="20" xfId="0" applyFont="1" applyBorder="1" applyAlignment="1">
      <alignment wrapText="1"/>
    </xf>
    <xf numFmtId="0" fontId="11" fillId="0" borderId="19" xfId="0" applyFont="1" applyBorder="1" applyAlignment="1">
      <alignment wrapText="1"/>
    </xf>
    <xf numFmtId="0" fontId="44" fillId="6" borderId="2" xfId="0" applyFont="1" applyFill="1" applyBorder="1" applyAlignment="1">
      <alignment wrapText="1"/>
    </xf>
    <xf numFmtId="0" fontId="44" fillId="6" borderId="3" xfId="0" applyFont="1" applyFill="1" applyBorder="1" applyAlignment="1">
      <alignment wrapText="1"/>
    </xf>
    <xf numFmtId="0" fontId="44" fillId="6" borderId="16" xfId="0" applyFont="1" applyFill="1" applyBorder="1" applyAlignment="1">
      <alignment wrapText="1"/>
    </xf>
    <xf numFmtId="0" fontId="12" fillId="0" borderId="0" xfId="0" applyFont="1" applyAlignment="1">
      <alignment horizontal="left" vertical="justify" wrapText="1"/>
    </xf>
    <xf numFmtId="0" fontId="16" fillId="0" borderId="2" xfId="0" applyFont="1" applyBorder="1" applyAlignment="1">
      <alignment wrapText="1"/>
    </xf>
    <xf numFmtId="0" fontId="16" fillId="0" borderId="3" xfId="0" applyFont="1" applyBorder="1" applyAlignment="1">
      <alignment wrapText="1"/>
    </xf>
    <xf numFmtId="0" fontId="16" fillId="0" borderId="4" xfId="0" applyFont="1" applyBorder="1" applyAlignment="1">
      <alignment wrapText="1"/>
    </xf>
    <xf numFmtId="0" fontId="3" fillId="0" borderId="0" xfId="0" applyFont="1" applyAlignment="1">
      <alignment horizontal="justify" vertical="center" wrapText="1"/>
    </xf>
    <xf numFmtId="0" fontId="2" fillId="0" borderId="0" xfId="0" applyFont="1" applyAlignment="1">
      <alignment horizontal="justify" vertical="center" wrapText="1"/>
    </xf>
    <xf numFmtId="0" fontId="32" fillId="0" borderId="5" xfId="0" applyFont="1" applyBorder="1" applyAlignment="1">
      <alignment wrapText="1"/>
    </xf>
    <xf numFmtId="0" fontId="32" fillId="0" borderId="7" xfId="0" applyFont="1" applyBorder="1" applyAlignment="1">
      <alignment wrapText="1"/>
    </xf>
    <xf numFmtId="0" fontId="32" fillId="0" borderId="24" xfId="0" applyFont="1" applyBorder="1" applyAlignment="1">
      <alignment wrapText="1"/>
    </xf>
    <xf numFmtId="0" fontId="56" fillId="3" borderId="8" xfId="0" applyFont="1" applyFill="1" applyBorder="1" applyAlignment="1">
      <alignment horizontal="center" vertical="center" wrapText="1"/>
    </xf>
    <xf numFmtId="0" fontId="56" fillId="3" borderId="10" xfId="0" applyFont="1" applyFill="1" applyBorder="1" applyAlignment="1">
      <alignment horizontal="center" vertical="center" wrapText="1"/>
    </xf>
    <xf numFmtId="0" fontId="56" fillId="3" borderId="13" xfId="0" applyFont="1" applyFill="1" applyBorder="1" applyAlignment="1">
      <alignment horizontal="center" vertical="center" wrapText="1"/>
    </xf>
    <xf numFmtId="0" fontId="56" fillId="3" borderId="15" xfId="0" applyFont="1" applyFill="1" applyBorder="1" applyAlignment="1">
      <alignment horizontal="center" vertical="center" wrapText="1"/>
    </xf>
    <xf numFmtId="0" fontId="34" fillId="3" borderId="8" xfId="0" applyFont="1" applyFill="1" applyBorder="1" applyAlignment="1">
      <alignment horizontal="center" wrapText="1"/>
    </xf>
    <xf numFmtId="0" fontId="34" fillId="3" borderId="10" xfId="0" applyFont="1" applyFill="1" applyBorder="1" applyAlignment="1">
      <alignment horizontal="center" wrapText="1"/>
    </xf>
    <xf numFmtId="0" fontId="34" fillId="3" borderId="13" xfId="0" applyFont="1" applyFill="1" applyBorder="1" applyAlignment="1">
      <alignment horizontal="center" wrapText="1"/>
    </xf>
    <xf numFmtId="0" fontId="34" fillId="3" borderId="15" xfId="0" applyFont="1" applyFill="1" applyBorder="1" applyAlignment="1">
      <alignment horizontal="center" wrapText="1"/>
    </xf>
    <xf numFmtId="0" fontId="22" fillId="0" borderId="1" xfId="0" applyFont="1" applyBorder="1" applyAlignment="1">
      <alignment horizontal="justify" vertical="center" wrapText="1"/>
    </xf>
    <xf numFmtId="0" fontId="62" fillId="0" borderId="5" xfId="0" applyFont="1" applyBorder="1" applyAlignment="1">
      <alignment horizontal="center" vertical="center" wrapText="1"/>
    </xf>
    <xf numFmtId="0" fontId="62" fillId="0" borderId="6" xfId="0" applyFont="1" applyBorder="1" applyAlignment="1">
      <alignment horizontal="center" vertical="center" wrapText="1"/>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0" fontId="22" fillId="3" borderId="1" xfId="0" applyFont="1" applyFill="1" applyBorder="1" applyAlignment="1">
      <alignment horizontal="justify" vertical="center" wrapText="1"/>
    </xf>
    <xf numFmtId="0" fontId="34" fillId="3" borderId="2" xfId="0" applyFont="1" applyFill="1" applyBorder="1" applyAlignment="1">
      <alignment horizontal="center" vertical="center" wrapText="1"/>
    </xf>
    <xf numFmtId="0" fontId="34" fillId="3" borderId="4" xfId="0" applyFont="1" applyFill="1" applyBorder="1" applyAlignment="1">
      <alignment horizontal="center" vertical="center" wrapText="1"/>
    </xf>
    <xf numFmtId="0" fontId="22" fillId="0" borderId="5" xfId="0" applyFont="1" applyBorder="1" applyAlignment="1">
      <alignment horizontal="justify" vertical="center" wrapText="1"/>
    </xf>
    <xf numFmtId="0" fontId="22" fillId="0" borderId="6" xfId="0" applyFont="1" applyBorder="1" applyAlignment="1">
      <alignment horizontal="justify" vertical="center" wrapText="1"/>
    </xf>
    <xf numFmtId="0" fontId="34"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34" fillId="3" borderId="1" xfId="0" applyFont="1" applyFill="1" applyBorder="1" applyAlignment="1">
      <alignment horizont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6" xfId="0" applyFont="1" applyBorder="1" applyAlignment="1">
      <alignment horizontal="center" vertical="center" wrapText="1"/>
    </xf>
    <xf numFmtId="0" fontId="33" fillId="0" borderId="0" xfId="0" applyFont="1" applyAlignment="1">
      <alignment horizontal="center"/>
    </xf>
    <xf numFmtId="0" fontId="58" fillId="0" borderId="1" xfId="0" applyFont="1" applyBorder="1" applyAlignment="1">
      <alignment horizontal="center" vertical="center" wrapText="1"/>
    </xf>
    <xf numFmtId="0" fontId="59" fillId="0" borderId="1" xfId="0" applyFont="1" applyBorder="1" applyAlignment="1">
      <alignment horizontal="center" vertical="center" wrapText="1"/>
    </xf>
    <xf numFmtId="0" fontId="34" fillId="3" borderId="1" xfId="0" applyFont="1" applyFill="1" applyBorder="1" applyAlignment="1">
      <alignment horizontal="center" vertical="center" wrapText="1"/>
    </xf>
    <xf numFmtId="0" fontId="34" fillId="4" borderId="1" xfId="0" applyFont="1" applyFill="1" applyBorder="1" applyAlignment="1">
      <alignment horizontal="center" wrapText="1"/>
    </xf>
    <xf numFmtId="0" fontId="22" fillId="0" borderId="1" xfId="0" applyFont="1" applyBorder="1" applyAlignment="1">
      <alignment horizontal="center" wrapText="1"/>
    </xf>
    <xf numFmtId="0" fontId="22" fillId="3" borderId="1" xfId="0" applyFont="1" applyFill="1" applyBorder="1" applyAlignment="1">
      <alignment horizontal="center" vertical="center" wrapText="1"/>
    </xf>
    <xf numFmtId="0" fontId="22" fillId="3" borderId="1" xfId="0" applyFont="1" applyFill="1" applyBorder="1" applyAlignment="1">
      <alignment horizontal="center" wrapText="1"/>
    </xf>
    <xf numFmtId="4" fontId="34" fillId="3" borderId="1" xfId="0" applyNumberFormat="1" applyFont="1" applyFill="1" applyBorder="1" applyAlignment="1">
      <alignment horizontal="center" vertical="center" wrapText="1"/>
    </xf>
    <xf numFmtId="0" fontId="47" fillId="0" borderId="1" xfId="2" applyBorder="1" applyAlignment="1">
      <alignment horizontal="center" vertical="center" wrapText="1"/>
    </xf>
    <xf numFmtId="0" fontId="35" fillId="0" borderId="0" xfId="0" applyFont="1" applyAlignment="1">
      <alignment horizontal="center" wrapText="1"/>
    </xf>
    <xf numFmtId="0" fontId="56" fillId="3" borderId="1" xfId="0" applyFont="1" applyFill="1" applyBorder="1" applyAlignment="1">
      <alignment horizontal="center" vertical="center" wrapText="1"/>
    </xf>
    <xf numFmtId="0" fontId="22" fillId="0" borderId="5" xfId="0" applyFont="1" applyBorder="1" applyAlignment="1">
      <alignment horizontal="center" vertical="top" wrapText="1"/>
    </xf>
    <xf numFmtId="0" fontId="22" fillId="0" borderId="6" xfId="0" applyFont="1" applyBorder="1" applyAlignment="1">
      <alignment horizontal="center" vertical="top" wrapText="1"/>
    </xf>
    <xf numFmtId="0" fontId="22" fillId="0" borderId="5" xfId="0" applyFont="1" applyBorder="1" applyAlignment="1">
      <alignment horizontal="center" wrapText="1"/>
    </xf>
    <xf numFmtId="0" fontId="22" fillId="0" borderId="6" xfId="0" applyFont="1" applyBorder="1" applyAlignment="1">
      <alignment horizont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FFD200"/>
      <color rgb="FF4D1C1B"/>
      <color rgb="FF8E6900"/>
      <color rgb="FF996600"/>
      <color rgb="FFB69030"/>
      <color rgb="FFD1A32F"/>
      <color rgb="FF927740"/>
      <color rgb="FF95823D"/>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21167</xdr:colOff>
      <xdr:row>0</xdr:row>
      <xdr:rowOff>0</xdr:rowOff>
    </xdr:from>
    <xdr:to>
      <xdr:col>1</xdr:col>
      <xdr:colOff>1542775</xdr:colOff>
      <xdr:row>4</xdr:row>
      <xdr:rowOff>96610</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1167" y="0"/>
          <a:ext cx="7662058" cy="858610"/>
        </a:xfrm>
        <a:prstGeom prst="rect">
          <a:avLst/>
        </a:prstGeom>
      </xdr:spPr>
    </xdr:pic>
    <xdr:clientData/>
  </xdr:twoCellAnchor>
  <xdr:twoCellAnchor editAs="oneCell">
    <xdr:from>
      <xdr:col>7</xdr:col>
      <xdr:colOff>0</xdr:colOff>
      <xdr:row>11</xdr:row>
      <xdr:rowOff>0</xdr:rowOff>
    </xdr:from>
    <xdr:to>
      <xdr:col>7</xdr:col>
      <xdr:colOff>304800</xdr:colOff>
      <xdr:row>11</xdr:row>
      <xdr:rowOff>304800</xdr:rowOff>
    </xdr:to>
    <xdr:sp macro="" textlink="">
      <xdr:nvSpPr>
        <xdr:cNvPr id="1025" name="AutoShape 1" descr="Resultado de imagen de iap veracruz">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14373225" y="3228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10</xdr:row>
      <xdr:rowOff>0</xdr:rowOff>
    </xdr:from>
    <xdr:to>
      <xdr:col>5</xdr:col>
      <xdr:colOff>304800</xdr:colOff>
      <xdr:row>11</xdr:row>
      <xdr:rowOff>76200</xdr:rowOff>
    </xdr:to>
    <xdr:sp macro="" textlink="">
      <xdr:nvSpPr>
        <xdr:cNvPr id="1026" name="AutoShape 2" descr="Resultado de imagen de iap veracruz">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12849225" y="284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2689225</xdr:colOff>
      <xdr:row>0</xdr:row>
      <xdr:rowOff>23283</xdr:rowOff>
    </xdr:from>
    <xdr:to>
      <xdr:col>2</xdr:col>
      <xdr:colOff>4371975</xdr:colOff>
      <xdr:row>3</xdr:row>
      <xdr:rowOff>139700</xdr:rowOff>
    </xdr:to>
    <xdr:pic>
      <xdr:nvPicPr>
        <xdr:cNvPr id="5" name="image1.pn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srcRect/>
        <a:stretch>
          <a:fillRect/>
        </a:stretch>
      </xdr:blipFill>
      <xdr:spPr>
        <a:xfrm>
          <a:off x="12061825" y="23283"/>
          <a:ext cx="1682750" cy="687917"/>
        </a:xfrm>
        <a:prstGeom prst="rect">
          <a:avLst/>
        </a:prstGeom>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77931</xdr:colOff>
      <xdr:row>0</xdr:row>
      <xdr:rowOff>0</xdr:rowOff>
    </xdr:from>
    <xdr:to>
      <xdr:col>2</xdr:col>
      <xdr:colOff>554182</xdr:colOff>
      <xdr:row>3</xdr:row>
      <xdr:rowOff>74732</xdr:rowOff>
    </xdr:to>
    <xdr:pic>
      <xdr:nvPicPr>
        <xdr:cNvPr id="7" name="Imagen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77931" y="0"/>
          <a:ext cx="4087092" cy="646232"/>
        </a:xfrm>
        <a:prstGeom prst="rect">
          <a:avLst/>
        </a:prstGeom>
      </xdr:spPr>
    </xdr:pic>
    <xdr:clientData/>
  </xdr:twoCellAnchor>
  <xdr:twoCellAnchor editAs="oneCell">
    <xdr:from>
      <xdr:col>3</xdr:col>
      <xdr:colOff>1004455</xdr:colOff>
      <xdr:row>0</xdr:row>
      <xdr:rowOff>0</xdr:rowOff>
    </xdr:from>
    <xdr:to>
      <xdr:col>5</xdr:col>
      <xdr:colOff>0</xdr:colOff>
      <xdr:row>2</xdr:row>
      <xdr:rowOff>190499</xdr:rowOff>
    </xdr:to>
    <xdr:pic>
      <xdr:nvPicPr>
        <xdr:cNvPr id="4" name="image1.png">
          <a:extLst>
            <a:ext uri="{FF2B5EF4-FFF2-40B4-BE49-F238E27FC236}">
              <a16:creationId xmlns:a16="http://schemas.microsoft.com/office/drawing/2014/main" id="{00000000-0008-0000-0900-000004000000}"/>
            </a:ext>
          </a:extLst>
        </xdr:cNvPr>
        <xdr:cNvPicPr/>
      </xdr:nvPicPr>
      <xdr:blipFill>
        <a:blip xmlns:r="http://schemas.openxmlformats.org/officeDocument/2006/relationships" r:embed="rId2"/>
        <a:srcRect/>
        <a:stretch>
          <a:fillRect/>
        </a:stretch>
      </xdr:blipFill>
      <xdr:spPr>
        <a:xfrm>
          <a:off x="4537364" y="0"/>
          <a:ext cx="1350818" cy="571499"/>
        </a:xfrm>
        <a:prstGeom prst="rect">
          <a:avLst/>
        </a:prstGeom>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955302</xdr:colOff>
      <xdr:row>4</xdr:row>
      <xdr:rowOff>33618</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5927912" cy="795618"/>
        </a:xfrm>
        <a:prstGeom prst="rect">
          <a:avLst/>
        </a:prstGeom>
      </xdr:spPr>
    </xdr:pic>
    <xdr:clientData/>
  </xdr:twoCellAnchor>
  <xdr:twoCellAnchor editAs="oneCell">
    <xdr:from>
      <xdr:col>5</xdr:col>
      <xdr:colOff>1091453</xdr:colOff>
      <xdr:row>0</xdr:row>
      <xdr:rowOff>77881</xdr:rowOff>
    </xdr:from>
    <xdr:to>
      <xdr:col>5</xdr:col>
      <xdr:colOff>3071531</xdr:colOff>
      <xdr:row>4</xdr:row>
      <xdr:rowOff>21851</xdr:rowOff>
    </xdr:to>
    <xdr:pic>
      <xdr:nvPicPr>
        <xdr:cNvPr id="3" name="image1.png">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2"/>
        <a:srcRect/>
        <a:stretch>
          <a:fillRect/>
        </a:stretch>
      </xdr:blipFill>
      <xdr:spPr>
        <a:xfrm>
          <a:off x="9073403" y="77881"/>
          <a:ext cx="1980078" cy="705970"/>
        </a:xfrm>
        <a:prstGeom prst="rect">
          <a:avLst/>
        </a:prstGeom>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14588</xdr:colOff>
      <xdr:row>0</xdr:row>
      <xdr:rowOff>0</xdr:rowOff>
    </xdr:from>
    <xdr:to>
      <xdr:col>0</xdr:col>
      <xdr:colOff>4931019</xdr:colOff>
      <xdr:row>2</xdr:row>
      <xdr:rowOff>175846</xdr:rowOff>
    </xdr:to>
    <xdr:pic>
      <xdr:nvPicPr>
        <xdr:cNvPr id="4" name="Imagen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a:stretch>
          <a:fillRect/>
        </a:stretch>
      </xdr:blipFill>
      <xdr:spPr>
        <a:xfrm>
          <a:off x="14588" y="0"/>
          <a:ext cx="4916431" cy="556846"/>
        </a:xfrm>
        <a:prstGeom prst="rect">
          <a:avLst/>
        </a:prstGeom>
      </xdr:spPr>
    </xdr:pic>
    <xdr:clientData/>
  </xdr:twoCellAnchor>
  <xdr:twoCellAnchor editAs="oneCell">
    <xdr:from>
      <xdr:col>0</xdr:col>
      <xdr:colOff>6008077</xdr:colOff>
      <xdr:row>0</xdr:row>
      <xdr:rowOff>0</xdr:rowOff>
    </xdr:from>
    <xdr:to>
      <xdr:col>0</xdr:col>
      <xdr:colOff>7356233</xdr:colOff>
      <xdr:row>2</xdr:row>
      <xdr:rowOff>36635</xdr:rowOff>
    </xdr:to>
    <xdr:pic>
      <xdr:nvPicPr>
        <xdr:cNvPr id="3" name="image1.png">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2"/>
        <a:srcRect/>
        <a:stretch>
          <a:fillRect/>
        </a:stretch>
      </xdr:blipFill>
      <xdr:spPr>
        <a:xfrm>
          <a:off x="6008077" y="0"/>
          <a:ext cx="1348156" cy="417635"/>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33338</xdr:colOff>
      <xdr:row>0</xdr:row>
      <xdr:rowOff>1</xdr:rowOff>
    </xdr:from>
    <xdr:to>
      <xdr:col>3</xdr:col>
      <xdr:colOff>65942</xdr:colOff>
      <xdr:row>2</xdr:row>
      <xdr:rowOff>146539</xdr:rowOff>
    </xdr:to>
    <xdr:pic>
      <xdr:nvPicPr>
        <xdr:cNvPr id="3" name="2 Image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33338" y="1"/>
          <a:ext cx="4685200" cy="527538"/>
        </a:xfrm>
        <a:prstGeom prst="rect">
          <a:avLst/>
        </a:prstGeom>
      </xdr:spPr>
    </xdr:pic>
    <xdr:clientData/>
  </xdr:twoCellAnchor>
  <xdr:twoCellAnchor editAs="oneCell">
    <xdr:from>
      <xdr:col>6</xdr:col>
      <xdr:colOff>329712</xdr:colOff>
      <xdr:row>0</xdr:row>
      <xdr:rowOff>52205</xdr:rowOff>
    </xdr:from>
    <xdr:to>
      <xdr:col>7</xdr:col>
      <xdr:colOff>831606</xdr:colOff>
      <xdr:row>2</xdr:row>
      <xdr:rowOff>14654</xdr:rowOff>
    </xdr:to>
    <xdr:pic>
      <xdr:nvPicPr>
        <xdr:cNvPr id="4" name="image1.png">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a:srcRect/>
        <a:stretch>
          <a:fillRect/>
        </a:stretch>
      </xdr:blipFill>
      <xdr:spPr>
        <a:xfrm>
          <a:off x="5238750" y="52205"/>
          <a:ext cx="1359144" cy="343449"/>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51955</xdr:colOff>
      <xdr:row>0</xdr:row>
      <xdr:rowOff>0</xdr:rowOff>
    </xdr:from>
    <xdr:to>
      <xdr:col>3</xdr:col>
      <xdr:colOff>1117023</xdr:colOff>
      <xdr:row>3</xdr:row>
      <xdr:rowOff>0</xdr:rowOff>
    </xdr:to>
    <xdr:pic>
      <xdr:nvPicPr>
        <xdr:cNvPr id="6" name="Imagen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stretch>
          <a:fillRect/>
        </a:stretch>
      </xdr:blipFill>
      <xdr:spPr>
        <a:xfrm>
          <a:off x="51955" y="0"/>
          <a:ext cx="4597977" cy="571500"/>
        </a:xfrm>
        <a:prstGeom prst="rect">
          <a:avLst/>
        </a:prstGeom>
      </xdr:spPr>
    </xdr:pic>
    <xdr:clientData/>
  </xdr:twoCellAnchor>
  <xdr:twoCellAnchor editAs="oneCell">
    <xdr:from>
      <xdr:col>4</xdr:col>
      <xdr:colOff>718705</xdr:colOff>
      <xdr:row>0</xdr:row>
      <xdr:rowOff>0</xdr:rowOff>
    </xdr:from>
    <xdr:to>
      <xdr:col>5</xdr:col>
      <xdr:colOff>1137227</xdr:colOff>
      <xdr:row>2</xdr:row>
      <xdr:rowOff>190499</xdr:rowOff>
    </xdr:to>
    <xdr:pic>
      <xdr:nvPicPr>
        <xdr:cNvPr id="3" name="image1.pn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a:srcRect/>
        <a:stretch>
          <a:fillRect/>
        </a:stretch>
      </xdr:blipFill>
      <xdr:spPr>
        <a:xfrm>
          <a:off x="5429250" y="0"/>
          <a:ext cx="1682750" cy="571499"/>
        </a:xfrm>
        <a:prstGeom prst="rect">
          <a:avLst/>
        </a:prstGeom>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504824</xdr:colOff>
      <xdr:row>3</xdr:row>
      <xdr:rowOff>74732</xdr:rowOff>
    </xdr:to>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0" y="0"/>
          <a:ext cx="4886324" cy="646232"/>
        </a:xfrm>
        <a:prstGeom prst="rect">
          <a:avLst/>
        </a:prstGeom>
      </xdr:spPr>
    </xdr:pic>
    <xdr:clientData/>
  </xdr:twoCellAnchor>
  <xdr:twoCellAnchor editAs="oneCell">
    <xdr:from>
      <xdr:col>2</xdr:col>
      <xdr:colOff>1714500</xdr:colOff>
      <xdr:row>0</xdr:row>
      <xdr:rowOff>0</xdr:rowOff>
    </xdr:from>
    <xdr:to>
      <xdr:col>3</xdr:col>
      <xdr:colOff>1381125</xdr:colOff>
      <xdr:row>2</xdr:row>
      <xdr:rowOff>190499</xdr:rowOff>
    </xdr:to>
    <xdr:pic>
      <xdr:nvPicPr>
        <xdr:cNvPr id="3" name="image1.png">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a:srcRect/>
        <a:stretch>
          <a:fillRect/>
        </a:stretch>
      </xdr:blipFill>
      <xdr:spPr>
        <a:xfrm>
          <a:off x="6096000" y="0"/>
          <a:ext cx="1543050" cy="571499"/>
        </a:xfrm>
        <a:prstGeom prst="rect">
          <a:avLst/>
        </a:prstGeom>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34637</xdr:rowOff>
    </xdr:from>
    <xdr:to>
      <xdr:col>3</xdr:col>
      <xdr:colOff>727363</xdr:colOff>
      <xdr:row>3</xdr:row>
      <xdr:rowOff>43295</xdr:rowOff>
    </xdr:to>
    <xdr:pic>
      <xdr:nvPicPr>
        <xdr:cNvPr id="7" name="Imagen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0" y="34637"/>
          <a:ext cx="5333999" cy="580158"/>
        </a:xfrm>
        <a:prstGeom prst="rect">
          <a:avLst/>
        </a:prstGeom>
      </xdr:spPr>
    </xdr:pic>
    <xdr:clientData/>
  </xdr:twoCellAnchor>
  <xdr:twoCellAnchor editAs="oneCell">
    <xdr:from>
      <xdr:col>4</xdr:col>
      <xdr:colOff>450273</xdr:colOff>
      <xdr:row>0</xdr:row>
      <xdr:rowOff>0</xdr:rowOff>
    </xdr:from>
    <xdr:to>
      <xdr:col>5</xdr:col>
      <xdr:colOff>988869</xdr:colOff>
      <xdr:row>3</xdr:row>
      <xdr:rowOff>0</xdr:rowOff>
    </xdr:to>
    <xdr:pic>
      <xdr:nvPicPr>
        <xdr:cNvPr id="4" name="image1.pn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a:srcRect/>
        <a:stretch>
          <a:fillRect/>
        </a:stretch>
      </xdr:blipFill>
      <xdr:spPr>
        <a:xfrm>
          <a:off x="4468091" y="0"/>
          <a:ext cx="1543050" cy="571500"/>
        </a:xfrm>
        <a:prstGeom prst="rect">
          <a:avLst/>
        </a:prstGeom>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277090</xdr:colOff>
      <xdr:row>3</xdr:row>
      <xdr:rowOff>74732</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0" y="0"/>
          <a:ext cx="5377295" cy="646232"/>
        </a:xfrm>
        <a:prstGeom prst="rect">
          <a:avLst/>
        </a:prstGeom>
      </xdr:spPr>
    </xdr:pic>
    <xdr:clientData/>
  </xdr:twoCellAnchor>
  <xdr:twoCellAnchor editAs="oneCell">
    <xdr:from>
      <xdr:col>4</xdr:col>
      <xdr:colOff>839931</xdr:colOff>
      <xdr:row>0</xdr:row>
      <xdr:rowOff>0</xdr:rowOff>
    </xdr:from>
    <xdr:to>
      <xdr:col>5</xdr:col>
      <xdr:colOff>1179368</xdr:colOff>
      <xdr:row>2</xdr:row>
      <xdr:rowOff>190499</xdr:rowOff>
    </xdr:to>
    <xdr:pic>
      <xdr:nvPicPr>
        <xdr:cNvPr id="3" name="image1.png">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a:srcRect/>
        <a:stretch>
          <a:fillRect/>
        </a:stretch>
      </xdr:blipFill>
      <xdr:spPr>
        <a:xfrm>
          <a:off x="5940136" y="0"/>
          <a:ext cx="1543050" cy="571499"/>
        </a:xfrm>
        <a:prstGeom prst="rect">
          <a:avLst/>
        </a:prstGeom>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1212272</xdr:colOff>
      <xdr:row>3</xdr:row>
      <xdr:rowOff>74732</xdr:rowOff>
    </xdr:to>
    <xdr:pic>
      <xdr:nvPicPr>
        <xdr:cNvPr id="6" name="Imagen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a:stretch>
          <a:fillRect/>
        </a:stretch>
      </xdr:blipFill>
      <xdr:spPr>
        <a:xfrm>
          <a:off x="0" y="0"/>
          <a:ext cx="4407477" cy="646232"/>
        </a:xfrm>
        <a:prstGeom prst="rect">
          <a:avLst/>
        </a:prstGeom>
      </xdr:spPr>
    </xdr:pic>
    <xdr:clientData/>
  </xdr:twoCellAnchor>
  <xdr:twoCellAnchor editAs="oneCell">
    <xdr:from>
      <xdr:col>4</xdr:col>
      <xdr:colOff>17318</xdr:colOff>
      <xdr:row>0</xdr:row>
      <xdr:rowOff>8660</xdr:rowOff>
    </xdr:from>
    <xdr:to>
      <xdr:col>4</xdr:col>
      <xdr:colOff>1333500</xdr:colOff>
      <xdr:row>2</xdr:row>
      <xdr:rowOff>138546</xdr:rowOff>
    </xdr:to>
    <xdr:pic>
      <xdr:nvPicPr>
        <xdr:cNvPr id="4" name="image1.png">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2"/>
        <a:srcRect/>
        <a:stretch>
          <a:fillRect/>
        </a:stretch>
      </xdr:blipFill>
      <xdr:spPr>
        <a:xfrm>
          <a:off x="4978977" y="8660"/>
          <a:ext cx="1316182" cy="510886"/>
        </a:xfrm>
        <a:prstGeom prst="rect">
          <a:avLst/>
        </a:prstGeom>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2294659</xdr:colOff>
      <xdr:row>3</xdr:row>
      <xdr:rowOff>74732</xdr:rowOff>
    </xdr:to>
    <xdr:pic>
      <xdr:nvPicPr>
        <xdr:cNvPr id="6" name="Imagen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a:stretch>
          <a:fillRect/>
        </a:stretch>
      </xdr:blipFill>
      <xdr:spPr>
        <a:xfrm>
          <a:off x="0" y="0"/>
          <a:ext cx="4407477" cy="646232"/>
        </a:xfrm>
        <a:prstGeom prst="rect">
          <a:avLst/>
        </a:prstGeom>
      </xdr:spPr>
    </xdr:pic>
    <xdr:clientData/>
  </xdr:twoCellAnchor>
  <xdr:twoCellAnchor editAs="oneCell">
    <xdr:from>
      <xdr:col>3</xdr:col>
      <xdr:colOff>952499</xdr:colOff>
      <xdr:row>0</xdr:row>
      <xdr:rowOff>0</xdr:rowOff>
    </xdr:from>
    <xdr:to>
      <xdr:col>3</xdr:col>
      <xdr:colOff>2365662</xdr:colOff>
      <xdr:row>2</xdr:row>
      <xdr:rowOff>190499</xdr:rowOff>
    </xdr:to>
    <xdr:pic>
      <xdr:nvPicPr>
        <xdr:cNvPr id="3" name="image1.png">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a:srcRect/>
        <a:stretch>
          <a:fillRect/>
        </a:stretch>
      </xdr:blipFill>
      <xdr:spPr>
        <a:xfrm>
          <a:off x="4537363" y="0"/>
          <a:ext cx="1413163" cy="571499"/>
        </a:xfrm>
        <a:prstGeom prst="rect">
          <a:avLst/>
        </a:prstGeom>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38833</xdr:colOff>
      <xdr:row>3</xdr:row>
      <xdr:rowOff>74732</xdr:rowOff>
    </xdr:to>
    <xdr:pic>
      <xdr:nvPicPr>
        <xdr:cNvPr id="7" name="Imagen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1"/>
        <a:stretch>
          <a:fillRect/>
        </a:stretch>
      </xdr:blipFill>
      <xdr:spPr>
        <a:xfrm>
          <a:off x="0" y="0"/>
          <a:ext cx="4989635" cy="646232"/>
        </a:xfrm>
        <a:prstGeom prst="rect">
          <a:avLst/>
        </a:prstGeom>
      </xdr:spPr>
    </xdr:pic>
    <xdr:clientData/>
  </xdr:twoCellAnchor>
  <xdr:twoCellAnchor editAs="oneCell">
    <xdr:from>
      <xdr:col>10</xdr:col>
      <xdr:colOff>271095</xdr:colOff>
      <xdr:row>0</xdr:row>
      <xdr:rowOff>0</xdr:rowOff>
    </xdr:from>
    <xdr:to>
      <xdr:col>12</xdr:col>
      <xdr:colOff>583223</xdr:colOff>
      <xdr:row>2</xdr:row>
      <xdr:rowOff>139211</xdr:rowOff>
    </xdr:to>
    <xdr:pic>
      <xdr:nvPicPr>
        <xdr:cNvPr id="3" name="image1.png">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2"/>
        <a:srcRect/>
        <a:stretch>
          <a:fillRect/>
        </a:stretch>
      </xdr:blipFill>
      <xdr:spPr>
        <a:xfrm>
          <a:off x="6381749" y="0"/>
          <a:ext cx="1528397" cy="520211"/>
        </a:xfrm>
        <a:prstGeom prst="rect">
          <a:avLst/>
        </a:prstGeom>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ominguez\Desktop\CEDULA%20PLANEACION%20EJERCIDO%20POR%20PARTIDA%20%20ENE-DIC.%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DULA ENERO 2021"/>
      <sheetName val="CEDULA FEBRERO 2021"/>
      <sheetName val="CEDULA MARZO 2021"/>
      <sheetName val="CEDULA ABRIL  2021"/>
      <sheetName val="CEDULA MAYO  2021 "/>
      <sheetName val="CEDULA JUNIO 2021"/>
      <sheetName val="CEDULA JULIO 2021"/>
      <sheetName val="CEDULA AGOSTO 2021"/>
      <sheetName val="CEDULA SEPTIEMBRE 2021"/>
      <sheetName val="CEDULA OCTUBRE 2021 "/>
      <sheetName val="CEDULA NOVIEMBRE 2021"/>
      <sheetName val="CEDULA DICIEMBRE 2021"/>
      <sheetName val="ACUMULADO ENE-DICIEMBRE  20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77">
          <cell r="C77">
            <v>74613.597999999998</v>
          </cell>
          <cell r="D77">
            <v>91926.014285714293</v>
          </cell>
          <cell r="E77">
            <v>192544.39500000002</v>
          </cell>
          <cell r="F77">
            <v>164051.00571428571</v>
          </cell>
          <cell r="G77">
            <v>156163.92244444444</v>
          </cell>
          <cell r="H77">
            <v>165056.88</v>
          </cell>
          <cell r="I77">
            <v>69209.073999999993</v>
          </cell>
          <cell r="J77">
            <v>81872.456000000006</v>
          </cell>
          <cell r="K77">
            <v>138607.80000000002</v>
          </cell>
          <cell r="L77">
            <v>54692.584285714292</v>
          </cell>
          <cell r="M77">
            <v>50030.296000000002</v>
          </cell>
          <cell r="N77">
            <v>89564.825714285704</v>
          </cell>
          <cell r="O77">
            <v>100918.73538461539</v>
          </cell>
          <cell r="P77">
            <v>70862.274999999994</v>
          </cell>
          <cell r="Q77">
            <v>85700.456842105268</v>
          </cell>
          <cell r="R77">
            <v>121640.66461538462</v>
          </cell>
          <cell r="S77">
            <v>118022.39999999998</v>
          </cell>
          <cell r="T77">
            <v>162341.94666666666</v>
          </cell>
          <cell r="U77">
            <v>193317.42</v>
          </cell>
          <cell r="V77">
            <v>60763.042222222226</v>
          </cell>
          <cell r="W77">
            <v>39767.129999999997</v>
          </cell>
          <cell r="X77">
            <v>125714.85588235295</v>
          </cell>
          <cell r="Y77">
            <v>92059.717499999999</v>
          </cell>
          <cell r="Z77">
            <v>129879.71666666667</v>
          </cell>
          <cell r="AA77">
            <v>80424.892500000002</v>
          </cell>
        </row>
        <row r="79">
          <cell r="C79">
            <v>223840.79399999999</v>
          </cell>
          <cell r="D79">
            <v>137889.02142857143</v>
          </cell>
          <cell r="E79">
            <v>96272.197500000009</v>
          </cell>
          <cell r="F79">
            <v>109367.33714285714</v>
          </cell>
          <cell r="G79">
            <v>156163.92244444444</v>
          </cell>
          <cell r="H79">
            <v>103160.55</v>
          </cell>
          <cell r="I79">
            <v>69209.073999999993</v>
          </cell>
          <cell r="J79">
            <v>163744.91200000001</v>
          </cell>
          <cell r="K79">
            <v>231013.00000000003</v>
          </cell>
          <cell r="L79">
            <v>164077.75285714288</v>
          </cell>
          <cell r="M79">
            <v>100060.592</v>
          </cell>
          <cell r="N79">
            <v>104492.29666666666</v>
          </cell>
          <cell r="O79">
            <v>134558.31384615385</v>
          </cell>
          <cell r="P79">
            <v>106293.41249999999</v>
          </cell>
          <cell r="Q79">
            <v>128550.68526315791</v>
          </cell>
          <cell r="R79">
            <v>152050.83076923079</v>
          </cell>
          <cell r="S79">
            <v>88516.799999999988</v>
          </cell>
          <cell r="T79">
            <v>115958.53333333333</v>
          </cell>
          <cell r="U79">
            <v>87871.55454545455</v>
          </cell>
          <cell r="V79">
            <v>121526.08444444445</v>
          </cell>
          <cell r="W79">
            <v>159068.51999999999</v>
          </cell>
          <cell r="X79">
            <v>150857.82705882355</v>
          </cell>
          <cell r="Y79">
            <v>92059.717499999999</v>
          </cell>
          <cell r="Z79">
            <v>113644.75208333334</v>
          </cell>
          <cell r="AA79">
            <v>160849.785</v>
          </cell>
        </row>
        <row r="81">
          <cell r="C81">
            <v>74613.597999999998</v>
          </cell>
          <cell r="D81">
            <v>91926.014285714293</v>
          </cell>
          <cell r="E81">
            <v>96272.197500000009</v>
          </cell>
          <cell r="F81">
            <v>109367.33714285714</v>
          </cell>
          <cell r="G81">
            <v>89236.527111111107</v>
          </cell>
          <cell r="H81">
            <v>82528.44</v>
          </cell>
          <cell r="I81">
            <v>207627.22199999998</v>
          </cell>
          <cell r="J81">
            <v>163744.91200000001</v>
          </cell>
          <cell r="K81">
            <v>369620.80000000005</v>
          </cell>
          <cell r="L81">
            <v>164077.75285714288</v>
          </cell>
          <cell r="M81">
            <v>100060.592</v>
          </cell>
          <cell r="N81">
            <v>119419.7676190476</v>
          </cell>
          <cell r="O81">
            <v>201837.47076923077</v>
          </cell>
          <cell r="P81">
            <v>106293.41249999999</v>
          </cell>
          <cell r="Q81">
            <v>192826.02789473685</v>
          </cell>
          <cell r="R81">
            <v>121640.66461538462</v>
          </cell>
          <cell r="S81">
            <v>88516.799999999988</v>
          </cell>
          <cell r="T81">
            <v>69575.12</v>
          </cell>
          <cell r="U81">
            <v>105445.86545454545</v>
          </cell>
          <cell r="V81">
            <v>91144.563333333339</v>
          </cell>
          <cell r="W81">
            <v>119301.38999999998</v>
          </cell>
          <cell r="X81">
            <v>150857.82705882355</v>
          </cell>
          <cell r="Y81">
            <v>184119.435</v>
          </cell>
          <cell r="Z81">
            <v>146114.68125000002</v>
          </cell>
          <cell r="AA81">
            <v>80424.892500000002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repositorio.veracruz.gob.mx/ivea/wp-content/uploads/sites/17/2022/01/5.-INFORME-DE-ACTIVIDADES.pdf" TargetMode="External"/><Relationship Id="rId7" Type="http://schemas.openxmlformats.org/officeDocument/2006/relationships/printerSettings" Target="../printerSettings/printerSettings1.bin"/><Relationship Id="rId2" Type="http://schemas.openxmlformats.org/officeDocument/2006/relationships/hyperlink" Target="http://www.ivea.gob.mx/wp-content/uploads/sites/18/2022/04/PAT-IVEA-2022-.pdf" TargetMode="External"/><Relationship Id="rId1" Type="http://schemas.openxmlformats.org/officeDocument/2006/relationships/hyperlink" Target="http://www.veracruz.gob.mx/finanzas/wp-content/uploads/sites/2/2021/06/Eval.CyR-2021-PP-052.pdf" TargetMode="External"/><Relationship Id="rId6" Type="http://schemas.openxmlformats.org/officeDocument/2006/relationships/hyperlink" Target="http://www.ivea.gob.mx/wp-content/uploads/sites/18/2022/02/12-Anexo-IV-seguimiento-de-Aspectos-Suceptibles-de-Mejora.pdf" TargetMode="External"/><Relationship Id="rId5" Type="http://schemas.openxmlformats.org/officeDocument/2006/relationships/hyperlink" Target="http://www.ivea.gob.mx/wp-content/uploads/sites/18/2021/04/Programa-Anual-de-Trabajo-IVEA-2021.pdf" TargetMode="External"/><Relationship Id="rId4" Type="http://schemas.openxmlformats.org/officeDocument/2006/relationships/hyperlink" Target="http://www.ivea.gob.mx/wp-content/uploads/sites/18/2021/04/Programa-Anual-de-Trabajo-IVEA-2021.pdf"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www.ivea.gob.mx/" TargetMode="External"/><Relationship Id="rId2" Type="http://schemas.openxmlformats.org/officeDocument/2006/relationships/hyperlink" Target="http://www.ivea.gob.mx/wp-content/uploads/sites/18/2021/04/Programa-Anual-de-Trabajo-IVEA-2021.pdf" TargetMode="External"/><Relationship Id="rId1" Type="http://schemas.openxmlformats.org/officeDocument/2006/relationships/hyperlink" Target="http://www.ivea.gob.mx/" TargetMode="External"/><Relationship Id="rId5" Type="http://schemas.openxmlformats.org/officeDocument/2006/relationships/drawing" Target="../drawings/drawing11.xm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repositorio.veracruz.gob.mx/ivea/wp-content/uploads/sites/17/2019/08/MANUAL-GENERAL-DE-ORGANIZACION-DEL-INSTITUTO-VERACRUZANO-DE-EDUCACION-PARA-LOS-ADULTOS-2018.pdf" TargetMode="External"/><Relationship Id="rId7" Type="http://schemas.openxmlformats.org/officeDocument/2006/relationships/drawing" Target="../drawings/drawing8.xml"/><Relationship Id="rId2" Type="http://schemas.openxmlformats.org/officeDocument/2006/relationships/hyperlink" Target="http://repositorio.veracruz.gob.mx/ivea/wp-content/uploads/sites/17/2019/08/ESTATUTO-ORGANICO-DEL-INSTITUTO-VERACRUZANO-DE-EDUCACION-PARA-LOS-ADULTOS-1.pdf" TargetMode="External"/><Relationship Id="rId1" Type="http://schemas.openxmlformats.org/officeDocument/2006/relationships/hyperlink" Target="http://repositorio.veracruz.gob.mx/ivea/wp-content/uploads/sites/17/2019/08/ORGANIGRAMA.pdf" TargetMode="External"/><Relationship Id="rId6" Type="http://schemas.openxmlformats.org/officeDocument/2006/relationships/printerSettings" Target="../printerSettings/printerSettings8.bin"/><Relationship Id="rId5" Type="http://schemas.openxmlformats.org/officeDocument/2006/relationships/hyperlink" Target="http://www.ivea.gob.mx/wp-content/uploads/sites/18/2021/06/PADA-2021.pdf" TargetMode="External"/><Relationship Id="rId4" Type="http://schemas.openxmlformats.org/officeDocument/2006/relationships/hyperlink" Target="http://www.ivea.gob.mx/wp-content/uploads/sites/18/2021/06/PADA-2021.pdf"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6:C129"/>
  <sheetViews>
    <sheetView topLeftCell="A39" zoomScale="70" zoomScaleNormal="70" zoomScaleSheetLayoutView="100" workbookViewId="0">
      <selection activeCell="A40" sqref="A40:A41"/>
    </sheetView>
  </sheetViews>
  <sheetFormatPr baseColWidth="10" defaultColWidth="11.42578125" defaultRowHeight="15" x14ac:dyDescent="0.25"/>
  <cols>
    <col min="1" max="1" width="92" style="6" customWidth="1"/>
    <col min="2" max="2" width="85.5703125" style="6" customWidth="1"/>
    <col min="3" max="3" width="91.140625" style="6" customWidth="1"/>
    <col min="4" max="16384" width="11.42578125" style="6"/>
  </cols>
  <sheetData>
    <row r="6" spans="1:3" ht="15.75" x14ac:dyDescent="0.3">
      <c r="A6" s="127" t="s">
        <v>0</v>
      </c>
      <c r="B6" s="128"/>
      <c r="C6" s="128"/>
    </row>
    <row r="7" spans="1:3" ht="15.75" x14ac:dyDescent="0.3">
      <c r="A7" s="127" t="s">
        <v>1</v>
      </c>
      <c r="B7" s="128"/>
      <c r="C7" s="128"/>
    </row>
    <row r="8" spans="1:3" ht="15.75" x14ac:dyDescent="0.3">
      <c r="A8" s="127" t="s">
        <v>2</v>
      </c>
      <c r="B8" s="128"/>
      <c r="C8" s="128"/>
    </row>
    <row r="9" spans="1:3" ht="15.75" x14ac:dyDescent="0.3">
      <c r="A9" s="20"/>
      <c r="B9" s="21"/>
      <c r="C9" s="21"/>
    </row>
    <row r="10" spans="1:3" x14ac:dyDescent="0.25">
      <c r="A10" s="130" t="s">
        <v>3</v>
      </c>
      <c r="B10" s="131"/>
      <c r="C10" s="131"/>
    </row>
    <row r="11" spans="1:3" x14ac:dyDescent="0.25">
      <c r="A11" s="129"/>
      <c r="B11" s="129"/>
      <c r="C11" s="129"/>
    </row>
    <row r="12" spans="1:3" ht="27.75" customHeight="1" x14ac:dyDescent="0.25">
      <c r="A12" s="44" t="s">
        <v>4</v>
      </c>
      <c r="B12" s="45" t="s">
        <v>5</v>
      </c>
      <c r="C12" s="46" t="s">
        <v>6</v>
      </c>
    </row>
    <row r="13" spans="1:3" ht="21" customHeight="1" x14ac:dyDescent="0.25">
      <c r="A13" s="124" t="s">
        <v>7</v>
      </c>
      <c r="B13" s="125"/>
      <c r="C13" s="126"/>
    </row>
    <row r="14" spans="1:3" ht="57" customHeight="1" x14ac:dyDescent="0.25">
      <c r="A14" s="96" t="s">
        <v>8</v>
      </c>
      <c r="B14" s="98" t="s">
        <v>9</v>
      </c>
      <c r="C14" s="99" t="s">
        <v>10</v>
      </c>
    </row>
    <row r="15" spans="1:3" ht="409.5" x14ac:dyDescent="0.25">
      <c r="A15" s="132" t="s">
        <v>11</v>
      </c>
      <c r="B15" s="98" t="s">
        <v>12</v>
      </c>
      <c r="C15" s="138" t="s">
        <v>13</v>
      </c>
    </row>
    <row r="16" spans="1:3" ht="285" x14ac:dyDescent="0.25">
      <c r="A16" s="133"/>
      <c r="B16" s="98" t="s">
        <v>14</v>
      </c>
      <c r="C16" s="143"/>
    </row>
    <row r="17" spans="1:3" ht="312" x14ac:dyDescent="0.25">
      <c r="A17" s="133"/>
      <c r="B17" s="98" t="s">
        <v>15</v>
      </c>
      <c r="C17" s="143"/>
    </row>
    <row r="18" spans="1:3" ht="75" x14ac:dyDescent="0.25">
      <c r="A18" s="134"/>
      <c r="B18" s="98" t="s">
        <v>16</v>
      </c>
      <c r="C18" s="144"/>
    </row>
    <row r="19" spans="1:3" ht="45" x14ac:dyDescent="0.25">
      <c r="A19" s="47" t="s">
        <v>17</v>
      </c>
      <c r="B19" s="98" t="s">
        <v>18</v>
      </c>
      <c r="C19" s="99" t="s">
        <v>10</v>
      </c>
    </row>
    <row r="20" spans="1:3" ht="212.25" customHeight="1" x14ac:dyDescent="0.25">
      <c r="A20" s="135" t="s">
        <v>19</v>
      </c>
      <c r="B20" s="100" t="s">
        <v>20</v>
      </c>
      <c r="C20" s="89" t="s">
        <v>21</v>
      </c>
    </row>
    <row r="21" spans="1:3" ht="270" customHeight="1" x14ac:dyDescent="0.25">
      <c r="A21" s="136"/>
      <c r="B21" s="101" t="s">
        <v>22</v>
      </c>
      <c r="C21" s="89" t="s">
        <v>23</v>
      </c>
    </row>
    <row r="22" spans="1:3" x14ac:dyDescent="0.25">
      <c r="A22" s="137"/>
      <c r="B22" s="102" t="s">
        <v>24</v>
      </c>
      <c r="C22" s="116" t="s">
        <v>25</v>
      </c>
    </row>
    <row r="23" spans="1:3" ht="293.25" customHeight="1" x14ac:dyDescent="0.25">
      <c r="A23" s="140" t="s">
        <v>26</v>
      </c>
      <c r="B23" s="100" t="s">
        <v>27</v>
      </c>
      <c r="C23" s="60"/>
    </row>
    <row r="24" spans="1:3" ht="293.25" customHeight="1" x14ac:dyDescent="0.25">
      <c r="A24" s="141"/>
      <c r="B24" s="100" t="s">
        <v>28</v>
      </c>
      <c r="C24" s="60"/>
    </row>
    <row r="25" spans="1:3" ht="407.25" customHeight="1" x14ac:dyDescent="0.25">
      <c r="A25" s="142"/>
      <c r="B25" s="100" t="s">
        <v>29</v>
      </c>
      <c r="C25" s="60" t="s">
        <v>30</v>
      </c>
    </row>
    <row r="26" spans="1:3" ht="276.75" x14ac:dyDescent="0.25">
      <c r="A26" s="135" t="s">
        <v>31</v>
      </c>
      <c r="B26" s="98" t="s">
        <v>32</v>
      </c>
      <c r="C26" s="117" t="s">
        <v>33</v>
      </c>
    </row>
    <row r="27" spans="1:3" ht="298.5" customHeight="1" x14ac:dyDescent="0.25">
      <c r="A27" s="137"/>
      <c r="B27" s="98" t="s">
        <v>34</v>
      </c>
      <c r="C27" s="90"/>
    </row>
    <row r="28" spans="1:3" ht="21" customHeight="1" x14ac:dyDescent="0.25">
      <c r="A28" s="58" t="s">
        <v>35</v>
      </c>
      <c r="B28" s="98"/>
      <c r="C28" s="60"/>
    </row>
    <row r="29" spans="1:3" ht="120" x14ac:dyDescent="0.25">
      <c r="A29" s="61" t="s">
        <v>36</v>
      </c>
      <c r="B29" s="98" t="s">
        <v>37</v>
      </c>
      <c r="C29" s="91" t="s">
        <v>38</v>
      </c>
    </row>
    <row r="30" spans="1:3" ht="75" x14ac:dyDescent="0.25">
      <c r="A30" s="61" t="s">
        <v>39</v>
      </c>
      <c r="B30" s="98" t="s">
        <v>40</v>
      </c>
      <c r="C30" s="99" t="s">
        <v>41</v>
      </c>
    </row>
    <row r="31" spans="1:3" ht="308.25" x14ac:dyDescent="0.25">
      <c r="A31" s="135" t="s">
        <v>42</v>
      </c>
      <c r="B31" s="98" t="s">
        <v>43</v>
      </c>
      <c r="C31" s="138" t="s">
        <v>44</v>
      </c>
    </row>
    <row r="32" spans="1:3" ht="45" x14ac:dyDescent="0.25">
      <c r="A32" s="137"/>
      <c r="B32" s="103" t="s">
        <v>45</v>
      </c>
      <c r="C32" s="139"/>
    </row>
    <row r="33" spans="1:3" ht="409.5" x14ac:dyDescent="0.25">
      <c r="A33" s="61" t="s">
        <v>46</v>
      </c>
      <c r="B33" s="98" t="s">
        <v>47</v>
      </c>
      <c r="C33" s="91" t="s">
        <v>48</v>
      </c>
    </row>
    <row r="34" spans="1:3" ht="165" x14ac:dyDescent="0.25">
      <c r="A34" s="61" t="s">
        <v>49</v>
      </c>
      <c r="B34" s="98" t="s">
        <v>50</v>
      </c>
      <c r="C34" s="91" t="s">
        <v>51</v>
      </c>
    </row>
    <row r="35" spans="1:3" ht="21" customHeight="1" x14ac:dyDescent="0.25">
      <c r="A35" s="58" t="s">
        <v>52</v>
      </c>
      <c r="B35" s="98"/>
      <c r="C35" s="60"/>
    </row>
    <row r="36" spans="1:3" ht="150" x14ac:dyDescent="0.25">
      <c r="A36" s="61" t="s">
        <v>53</v>
      </c>
      <c r="B36" s="98" t="s">
        <v>54</v>
      </c>
      <c r="C36" s="60" t="s">
        <v>55</v>
      </c>
    </row>
    <row r="37" spans="1:3" ht="120" x14ac:dyDescent="0.25">
      <c r="A37" s="61" t="s">
        <v>56</v>
      </c>
      <c r="B37" s="98" t="s">
        <v>57</v>
      </c>
      <c r="C37" s="60" t="s">
        <v>58</v>
      </c>
    </row>
    <row r="38" spans="1:3" ht="409.5" x14ac:dyDescent="0.25">
      <c r="A38" s="61" t="s">
        <v>59</v>
      </c>
      <c r="B38" s="104" t="s">
        <v>60</v>
      </c>
      <c r="C38" s="91" t="s">
        <v>61</v>
      </c>
    </row>
    <row r="39" spans="1:3" ht="21" customHeight="1" x14ac:dyDescent="0.25">
      <c r="A39" s="58" t="s">
        <v>62</v>
      </c>
      <c r="B39" s="98"/>
      <c r="C39" s="60"/>
    </row>
    <row r="40" spans="1:3" ht="409.5" x14ac:dyDescent="0.25">
      <c r="A40" s="135" t="s">
        <v>489</v>
      </c>
      <c r="B40" s="98" t="s">
        <v>63</v>
      </c>
      <c r="C40" s="99" t="s">
        <v>64</v>
      </c>
    </row>
    <row r="41" spans="1:3" ht="270" x14ac:dyDescent="0.25">
      <c r="A41" s="137"/>
      <c r="B41" s="98" t="s">
        <v>490</v>
      </c>
      <c r="C41" s="98" t="s">
        <v>65</v>
      </c>
    </row>
    <row r="42" spans="1:3" ht="105" x14ac:dyDescent="0.25">
      <c r="A42" s="61" t="s">
        <v>66</v>
      </c>
      <c r="B42" s="98" t="s">
        <v>67</v>
      </c>
      <c r="C42" s="60" t="s">
        <v>68</v>
      </c>
    </row>
    <row r="43" spans="1:3" ht="409.5" x14ac:dyDescent="0.25">
      <c r="A43" s="61" t="s">
        <v>69</v>
      </c>
      <c r="B43" s="98" t="s">
        <v>70</v>
      </c>
      <c r="C43" s="118" t="s">
        <v>71</v>
      </c>
    </row>
    <row r="44" spans="1:3" ht="345" x14ac:dyDescent="0.25">
      <c r="A44" s="61" t="s">
        <v>72</v>
      </c>
      <c r="B44" s="98" t="s">
        <v>73</v>
      </c>
      <c r="C44" s="99" t="s">
        <v>74</v>
      </c>
    </row>
    <row r="45" spans="1:3" ht="26.25" customHeight="1" x14ac:dyDescent="0.25">
      <c r="A45" s="61" t="s">
        <v>75</v>
      </c>
      <c r="B45" s="61"/>
      <c r="C45" s="61"/>
    </row>
    <row r="46" spans="1:3" ht="107.25" customHeight="1" x14ac:dyDescent="0.25">
      <c r="A46" s="121" t="s">
        <v>76</v>
      </c>
      <c r="B46" s="122"/>
      <c r="C46" s="123"/>
    </row>
    <row r="47" spans="1:3" x14ac:dyDescent="0.25">
      <c r="A47" s="7"/>
      <c r="B47" s="7"/>
      <c r="C47" s="7"/>
    </row>
    <row r="48" spans="1:3" x14ac:dyDescent="0.25">
      <c r="A48" s="7"/>
      <c r="B48" s="7"/>
      <c r="C48" s="7"/>
    </row>
    <row r="49" spans="1:3" x14ac:dyDescent="0.25">
      <c r="A49" s="7"/>
      <c r="B49" s="7"/>
      <c r="C49" s="7"/>
    </row>
    <row r="50" spans="1:3" x14ac:dyDescent="0.25">
      <c r="A50" s="7"/>
      <c r="B50" s="7"/>
      <c r="C50" s="7"/>
    </row>
    <row r="51" spans="1:3" x14ac:dyDescent="0.25">
      <c r="A51" s="7"/>
      <c r="B51" s="7"/>
      <c r="C51" s="7"/>
    </row>
    <row r="52" spans="1:3" x14ac:dyDescent="0.25">
      <c r="A52" s="7"/>
      <c r="B52" s="7"/>
      <c r="C52" s="7"/>
    </row>
    <row r="53" spans="1:3" x14ac:dyDescent="0.25">
      <c r="A53" s="7"/>
      <c r="B53" s="7"/>
      <c r="C53" s="7"/>
    </row>
    <row r="54" spans="1:3" x14ac:dyDescent="0.25">
      <c r="A54" s="7"/>
      <c r="B54" s="7"/>
      <c r="C54" s="7"/>
    </row>
    <row r="55" spans="1:3" x14ac:dyDescent="0.25">
      <c r="A55" s="7"/>
      <c r="B55" s="7"/>
      <c r="C55" s="7"/>
    </row>
    <row r="56" spans="1:3" x14ac:dyDescent="0.25">
      <c r="A56" s="7"/>
      <c r="B56" s="7"/>
      <c r="C56" s="7"/>
    </row>
    <row r="57" spans="1:3" x14ac:dyDescent="0.25">
      <c r="A57" s="7"/>
      <c r="B57" s="7"/>
      <c r="C57" s="7"/>
    </row>
    <row r="58" spans="1:3" x14ac:dyDescent="0.25">
      <c r="A58" s="7"/>
      <c r="B58" s="7"/>
      <c r="C58" s="7"/>
    </row>
    <row r="59" spans="1:3" x14ac:dyDescent="0.25">
      <c r="A59" s="7"/>
      <c r="B59" s="7"/>
      <c r="C59" s="7"/>
    </row>
    <row r="60" spans="1:3" x14ac:dyDescent="0.25">
      <c r="A60" s="7"/>
      <c r="B60" s="7"/>
      <c r="C60" s="7"/>
    </row>
    <row r="61" spans="1:3" x14ac:dyDescent="0.25">
      <c r="A61" s="7"/>
      <c r="B61" s="7"/>
      <c r="C61" s="7"/>
    </row>
    <row r="62" spans="1:3" x14ac:dyDescent="0.25">
      <c r="A62" s="7"/>
      <c r="B62" s="7"/>
      <c r="C62" s="7"/>
    </row>
    <row r="63" spans="1:3" x14ac:dyDescent="0.25">
      <c r="A63" s="7"/>
      <c r="B63" s="7"/>
      <c r="C63" s="7"/>
    </row>
    <row r="64" spans="1:3" x14ac:dyDescent="0.25">
      <c r="A64" s="7"/>
      <c r="B64" s="7"/>
      <c r="C64" s="7"/>
    </row>
    <row r="65" spans="1:3" x14ac:dyDescent="0.25">
      <c r="A65" s="7"/>
      <c r="B65" s="7"/>
      <c r="C65" s="7"/>
    </row>
    <row r="66" spans="1:3" x14ac:dyDescent="0.25">
      <c r="A66" s="7"/>
      <c r="B66" s="7"/>
      <c r="C66" s="7"/>
    </row>
    <row r="67" spans="1:3" x14ac:dyDescent="0.25">
      <c r="A67" s="7"/>
      <c r="B67" s="7"/>
      <c r="C67" s="7"/>
    </row>
    <row r="68" spans="1:3" x14ac:dyDescent="0.25">
      <c r="A68" s="7"/>
      <c r="B68" s="7"/>
      <c r="C68" s="7"/>
    </row>
    <row r="69" spans="1:3" x14ac:dyDescent="0.25">
      <c r="A69" s="7"/>
      <c r="B69" s="7"/>
      <c r="C69" s="7"/>
    </row>
    <row r="70" spans="1:3" x14ac:dyDescent="0.25">
      <c r="A70" s="7"/>
      <c r="B70" s="7"/>
      <c r="C70" s="7"/>
    </row>
    <row r="71" spans="1:3" x14ac:dyDescent="0.25">
      <c r="A71" s="7"/>
      <c r="B71" s="7"/>
      <c r="C71" s="7"/>
    </row>
    <row r="72" spans="1:3" x14ac:dyDescent="0.25">
      <c r="A72" s="7"/>
      <c r="B72" s="7"/>
      <c r="C72" s="7"/>
    </row>
    <row r="73" spans="1:3" x14ac:dyDescent="0.25">
      <c r="A73" s="7"/>
      <c r="B73" s="7"/>
      <c r="C73" s="7"/>
    </row>
    <row r="74" spans="1:3" x14ac:dyDescent="0.25">
      <c r="A74" s="7"/>
      <c r="B74" s="7"/>
      <c r="C74" s="7"/>
    </row>
    <row r="75" spans="1:3" x14ac:dyDescent="0.25">
      <c r="A75" s="7"/>
      <c r="B75" s="7"/>
      <c r="C75" s="7"/>
    </row>
    <row r="76" spans="1:3" x14ac:dyDescent="0.25">
      <c r="A76" s="7"/>
      <c r="B76" s="7"/>
      <c r="C76" s="7"/>
    </row>
    <row r="77" spans="1:3" x14ac:dyDescent="0.25">
      <c r="A77" s="7"/>
      <c r="B77" s="7"/>
      <c r="C77" s="7"/>
    </row>
    <row r="78" spans="1:3" x14ac:dyDescent="0.25">
      <c r="A78" s="7"/>
      <c r="B78" s="7"/>
      <c r="C78" s="7"/>
    </row>
    <row r="79" spans="1:3" x14ac:dyDescent="0.25">
      <c r="A79" s="7"/>
      <c r="B79" s="7"/>
      <c r="C79" s="7"/>
    </row>
    <row r="80" spans="1:3" x14ac:dyDescent="0.25">
      <c r="A80" s="7"/>
      <c r="B80" s="7"/>
      <c r="C80" s="7"/>
    </row>
    <row r="81" spans="1:3" x14ac:dyDescent="0.25">
      <c r="A81" s="7"/>
      <c r="B81" s="7"/>
      <c r="C81" s="7"/>
    </row>
    <row r="82" spans="1:3" x14ac:dyDescent="0.25">
      <c r="A82" s="7"/>
      <c r="B82" s="7"/>
      <c r="C82" s="7"/>
    </row>
    <row r="83" spans="1:3" x14ac:dyDescent="0.25">
      <c r="A83" s="7"/>
      <c r="B83" s="7"/>
      <c r="C83" s="7"/>
    </row>
    <row r="84" spans="1:3" x14ac:dyDescent="0.25">
      <c r="A84" s="7"/>
      <c r="B84" s="7"/>
      <c r="C84" s="7"/>
    </row>
    <row r="85" spans="1:3" x14ac:dyDescent="0.25">
      <c r="A85" s="7"/>
      <c r="B85" s="7"/>
      <c r="C85" s="7"/>
    </row>
    <row r="86" spans="1:3" x14ac:dyDescent="0.25">
      <c r="A86" s="7"/>
      <c r="B86" s="7"/>
      <c r="C86" s="7"/>
    </row>
    <row r="87" spans="1:3" x14ac:dyDescent="0.25">
      <c r="A87" s="7"/>
      <c r="B87" s="7"/>
      <c r="C87" s="7"/>
    </row>
    <row r="88" spans="1:3" x14ac:dyDescent="0.25">
      <c r="A88" s="7"/>
      <c r="B88" s="7"/>
      <c r="C88" s="7"/>
    </row>
    <row r="89" spans="1:3" x14ac:dyDescent="0.25">
      <c r="A89" s="7"/>
      <c r="B89" s="7"/>
      <c r="C89" s="7"/>
    </row>
    <row r="90" spans="1:3" x14ac:dyDescent="0.25">
      <c r="A90" s="7"/>
      <c r="B90" s="7"/>
      <c r="C90" s="7"/>
    </row>
    <row r="91" spans="1:3" x14ac:dyDescent="0.25">
      <c r="A91" s="7"/>
      <c r="B91" s="7"/>
      <c r="C91" s="7"/>
    </row>
    <row r="92" spans="1:3" x14ac:dyDescent="0.25">
      <c r="A92" s="7"/>
      <c r="B92" s="7"/>
      <c r="C92" s="7"/>
    </row>
    <row r="93" spans="1:3" x14ac:dyDescent="0.25">
      <c r="A93" s="7"/>
      <c r="B93" s="7"/>
      <c r="C93" s="7"/>
    </row>
    <row r="94" spans="1:3" x14ac:dyDescent="0.25">
      <c r="A94" s="7"/>
      <c r="B94" s="7"/>
      <c r="C94" s="7"/>
    </row>
    <row r="95" spans="1:3" x14ac:dyDescent="0.25">
      <c r="A95" s="7"/>
      <c r="B95" s="7"/>
      <c r="C95" s="7"/>
    </row>
    <row r="96" spans="1:3" x14ac:dyDescent="0.25">
      <c r="A96" s="7"/>
      <c r="B96" s="7"/>
      <c r="C96" s="7"/>
    </row>
    <row r="97" spans="1:3" x14ac:dyDescent="0.25">
      <c r="A97" s="7"/>
      <c r="B97" s="7"/>
      <c r="C97" s="7"/>
    </row>
    <row r="98" spans="1:3" x14ac:dyDescent="0.25">
      <c r="A98" s="7"/>
      <c r="B98" s="7"/>
      <c r="C98" s="7"/>
    </row>
    <row r="99" spans="1:3" x14ac:dyDescent="0.25">
      <c r="A99" s="7"/>
      <c r="B99" s="7"/>
      <c r="C99" s="7"/>
    </row>
    <row r="100" spans="1:3" x14ac:dyDescent="0.25">
      <c r="A100" s="7"/>
      <c r="B100" s="7"/>
      <c r="C100" s="7"/>
    </row>
    <row r="101" spans="1:3" x14ac:dyDescent="0.25">
      <c r="A101" s="7"/>
      <c r="B101" s="7"/>
      <c r="C101" s="7"/>
    </row>
    <row r="102" spans="1:3" x14ac:dyDescent="0.25">
      <c r="A102" s="7"/>
      <c r="B102" s="7"/>
      <c r="C102" s="7"/>
    </row>
    <row r="103" spans="1:3" x14ac:dyDescent="0.25">
      <c r="A103" s="7"/>
      <c r="B103" s="7"/>
      <c r="C103" s="7"/>
    </row>
    <row r="104" spans="1:3" x14ac:dyDescent="0.25">
      <c r="A104" s="7"/>
      <c r="B104" s="7"/>
      <c r="C104" s="7"/>
    </row>
    <row r="105" spans="1:3" x14ac:dyDescent="0.25">
      <c r="A105" s="7"/>
      <c r="B105" s="7"/>
      <c r="C105" s="7"/>
    </row>
    <row r="106" spans="1:3" x14ac:dyDescent="0.25">
      <c r="A106" s="7"/>
      <c r="B106" s="7"/>
      <c r="C106" s="7"/>
    </row>
    <row r="107" spans="1:3" x14ac:dyDescent="0.25">
      <c r="A107" s="7"/>
      <c r="B107" s="7"/>
      <c r="C107" s="7"/>
    </row>
    <row r="108" spans="1:3" x14ac:dyDescent="0.25">
      <c r="A108" s="7"/>
      <c r="B108" s="7"/>
      <c r="C108" s="7"/>
    </row>
    <row r="109" spans="1:3" x14ac:dyDescent="0.25">
      <c r="A109" s="7"/>
      <c r="B109" s="7"/>
      <c r="C109" s="7"/>
    </row>
    <row r="110" spans="1:3" x14ac:dyDescent="0.25">
      <c r="A110" s="7"/>
      <c r="B110" s="7"/>
      <c r="C110" s="7"/>
    </row>
    <row r="111" spans="1:3" x14ac:dyDescent="0.25">
      <c r="A111" s="7"/>
      <c r="B111" s="7"/>
      <c r="C111" s="7"/>
    </row>
    <row r="112" spans="1:3" x14ac:dyDescent="0.25">
      <c r="A112" s="7"/>
      <c r="B112" s="7"/>
      <c r="C112" s="7"/>
    </row>
    <row r="113" spans="1:3" x14ac:dyDescent="0.25">
      <c r="A113" s="7"/>
      <c r="B113" s="7"/>
      <c r="C113" s="7"/>
    </row>
    <row r="114" spans="1:3" x14ac:dyDescent="0.25">
      <c r="A114" s="7"/>
      <c r="B114" s="7"/>
      <c r="C114" s="7"/>
    </row>
    <row r="115" spans="1:3" x14ac:dyDescent="0.25">
      <c r="A115" s="7"/>
      <c r="B115" s="7"/>
      <c r="C115" s="7"/>
    </row>
    <row r="116" spans="1:3" x14ac:dyDescent="0.25">
      <c r="A116" s="7"/>
      <c r="B116" s="7"/>
      <c r="C116" s="7"/>
    </row>
    <row r="117" spans="1:3" x14ac:dyDescent="0.25">
      <c r="A117" s="7"/>
      <c r="B117" s="7"/>
      <c r="C117" s="7"/>
    </row>
    <row r="118" spans="1:3" x14ac:dyDescent="0.25">
      <c r="A118" s="7"/>
      <c r="B118" s="7"/>
      <c r="C118" s="7"/>
    </row>
    <row r="119" spans="1:3" x14ac:dyDescent="0.25">
      <c r="A119" s="7"/>
      <c r="B119" s="7"/>
      <c r="C119" s="7"/>
    </row>
    <row r="120" spans="1:3" x14ac:dyDescent="0.25">
      <c r="A120" s="7"/>
      <c r="B120" s="7"/>
      <c r="C120" s="7"/>
    </row>
    <row r="121" spans="1:3" x14ac:dyDescent="0.25">
      <c r="A121" s="7"/>
      <c r="B121" s="7"/>
      <c r="C121" s="7"/>
    </row>
    <row r="122" spans="1:3" x14ac:dyDescent="0.25">
      <c r="A122" s="7"/>
      <c r="B122" s="7"/>
      <c r="C122" s="7"/>
    </row>
    <row r="123" spans="1:3" x14ac:dyDescent="0.25">
      <c r="A123" s="7"/>
      <c r="B123" s="7"/>
      <c r="C123" s="7"/>
    </row>
    <row r="124" spans="1:3" x14ac:dyDescent="0.25">
      <c r="A124" s="7"/>
      <c r="B124" s="7"/>
      <c r="C124" s="7"/>
    </row>
    <row r="125" spans="1:3" x14ac:dyDescent="0.25">
      <c r="A125" s="7"/>
      <c r="B125" s="7"/>
      <c r="C125" s="7"/>
    </row>
    <row r="126" spans="1:3" x14ac:dyDescent="0.25">
      <c r="A126" s="7"/>
      <c r="B126" s="7"/>
      <c r="C126" s="7"/>
    </row>
    <row r="127" spans="1:3" x14ac:dyDescent="0.25">
      <c r="A127" s="7"/>
      <c r="B127" s="7"/>
      <c r="C127" s="7"/>
    </row>
    <row r="128" spans="1:3" x14ac:dyDescent="0.25">
      <c r="A128" s="7"/>
      <c r="B128" s="7"/>
      <c r="C128" s="7"/>
    </row>
    <row r="129" spans="1:3" x14ac:dyDescent="0.25">
      <c r="A129" s="7"/>
      <c r="B129" s="7"/>
      <c r="C129" s="7"/>
    </row>
  </sheetData>
  <mergeCells count="15">
    <mergeCell ref="A46:C46"/>
    <mergeCell ref="A13:C13"/>
    <mergeCell ref="A6:C6"/>
    <mergeCell ref="A7:C7"/>
    <mergeCell ref="A8:C8"/>
    <mergeCell ref="A11:C11"/>
    <mergeCell ref="A10:C10"/>
    <mergeCell ref="A15:A18"/>
    <mergeCell ref="A20:A22"/>
    <mergeCell ref="A26:A27"/>
    <mergeCell ref="A31:A32"/>
    <mergeCell ref="C31:C32"/>
    <mergeCell ref="A23:A25"/>
    <mergeCell ref="A40:A41"/>
    <mergeCell ref="C15:C18"/>
  </mergeCells>
  <hyperlinks>
    <hyperlink ref="C40" r:id="rId1" display="http://www.veracruz.gob.mx/finanzas/wp-content/uploads/sites/2/2021/06/Eval.CyR-2021-PP-052.pdf" xr:uid="{164FACA7-9F63-4F32-A655-5D757173A7D6}"/>
    <hyperlink ref="C22" r:id="rId2" xr:uid="{A98FC712-5B85-4184-A7C5-AFCFEFAF3029}"/>
    <hyperlink ref="C30" r:id="rId3" display="http://repositorio.veracruz.gob.mx/ivea/wp-content/uploads/sites/17/2022/01/5.-INFORME-DE-ACTIVIDADES.pdf" xr:uid="{3E60127B-56C5-411E-A345-B798E1C09AC6}"/>
    <hyperlink ref="C14" r:id="rId4" xr:uid="{299A6AD9-0700-4D0E-A2DD-880712B63A4B}"/>
    <hyperlink ref="C19" r:id="rId5" xr:uid="{8F5CD151-49B3-415D-AFE3-0725D48A6840}"/>
    <hyperlink ref="C44" r:id="rId6" xr:uid="{BDD33123-4E4A-4D10-8FF0-90AA6C5E6657}"/>
  </hyperlinks>
  <pageMargins left="0.7" right="0.7" top="0.75" bottom="0.75" header="0.3" footer="0.3"/>
  <pageSetup scale="53" orientation="portrait" r:id="rId7"/>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5:E24"/>
  <sheetViews>
    <sheetView topLeftCell="A23" zoomScale="110" zoomScaleNormal="110" workbookViewId="0">
      <selection activeCell="G16" sqref="G16"/>
    </sheetView>
  </sheetViews>
  <sheetFormatPr baseColWidth="10" defaultColWidth="11.42578125" defaultRowHeight="15" x14ac:dyDescent="0.25"/>
  <cols>
    <col min="1" max="1" width="36.42578125" customWidth="1"/>
    <col min="2" max="5" width="17.7109375" customWidth="1"/>
    <col min="6" max="6" width="14.140625" customWidth="1"/>
  </cols>
  <sheetData>
    <row r="5" spans="1:5" s="6" customFormat="1" ht="15" customHeight="1" x14ac:dyDescent="0.3">
      <c r="A5" s="36" t="s">
        <v>146</v>
      </c>
      <c r="B5" s="19"/>
      <c r="C5" s="19"/>
      <c r="D5" s="14"/>
      <c r="E5" s="14"/>
    </row>
    <row r="6" spans="1:5" s="6" customFormat="1" ht="18" customHeight="1" x14ac:dyDescent="0.3">
      <c r="A6" s="36" t="s">
        <v>147</v>
      </c>
      <c r="B6" s="19"/>
      <c r="C6" s="19"/>
      <c r="D6" s="14"/>
      <c r="E6" s="14"/>
    </row>
    <row r="7" spans="1:5" s="6" customFormat="1" ht="16.5" customHeight="1" x14ac:dyDescent="0.3">
      <c r="A7" s="20" t="s">
        <v>148</v>
      </c>
      <c r="B7" s="19"/>
      <c r="C7" s="19"/>
      <c r="D7" s="14"/>
      <c r="E7" s="14"/>
    </row>
    <row r="8" spans="1:5" ht="6.75" customHeight="1" x14ac:dyDescent="0.25">
      <c r="A8" s="25"/>
      <c r="B8" s="25"/>
      <c r="C8" s="25"/>
      <c r="D8" s="25"/>
      <c r="E8" s="25"/>
    </row>
    <row r="9" spans="1:5" ht="18" customHeight="1" x14ac:dyDescent="0.25">
      <c r="A9" s="174" t="s">
        <v>369</v>
      </c>
      <c r="B9" s="174"/>
      <c r="C9" s="174"/>
      <c r="D9" s="174"/>
      <c r="E9" s="174"/>
    </row>
    <row r="10" spans="1:5" ht="16.5" x14ac:dyDescent="0.25">
      <c r="A10" s="37"/>
      <c r="B10" s="25"/>
      <c r="C10" s="25"/>
      <c r="D10" s="25"/>
      <c r="E10" s="25"/>
    </row>
    <row r="11" spans="1:5" ht="54.75" customHeight="1" x14ac:dyDescent="0.25">
      <c r="A11" s="39" t="s">
        <v>370</v>
      </c>
      <c r="B11" s="39" t="s">
        <v>371</v>
      </c>
      <c r="C11" s="39" t="s">
        <v>372</v>
      </c>
      <c r="D11" s="39" t="s">
        <v>373</v>
      </c>
      <c r="E11" s="39" t="s">
        <v>233</v>
      </c>
    </row>
    <row r="12" spans="1:5" ht="33.75" customHeight="1" x14ac:dyDescent="0.25">
      <c r="A12" s="112" t="s">
        <v>374</v>
      </c>
      <c r="B12" s="113">
        <v>99941363.099999994</v>
      </c>
      <c r="C12" s="113">
        <v>97419431.969999999</v>
      </c>
      <c r="D12" s="197" t="s">
        <v>375</v>
      </c>
      <c r="E12" s="197" t="s">
        <v>376</v>
      </c>
    </row>
    <row r="13" spans="1:5" ht="33.75" customHeight="1" x14ac:dyDescent="0.25">
      <c r="A13" s="114" t="s">
        <v>377</v>
      </c>
      <c r="B13" s="115">
        <v>22685366</v>
      </c>
      <c r="C13" s="115">
        <v>22684786.719999999</v>
      </c>
      <c r="D13" s="198"/>
      <c r="E13" s="198"/>
    </row>
    <row r="14" spans="1:5" ht="33.75" customHeight="1" x14ac:dyDescent="0.25">
      <c r="A14" s="114" t="s">
        <v>378</v>
      </c>
      <c r="B14" s="115">
        <v>51682396</v>
      </c>
      <c r="C14" s="115">
        <v>51650391.060000002</v>
      </c>
      <c r="D14" s="198"/>
      <c r="E14" s="198"/>
    </row>
    <row r="15" spans="1:5" ht="33.75" customHeight="1" x14ac:dyDescent="0.25">
      <c r="A15" s="114" t="s">
        <v>379</v>
      </c>
      <c r="B15" s="115">
        <v>37763800</v>
      </c>
      <c r="C15" s="115">
        <v>24998585</v>
      </c>
      <c r="D15" s="198"/>
      <c r="E15" s="198"/>
    </row>
    <row r="16" spans="1:5" ht="33.75" customHeight="1" x14ac:dyDescent="0.25">
      <c r="A16" s="114" t="s">
        <v>296</v>
      </c>
      <c r="B16" s="115">
        <v>212072925.09999999</v>
      </c>
      <c r="C16" s="115">
        <v>196753194.75</v>
      </c>
      <c r="D16" s="199"/>
      <c r="E16" s="199"/>
    </row>
    <row r="17" spans="1:5" ht="50.25" customHeight="1" x14ac:dyDescent="0.25">
      <c r="A17" s="192" t="s">
        <v>380</v>
      </c>
      <c r="B17" s="193"/>
      <c r="C17" s="193"/>
      <c r="D17" s="193"/>
      <c r="E17" s="194"/>
    </row>
    <row r="18" spans="1:5" ht="49.5" customHeight="1" x14ac:dyDescent="0.25">
      <c r="A18" s="192" t="s">
        <v>381</v>
      </c>
      <c r="B18" s="193"/>
      <c r="C18" s="193"/>
      <c r="D18" s="193"/>
      <c r="E18" s="194"/>
    </row>
    <row r="19" spans="1:5" ht="54.75" customHeight="1" x14ac:dyDescent="0.25">
      <c r="A19" s="192" t="s">
        <v>382</v>
      </c>
      <c r="B19" s="193"/>
      <c r="C19" s="193"/>
      <c r="D19" s="193"/>
      <c r="E19" s="194"/>
    </row>
    <row r="20" spans="1:5" x14ac:dyDescent="0.25">
      <c r="A20" s="1"/>
    </row>
    <row r="21" spans="1:5" x14ac:dyDescent="0.25">
      <c r="A21" s="195"/>
      <c r="B21" s="196"/>
      <c r="C21" s="196"/>
      <c r="D21" s="196"/>
      <c r="E21" s="196"/>
    </row>
    <row r="22" spans="1:5" ht="26.25" customHeight="1" x14ac:dyDescent="0.25">
      <c r="A22" s="196"/>
      <c r="B22" s="196"/>
      <c r="C22" s="196"/>
      <c r="D22" s="196"/>
      <c r="E22" s="196"/>
    </row>
    <row r="23" spans="1:5" x14ac:dyDescent="0.25">
      <c r="A23" s="3"/>
      <c r="B23" s="3"/>
      <c r="C23" s="3"/>
      <c r="D23" s="3"/>
      <c r="E23" s="3"/>
    </row>
    <row r="24" spans="1:5" x14ac:dyDescent="0.25">
      <c r="A24" s="159"/>
      <c r="B24" s="159"/>
      <c r="C24" s="159"/>
      <c r="D24" s="159"/>
      <c r="E24" s="159"/>
    </row>
  </sheetData>
  <mergeCells count="8">
    <mergeCell ref="A9:E9"/>
    <mergeCell ref="A24:E24"/>
    <mergeCell ref="A17:E17"/>
    <mergeCell ref="A18:E18"/>
    <mergeCell ref="A19:E19"/>
    <mergeCell ref="A21:E22"/>
    <mergeCell ref="D12:D16"/>
    <mergeCell ref="E12:E16"/>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6:J63"/>
  <sheetViews>
    <sheetView topLeftCell="A34" zoomScaleNormal="100" workbookViewId="0">
      <selection activeCell="B39" sqref="B39:C39"/>
    </sheetView>
  </sheetViews>
  <sheetFormatPr baseColWidth="10" defaultColWidth="11.42578125" defaultRowHeight="15" x14ac:dyDescent="0.25"/>
  <cols>
    <col min="1" max="1" width="58.85546875" customWidth="1"/>
    <col min="2" max="5" width="15.7109375" customWidth="1"/>
    <col min="6" max="6" width="94.42578125" customWidth="1"/>
    <col min="7" max="7" width="40.140625" customWidth="1"/>
  </cols>
  <sheetData>
    <row r="6" spans="1:10" s="6" customFormat="1" ht="15.75" x14ac:dyDescent="0.3">
      <c r="A6" s="36" t="s">
        <v>146</v>
      </c>
      <c r="B6" s="19"/>
      <c r="C6" s="19"/>
      <c r="D6" s="14"/>
      <c r="E6" s="14"/>
      <c r="F6" s="14"/>
      <c r="G6" s="14"/>
    </row>
    <row r="7" spans="1:10" s="6" customFormat="1" ht="15.75" x14ac:dyDescent="0.3">
      <c r="A7" s="36" t="s">
        <v>147</v>
      </c>
      <c r="B7" s="19"/>
      <c r="C7" s="19"/>
      <c r="D7" s="14"/>
      <c r="E7" s="14"/>
      <c r="F7" s="14"/>
      <c r="G7" s="14"/>
    </row>
    <row r="8" spans="1:10" s="6" customFormat="1" ht="15.75" x14ac:dyDescent="0.3">
      <c r="A8" s="36" t="s">
        <v>148</v>
      </c>
      <c r="B8" s="19"/>
      <c r="C8" s="19"/>
      <c r="D8" s="14"/>
      <c r="E8" s="14"/>
      <c r="F8" s="14"/>
      <c r="G8" s="14"/>
    </row>
    <row r="9" spans="1:10" x14ac:dyDescent="0.25">
      <c r="A9" s="25"/>
      <c r="B9" s="25"/>
      <c r="C9" s="25"/>
      <c r="D9" s="25"/>
      <c r="E9" s="25"/>
      <c r="F9" s="25"/>
      <c r="G9" s="25"/>
    </row>
    <row r="10" spans="1:10" ht="19.5" x14ac:dyDescent="0.35">
      <c r="A10" s="224" t="s">
        <v>383</v>
      </c>
      <c r="B10" s="224"/>
      <c r="C10" s="224"/>
      <c r="D10" s="224"/>
      <c r="E10" s="224"/>
      <c r="F10" s="224"/>
      <c r="G10" s="224"/>
    </row>
    <row r="11" spans="1:10" ht="19.5" x14ac:dyDescent="0.35">
      <c r="A11" s="38"/>
      <c r="B11" s="224"/>
      <c r="C11" s="224"/>
      <c r="D11" s="224"/>
      <c r="E11" s="224"/>
      <c r="F11" s="224"/>
      <c r="G11" s="224"/>
    </row>
    <row r="12" spans="1:10" x14ac:dyDescent="0.25">
      <c r="A12" s="39" t="s">
        <v>384</v>
      </c>
      <c r="B12" s="39" t="s">
        <v>236</v>
      </c>
      <c r="C12" s="39"/>
      <c r="D12" s="39"/>
      <c r="E12" s="39"/>
      <c r="F12" s="39" t="s">
        <v>385</v>
      </c>
      <c r="G12" s="39" t="s">
        <v>386</v>
      </c>
    </row>
    <row r="13" spans="1:10" s="59" customFormat="1" ht="31.5" x14ac:dyDescent="0.3">
      <c r="A13" s="216" t="s">
        <v>387</v>
      </c>
      <c r="B13" s="92" t="s">
        <v>81</v>
      </c>
      <c r="C13" s="92" t="s">
        <v>82</v>
      </c>
      <c r="D13" s="92" t="s">
        <v>388</v>
      </c>
      <c r="E13" s="92" t="s">
        <v>389</v>
      </c>
      <c r="F13" s="219" t="s">
        <v>390</v>
      </c>
      <c r="G13" s="219" t="s">
        <v>391</v>
      </c>
      <c r="H13" s="69"/>
      <c r="I13" s="69"/>
      <c r="J13" s="69"/>
    </row>
    <row r="14" spans="1:10" s="59" customFormat="1" ht="81" customHeight="1" x14ac:dyDescent="0.25">
      <c r="A14" s="217"/>
      <c r="B14" s="93">
        <v>208972471</v>
      </c>
      <c r="C14" s="93">
        <v>212072925.09999999</v>
      </c>
      <c r="D14" s="93">
        <v>196753194.75</v>
      </c>
      <c r="E14" s="93">
        <v>15319730.35</v>
      </c>
      <c r="F14" s="219"/>
      <c r="G14" s="219"/>
      <c r="H14" s="69"/>
      <c r="I14" s="69"/>
      <c r="J14" s="69"/>
    </row>
    <row r="15" spans="1:10" s="59" customFormat="1" ht="15.75" x14ac:dyDescent="0.25">
      <c r="A15" s="208" t="s">
        <v>392</v>
      </c>
      <c r="B15" s="218" t="s">
        <v>393</v>
      </c>
      <c r="C15" s="218"/>
      <c r="D15" s="218" t="s">
        <v>394</v>
      </c>
      <c r="E15" s="218"/>
      <c r="F15" s="219" t="s">
        <v>395</v>
      </c>
      <c r="G15" s="219" t="s">
        <v>396</v>
      </c>
      <c r="H15" s="69"/>
      <c r="I15" s="69"/>
      <c r="J15" s="69"/>
    </row>
    <row r="16" spans="1:10" s="59" customFormat="1" ht="108.75" customHeight="1" x14ac:dyDescent="0.25">
      <c r="A16" s="208"/>
      <c r="B16" s="219" t="s">
        <v>397</v>
      </c>
      <c r="C16" s="219"/>
      <c r="D16" s="219"/>
      <c r="E16" s="219"/>
      <c r="F16" s="219"/>
      <c r="G16" s="219"/>
      <c r="H16" s="69"/>
      <c r="I16" s="69"/>
      <c r="J16" s="69"/>
    </row>
    <row r="17" spans="1:10" s="59" customFormat="1" ht="27" customHeight="1" x14ac:dyDescent="0.25">
      <c r="A17" s="208" t="s">
        <v>398</v>
      </c>
      <c r="B17" s="71" t="s">
        <v>399</v>
      </c>
      <c r="C17" s="71" t="s">
        <v>400</v>
      </c>
      <c r="D17" s="71" t="s">
        <v>401</v>
      </c>
      <c r="E17" s="71" t="s">
        <v>402</v>
      </c>
      <c r="F17" s="221" t="s">
        <v>491</v>
      </c>
      <c r="G17" s="219" t="s">
        <v>492</v>
      </c>
      <c r="H17" s="69"/>
      <c r="I17" s="69"/>
      <c r="J17" s="69"/>
    </row>
    <row r="18" spans="1:10" s="59" customFormat="1" ht="29.25" customHeight="1" x14ac:dyDescent="0.25">
      <c r="A18" s="208"/>
      <c r="B18" s="82" t="s">
        <v>403</v>
      </c>
      <c r="C18" s="70"/>
      <c r="D18" s="70"/>
      <c r="E18" s="70"/>
      <c r="F18" s="223"/>
      <c r="G18" s="219"/>
      <c r="H18" s="69"/>
      <c r="I18" s="69"/>
      <c r="J18" s="69"/>
    </row>
    <row r="19" spans="1:10" s="59" customFormat="1" ht="18" customHeight="1" x14ac:dyDescent="0.3">
      <c r="A19" s="221" t="s">
        <v>404</v>
      </c>
      <c r="B19" s="228" t="s">
        <v>405</v>
      </c>
      <c r="C19" s="228"/>
      <c r="D19" s="228" t="s">
        <v>406</v>
      </c>
      <c r="E19" s="228"/>
      <c r="F19" s="209" t="s">
        <v>407</v>
      </c>
      <c r="G19" s="219" t="s">
        <v>408</v>
      </c>
      <c r="H19" s="69"/>
      <c r="I19" s="69"/>
      <c r="J19" s="69"/>
    </row>
    <row r="20" spans="1:10" s="59" customFormat="1" ht="330.75" customHeight="1" x14ac:dyDescent="0.25">
      <c r="A20" s="222"/>
      <c r="B20" s="200">
        <v>1</v>
      </c>
      <c r="C20" s="201"/>
      <c r="D20" s="204"/>
      <c r="E20" s="205"/>
      <c r="F20" s="210"/>
      <c r="G20" s="219"/>
      <c r="H20" s="69"/>
      <c r="I20" s="69"/>
      <c r="J20" s="69"/>
    </row>
    <row r="21" spans="1:10" s="59" customFormat="1" ht="338.25" customHeight="1" x14ac:dyDescent="0.25">
      <c r="A21" s="223"/>
      <c r="B21" s="202"/>
      <c r="C21" s="203"/>
      <c r="D21" s="206"/>
      <c r="E21" s="207"/>
      <c r="F21" s="120" t="s">
        <v>409</v>
      </c>
      <c r="G21" s="82"/>
      <c r="H21" s="69"/>
      <c r="I21" s="69"/>
      <c r="J21" s="69"/>
    </row>
    <row r="22" spans="1:10" s="59" customFormat="1" ht="15.75" x14ac:dyDescent="0.25">
      <c r="A22" s="208" t="s">
        <v>410</v>
      </c>
      <c r="B22" s="218" t="s">
        <v>393</v>
      </c>
      <c r="C22" s="218"/>
      <c r="D22" s="218" t="s">
        <v>394</v>
      </c>
      <c r="E22" s="218"/>
      <c r="F22" s="211" t="s">
        <v>411</v>
      </c>
      <c r="G22" s="219" t="s">
        <v>493</v>
      </c>
      <c r="H22" s="69"/>
      <c r="I22" s="69"/>
      <c r="J22" s="69"/>
    </row>
    <row r="23" spans="1:10" s="59" customFormat="1" ht="290.25" customHeight="1" x14ac:dyDescent="0.25">
      <c r="A23" s="208"/>
      <c r="B23" s="219" t="s">
        <v>397</v>
      </c>
      <c r="C23" s="219"/>
      <c r="D23" s="219"/>
      <c r="E23" s="219"/>
      <c r="F23" s="212"/>
      <c r="G23" s="219"/>
      <c r="H23" s="69"/>
      <c r="I23" s="69"/>
      <c r="J23" s="69"/>
    </row>
    <row r="24" spans="1:10" s="59" customFormat="1" ht="36" customHeight="1" x14ac:dyDescent="0.25">
      <c r="A24" s="208" t="s">
        <v>412</v>
      </c>
      <c r="B24" s="218" t="s">
        <v>393</v>
      </c>
      <c r="C24" s="218"/>
      <c r="D24" s="218" t="s">
        <v>394</v>
      </c>
      <c r="E24" s="218"/>
      <c r="F24" s="219" t="s">
        <v>413</v>
      </c>
      <c r="G24" s="219" t="s">
        <v>414</v>
      </c>
      <c r="H24" s="69"/>
      <c r="I24" s="69"/>
      <c r="J24" s="69"/>
    </row>
    <row r="25" spans="1:10" s="59" customFormat="1" ht="33" customHeight="1" x14ac:dyDescent="0.25">
      <c r="A25" s="208"/>
      <c r="B25" s="219" t="s">
        <v>397</v>
      </c>
      <c r="C25" s="219"/>
      <c r="D25" s="219"/>
      <c r="E25" s="219"/>
      <c r="F25" s="219"/>
      <c r="G25" s="219"/>
      <c r="H25" s="69"/>
      <c r="I25" s="69"/>
      <c r="J25" s="69"/>
    </row>
    <row r="26" spans="1:10" s="59" customFormat="1" ht="24" customHeight="1" x14ac:dyDescent="0.25">
      <c r="A26" s="208" t="s">
        <v>415</v>
      </c>
      <c r="B26" s="218" t="s">
        <v>393</v>
      </c>
      <c r="C26" s="218"/>
      <c r="D26" s="218" t="s">
        <v>394</v>
      </c>
      <c r="E26" s="218"/>
      <c r="F26" s="219" t="s">
        <v>416</v>
      </c>
      <c r="G26" s="219" t="s">
        <v>417</v>
      </c>
      <c r="H26" s="69"/>
      <c r="I26" s="69"/>
      <c r="J26" s="69"/>
    </row>
    <row r="27" spans="1:10" s="59" customFormat="1" ht="23.25" customHeight="1" x14ac:dyDescent="0.25">
      <c r="A27" s="208"/>
      <c r="B27" s="219" t="s">
        <v>397</v>
      </c>
      <c r="C27" s="219"/>
      <c r="D27" s="219"/>
      <c r="E27" s="219"/>
      <c r="F27" s="219"/>
      <c r="G27" s="219"/>
      <c r="H27" s="69"/>
      <c r="I27" s="69"/>
      <c r="J27" s="69"/>
    </row>
    <row r="28" spans="1:10" s="59" customFormat="1" ht="15.75" x14ac:dyDescent="0.3">
      <c r="A28" s="208" t="s">
        <v>418</v>
      </c>
      <c r="B28" s="220" t="s">
        <v>393</v>
      </c>
      <c r="C28" s="220"/>
      <c r="D28" s="220" t="s">
        <v>394</v>
      </c>
      <c r="E28" s="220"/>
      <c r="F28" s="230" t="s">
        <v>419</v>
      </c>
      <c r="G28" s="230" t="s">
        <v>420</v>
      </c>
      <c r="H28" s="69"/>
      <c r="I28" s="69"/>
      <c r="J28" s="69"/>
    </row>
    <row r="29" spans="1:10" s="59" customFormat="1" ht="98.25" customHeight="1" x14ac:dyDescent="0.25">
      <c r="A29" s="208"/>
      <c r="B29" s="230" t="s">
        <v>397</v>
      </c>
      <c r="C29" s="230"/>
      <c r="D29" s="231"/>
      <c r="E29" s="231"/>
      <c r="F29" s="230"/>
      <c r="G29" s="230"/>
      <c r="H29" s="69"/>
      <c r="I29" s="69"/>
      <c r="J29" s="69"/>
    </row>
    <row r="30" spans="1:10" s="59" customFormat="1" ht="15.75" x14ac:dyDescent="0.3">
      <c r="A30" s="208" t="s">
        <v>421</v>
      </c>
      <c r="B30" s="220" t="s">
        <v>405</v>
      </c>
      <c r="C30" s="220"/>
      <c r="D30" s="220" t="s">
        <v>406</v>
      </c>
      <c r="E30" s="220"/>
      <c r="F30" s="230" t="s">
        <v>422</v>
      </c>
      <c r="G30" s="230" t="s">
        <v>423</v>
      </c>
      <c r="H30" s="69"/>
      <c r="I30" s="69"/>
      <c r="J30" s="69"/>
    </row>
    <row r="31" spans="1:10" s="59" customFormat="1" ht="51.75" customHeight="1" x14ac:dyDescent="0.3">
      <c r="A31" s="208"/>
      <c r="B31" s="220"/>
      <c r="C31" s="220"/>
      <c r="D31" s="230" t="s">
        <v>397</v>
      </c>
      <c r="E31" s="230"/>
      <c r="F31" s="230"/>
      <c r="G31" s="230"/>
      <c r="H31" s="69"/>
      <c r="I31" s="69"/>
      <c r="J31" s="69"/>
    </row>
    <row r="32" spans="1:10" s="59" customFormat="1" ht="15.75" x14ac:dyDescent="0.3">
      <c r="A32" s="208" t="s">
        <v>424</v>
      </c>
      <c r="B32" s="228" t="s">
        <v>393</v>
      </c>
      <c r="C32" s="228"/>
      <c r="D32" s="228" t="s">
        <v>394</v>
      </c>
      <c r="E32" s="228"/>
      <c r="F32" s="219" t="s">
        <v>425</v>
      </c>
      <c r="G32" s="219" t="s">
        <v>426</v>
      </c>
      <c r="H32" s="69"/>
      <c r="I32" s="69"/>
      <c r="J32" s="69"/>
    </row>
    <row r="33" spans="1:10" s="59" customFormat="1" ht="139.5" customHeight="1" x14ac:dyDescent="0.25">
      <c r="A33" s="208"/>
      <c r="B33" s="219" t="s">
        <v>397</v>
      </c>
      <c r="C33" s="219"/>
      <c r="D33" s="229"/>
      <c r="E33" s="229"/>
      <c r="F33" s="219"/>
      <c r="G33" s="219"/>
      <c r="H33" s="69"/>
      <c r="I33" s="69"/>
      <c r="J33" s="69"/>
    </row>
    <row r="34" spans="1:10" s="59" customFormat="1" ht="15.75" x14ac:dyDescent="0.3">
      <c r="A34" s="208" t="s">
        <v>427</v>
      </c>
      <c r="B34" s="228" t="s">
        <v>393</v>
      </c>
      <c r="C34" s="228"/>
      <c r="D34" s="228" t="s">
        <v>394</v>
      </c>
      <c r="E34" s="228"/>
      <c r="F34" s="225" t="s">
        <v>428</v>
      </c>
      <c r="G34" s="219" t="s">
        <v>429</v>
      </c>
      <c r="H34" s="69"/>
      <c r="I34" s="69"/>
      <c r="J34" s="69"/>
    </row>
    <row r="35" spans="1:10" s="59" customFormat="1" ht="123" customHeight="1" x14ac:dyDescent="0.25">
      <c r="A35" s="208"/>
      <c r="B35" s="219" t="s">
        <v>397</v>
      </c>
      <c r="C35" s="219"/>
      <c r="D35" s="229"/>
      <c r="E35" s="229"/>
      <c r="F35" s="226"/>
      <c r="G35" s="219"/>
      <c r="H35" s="69"/>
      <c r="I35" s="69"/>
      <c r="J35" s="69"/>
    </row>
    <row r="36" spans="1:10" s="59" customFormat="1" ht="15.75" x14ac:dyDescent="0.25">
      <c r="A36" s="216" t="s">
        <v>430</v>
      </c>
      <c r="B36" s="218" t="s">
        <v>393</v>
      </c>
      <c r="C36" s="218"/>
      <c r="D36" s="218" t="s">
        <v>394</v>
      </c>
      <c r="E36" s="218"/>
      <c r="F36" s="219" t="s">
        <v>431</v>
      </c>
      <c r="G36" s="233" t="s">
        <v>432</v>
      </c>
      <c r="H36" s="69"/>
      <c r="I36" s="69"/>
      <c r="J36" s="69"/>
    </row>
    <row r="37" spans="1:10" s="59" customFormat="1" ht="75" customHeight="1" x14ac:dyDescent="0.25">
      <c r="A37" s="217"/>
      <c r="B37" s="214" t="s">
        <v>397</v>
      </c>
      <c r="C37" s="215"/>
      <c r="D37" s="214"/>
      <c r="E37" s="215"/>
      <c r="F37" s="219"/>
      <c r="G37" s="233"/>
      <c r="H37" s="69"/>
      <c r="I37" s="69"/>
      <c r="J37" s="69"/>
    </row>
    <row r="38" spans="1:10" s="59" customFormat="1" ht="15.75" x14ac:dyDescent="0.25">
      <c r="A38" s="216" t="s">
        <v>433</v>
      </c>
      <c r="B38" s="218" t="s">
        <v>405</v>
      </c>
      <c r="C38" s="218"/>
      <c r="D38" s="218" t="s">
        <v>406</v>
      </c>
      <c r="E38" s="218"/>
      <c r="F38" s="219" t="s">
        <v>434</v>
      </c>
      <c r="G38" s="219" t="s">
        <v>435</v>
      </c>
      <c r="H38" s="69"/>
      <c r="I38" s="69"/>
      <c r="J38" s="69"/>
    </row>
    <row r="39" spans="1:10" s="59" customFormat="1" ht="79.5" customHeight="1" x14ac:dyDescent="0.25">
      <c r="A39" s="217"/>
      <c r="B39" s="227">
        <v>1</v>
      </c>
      <c r="C39" s="227"/>
      <c r="D39" s="227"/>
      <c r="E39" s="227"/>
      <c r="F39" s="219"/>
      <c r="G39" s="219"/>
      <c r="H39" s="69"/>
      <c r="I39" s="69"/>
      <c r="J39" s="69"/>
    </row>
    <row r="40" spans="1:10" s="59" customFormat="1" ht="15.75" x14ac:dyDescent="0.25">
      <c r="A40" s="216" t="s">
        <v>436</v>
      </c>
      <c r="B40" s="218" t="s">
        <v>393</v>
      </c>
      <c r="C40" s="218"/>
      <c r="D40" s="218" t="s">
        <v>394</v>
      </c>
      <c r="E40" s="218"/>
      <c r="F40" s="219"/>
      <c r="G40" s="219"/>
      <c r="H40" s="69"/>
      <c r="I40" s="69"/>
      <c r="J40" s="69"/>
    </row>
    <row r="41" spans="1:10" s="59" customFormat="1" ht="72" customHeight="1" x14ac:dyDescent="0.25">
      <c r="A41" s="217"/>
      <c r="B41" s="214"/>
      <c r="C41" s="215"/>
      <c r="D41" s="214" t="s">
        <v>397</v>
      </c>
      <c r="E41" s="215"/>
      <c r="F41" s="219"/>
      <c r="G41" s="219"/>
      <c r="H41" s="69"/>
      <c r="I41" s="69"/>
      <c r="J41" s="69"/>
    </row>
    <row r="42" spans="1:10" s="59" customFormat="1" ht="15.75" x14ac:dyDescent="0.25">
      <c r="A42" s="216" t="s">
        <v>437</v>
      </c>
      <c r="B42" s="218" t="s">
        <v>393</v>
      </c>
      <c r="C42" s="218"/>
      <c r="D42" s="218" t="s">
        <v>394</v>
      </c>
      <c r="E42" s="218"/>
      <c r="F42" s="219" t="s">
        <v>438</v>
      </c>
      <c r="G42" s="233" t="s">
        <v>10</v>
      </c>
      <c r="H42" s="69"/>
      <c r="I42" s="69"/>
      <c r="J42" s="69"/>
    </row>
    <row r="43" spans="1:10" s="59" customFormat="1" ht="50.25" customHeight="1" x14ac:dyDescent="0.25">
      <c r="A43" s="217"/>
      <c r="B43" s="214" t="s">
        <v>397</v>
      </c>
      <c r="C43" s="215"/>
      <c r="D43" s="214"/>
      <c r="E43" s="215"/>
      <c r="F43" s="219"/>
      <c r="G43" s="233"/>
      <c r="H43" s="69"/>
      <c r="I43" s="69"/>
      <c r="J43" s="69"/>
    </row>
    <row r="44" spans="1:10" s="59" customFormat="1" ht="15.75" x14ac:dyDescent="0.25">
      <c r="A44" s="213" t="s">
        <v>439</v>
      </c>
      <c r="B44" s="218" t="s">
        <v>393</v>
      </c>
      <c r="C44" s="218"/>
      <c r="D44" s="218" t="s">
        <v>394</v>
      </c>
      <c r="E44" s="218"/>
      <c r="F44" s="219" t="s">
        <v>440</v>
      </c>
      <c r="G44" s="233" t="s">
        <v>432</v>
      </c>
      <c r="H44" s="69"/>
      <c r="I44" s="69"/>
      <c r="J44" s="69"/>
    </row>
    <row r="45" spans="1:10" s="59" customFormat="1" ht="75" customHeight="1" x14ac:dyDescent="0.25">
      <c r="A45" s="213"/>
      <c r="B45" s="227" t="s">
        <v>397</v>
      </c>
      <c r="C45" s="227"/>
      <c r="D45" s="227"/>
      <c r="E45" s="227"/>
      <c r="F45" s="219"/>
      <c r="G45" s="233"/>
      <c r="H45" s="69"/>
      <c r="I45" s="69"/>
      <c r="J45" s="69"/>
    </row>
    <row r="46" spans="1:10" s="59" customFormat="1" ht="180" customHeight="1" x14ac:dyDescent="0.25">
      <c r="A46" s="213" t="s">
        <v>441</v>
      </c>
      <c r="B46" s="71" t="s">
        <v>442</v>
      </c>
      <c r="C46" s="71" t="s">
        <v>443</v>
      </c>
      <c r="D46" s="71" t="s">
        <v>444</v>
      </c>
      <c r="E46" s="71" t="s">
        <v>402</v>
      </c>
      <c r="F46" s="219" t="s">
        <v>445</v>
      </c>
      <c r="G46" s="219" t="s">
        <v>71</v>
      </c>
      <c r="H46" s="69"/>
      <c r="I46" s="69"/>
      <c r="J46" s="69"/>
    </row>
    <row r="47" spans="1:10" s="59" customFormat="1" ht="180" customHeight="1" x14ac:dyDescent="0.25">
      <c r="A47" s="213"/>
      <c r="B47" s="82" t="s">
        <v>397</v>
      </c>
      <c r="C47" s="82" t="s">
        <v>397</v>
      </c>
      <c r="D47" s="82" t="s">
        <v>397</v>
      </c>
      <c r="E47" s="82"/>
      <c r="F47" s="219"/>
      <c r="G47" s="219"/>
      <c r="H47" s="69"/>
      <c r="I47" s="69"/>
      <c r="J47" s="69"/>
    </row>
    <row r="48" spans="1:10" s="59" customFormat="1" ht="15.75" x14ac:dyDescent="0.25">
      <c r="A48" s="208" t="s">
        <v>446</v>
      </c>
      <c r="B48" s="218" t="s">
        <v>393</v>
      </c>
      <c r="C48" s="218"/>
      <c r="D48" s="218" t="s">
        <v>394</v>
      </c>
      <c r="E48" s="218"/>
      <c r="F48" s="219"/>
      <c r="G48" s="219"/>
      <c r="H48" s="69"/>
      <c r="I48" s="69"/>
      <c r="J48" s="69"/>
    </row>
    <row r="49" spans="1:10" s="59" customFormat="1" ht="45.75" customHeight="1" x14ac:dyDescent="0.25">
      <c r="A49" s="208"/>
      <c r="B49" s="227"/>
      <c r="C49" s="227"/>
      <c r="D49" s="227" t="s">
        <v>397</v>
      </c>
      <c r="E49" s="227"/>
      <c r="F49" s="219"/>
      <c r="G49" s="219"/>
      <c r="H49" s="69"/>
      <c r="I49" s="69"/>
      <c r="J49" s="69"/>
    </row>
    <row r="50" spans="1:10" s="59" customFormat="1" ht="15.75" x14ac:dyDescent="0.25">
      <c r="A50" s="208" t="s">
        <v>447</v>
      </c>
      <c r="B50" s="218" t="s">
        <v>393</v>
      </c>
      <c r="C50" s="218"/>
      <c r="D50" s="218" t="s">
        <v>394</v>
      </c>
      <c r="E50" s="218"/>
      <c r="F50" s="219" t="s">
        <v>448</v>
      </c>
      <c r="G50" s="219" t="s">
        <v>449</v>
      </c>
      <c r="H50" s="69"/>
      <c r="I50" s="69"/>
      <c r="J50" s="69"/>
    </row>
    <row r="51" spans="1:10" s="59" customFormat="1" ht="35.25" customHeight="1" x14ac:dyDescent="0.25">
      <c r="A51" s="208"/>
      <c r="B51" s="227" t="s">
        <v>397</v>
      </c>
      <c r="C51" s="227"/>
      <c r="D51" s="227"/>
      <c r="E51" s="227"/>
      <c r="F51" s="219"/>
      <c r="G51" s="219"/>
      <c r="H51" s="69"/>
      <c r="I51" s="69"/>
      <c r="J51" s="69"/>
    </row>
    <row r="52" spans="1:10" s="59" customFormat="1" ht="31.5" x14ac:dyDescent="0.25">
      <c r="A52" s="213" t="s">
        <v>450</v>
      </c>
      <c r="B52" s="71" t="s">
        <v>451</v>
      </c>
      <c r="C52" s="71" t="s">
        <v>452</v>
      </c>
      <c r="D52" s="71" t="s">
        <v>453</v>
      </c>
      <c r="E52" s="71" t="s">
        <v>402</v>
      </c>
      <c r="F52" s="219" t="s">
        <v>454</v>
      </c>
      <c r="G52" s="219"/>
      <c r="H52" s="69"/>
      <c r="I52" s="69"/>
      <c r="J52" s="69"/>
    </row>
    <row r="53" spans="1:10" s="59" customFormat="1" x14ac:dyDescent="0.25">
      <c r="A53" s="213"/>
      <c r="B53" s="70">
        <v>17</v>
      </c>
      <c r="C53" s="70">
        <v>13</v>
      </c>
      <c r="D53" s="70">
        <v>2</v>
      </c>
      <c r="E53" s="70"/>
      <c r="F53" s="219"/>
      <c r="G53" s="219"/>
      <c r="H53" s="69"/>
      <c r="I53" s="69"/>
      <c r="J53" s="69"/>
    </row>
    <row r="54" spans="1:10" s="59" customFormat="1" ht="35.25" customHeight="1" x14ac:dyDescent="0.25">
      <c r="A54" s="213" t="s">
        <v>455</v>
      </c>
      <c r="B54" s="218" t="s">
        <v>456</v>
      </c>
      <c r="C54" s="218"/>
      <c r="D54" s="218" t="s">
        <v>402</v>
      </c>
      <c r="E54" s="218"/>
      <c r="F54" s="219" t="s">
        <v>457</v>
      </c>
      <c r="G54" s="219" t="s">
        <v>458</v>
      </c>
      <c r="H54" s="69"/>
      <c r="I54" s="69"/>
      <c r="J54" s="69"/>
    </row>
    <row r="55" spans="1:10" s="59" customFormat="1" ht="45" customHeight="1" x14ac:dyDescent="0.25">
      <c r="A55" s="213"/>
      <c r="B55" s="232">
        <v>2566061.2000000002</v>
      </c>
      <c r="C55" s="227"/>
      <c r="D55" s="227"/>
      <c r="E55" s="227"/>
      <c r="F55" s="219"/>
      <c r="G55" s="219"/>
      <c r="H55" s="69"/>
      <c r="I55" s="69"/>
      <c r="J55" s="69"/>
    </row>
    <row r="56" spans="1:10" s="59" customFormat="1" ht="31.5" customHeight="1" x14ac:dyDescent="0.25">
      <c r="A56" s="213" t="s">
        <v>459</v>
      </c>
      <c r="B56" s="71">
        <v>2019</v>
      </c>
      <c r="C56" s="71">
        <v>2020</v>
      </c>
      <c r="D56" s="71">
        <v>2021</v>
      </c>
      <c r="E56" s="71" t="s">
        <v>402</v>
      </c>
      <c r="F56" s="219" t="s">
        <v>460</v>
      </c>
      <c r="G56" s="219" t="s">
        <v>461</v>
      </c>
      <c r="H56" s="69"/>
      <c r="I56" s="69"/>
      <c r="J56" s="69"/>
    </row>
    <row r="57" spans="1:10" s="59" customFormat="1" ht="36" customHeight="1" x14ac:dyDescent="0.25">
      <c r="A57" s="213"/>
      <c r="B57" s="119">
        <v>8.9999999999999998E-4</v>
      </c>
      <c r="C57" s="119">
        <v>1E-3</v>
      </c>
      <c r="D57" s="119">
        <v>8.0000000000000004E-4</v>
      </c>
      <c r="E57" s="70"/>
      <c r="F57" s="221"/>
      <c r="G57" s="221"/>
      <c r="H57" s="69"/>
      <c r="I57" s="69"/>
      <c r="J57" s="69"/>
    </row>
    <row r="58" spans="1:10" s="59" customFormat="1" ht="15.75" x14ac:dyDescent="0.3">
      <c r="A58" s="230" t="s">
        <v>462</v>
      </c>
      <c r="B58" s="228" t="s">
        <v>405</v>
      </c>
      <c r="C58" s="228"/>
      <c r="D58" s="228" t="s">
        <v>406</v>
      </c>
      <c r="E58" s="228"/>
      <c r="F58" s="236" t="s">
        <v>463</v>
      </c>
      <c r="G58" s="238"/>
      <c r="H58" s="69"/>
      <c r="I58" s="69"/>
      <c r="J58" s="69"/>
    </row>
    <row r="59" spans="1:10" s="59" customFormat="1" ht="41.25" customHeight="1" x14ac:dyDescent="0.3">
      <c r="A59" s="230"/>
      <c r="B59" s="220"/>
      <c r="C59" s="220"/>
      <c r="D59" s="235" t="s">
        <v>397</v>
      </c>
      <c r="E59" s="227"/>
      <c r="F59" s="237"/>
      <c r="G59" s="239"/>
      <c r="H59" s="69"/>
      <c r="I59" s="69"/>
      <c r="J59" s="69"/>
    </row>
    <row r="60" spans="1:10" s="59" customFormat="1" ht="15.75" x14ac:dyDescent="0.3">
      <c r="A60" s="208" t="s">
        <v>464</v>
      </c>
      <c r="B60" s="94" t="s">
        <v>465</v>
      </c>
      <c r="C60" s="94" t="s">
        <v>466</v>
      </c>
      <c r="D60" s="94" t="s">
        <v>467</v>
      </c>
      <c r="E60" s="94" t="s">
        <v>468</v>
      </c>
      <c r="F60" s="229" t="s">
        <v>469</v>
      </c>
      <c r="G60" s="229"/>
      <c r="H60" s="69"/>
      <c r="I60" s="69"/>
      <c r="J60" s="69"/>
    </row>
    <row r="61" spans="1:10" s="59" customFormat="1" ht="32.25" customHeight="1" x14ac:dyDescent="0.25">
      <c r="A61" s="208"/>
      <c r="B61" s="82" t="s">
        <v>397</v>
      </c>
      <c r="C61" s="95"/>
      <c r="D61" s="95"/>
      <c r="E61" s="95"/>
      <c r="F61" s="229"/>
      <c r="G61" s="229"/>
      <c r="H61" s="69"/>
      <c r="I61" s="69"/>
      <c r="J61" s="69"/>
    </row>
    <row r="62" spans="1:10" x14ac:dyDescent="0.25">
      <c r="A62" s="234" t="s">
        <v>470</v>
      </c>
      <c r="B62" s="234"/>
      <c r="C62" s="234"/>
      <c r="D62" s="234"/>
      <c r="E62" s="234"/>
      <c r="F62" s="234"/>
      <c r="G62" s="234"/>
      <c r="H62" s="5"/>
      <c r="I62" s="5"/>
      <c r="J62" s="5"/>
    </row>
    <row r="63" spans="1:10" ht="47.25" customHeight="1" x14ac:dyDescent="0.25">
      <c r="A63" s="234"/>
      <c r="B63" s="234"/>
      <c r="C63" s="234"/>
      <c r="D63" s="234"/>
      <c r="E63" s="234"/>
      <c r="F63" s="234"/>
      <c r="G63" s="234"/>
      <c r="H63" s="5"/>
      <c r="I63" s="5"/>
      <c r="J63" s="5"/>
    </row>
  </sheetData>
  <mergeCells count="147">
    <mergeCell ref="B11:G11"/>
    <mergeCell ref="A62:G63"/>
    <mergeCell ref="B19:C19"/>
    <mergeCell ref="D19:E19"/>
    <mergeCell ref="B30:C30"/>
    <mergeCell ref="D30:E30"/>
    <mergeCell ref="B31:C31"/>
    <mergeCell ref="D31:E31"/>
    <mergeCell ref="B38:C38"/>
    <mergeCell ref="D38:E38"/>
    <mergeCell ref="B39:C39"/>
    <mergeCell ref="D39:E39"/>
    <mergeCell ref="A58:A59"/>
    <mergeCell ref="B58:C58"/>
    <mergeCell ref="D58:E58"/>
    <mergeCell ref="B59:C59"/>
    <mergeCell ref="D59:E59"/>
    <mergeCell ref="F58:F59"/>
    <mergeCell ref="G58:G59"/>
    <mergeCell ref="F13:F14"/>
    <mergeCell ref="F15:F16"/>
    <mergeCell ref="F17:F18"/>
    <mergeCell ref="G26:G27"/>
    <mergeCell ref="G28:G29"/>
    <mergeCell ref="G30:G31"/>
    <mergeCell ref="F60:F61"/>
    <mergeCell ref="G60:G61"/>
    <mergeCell ref="G46:G47"/>
    <mergeCell ref="G48:G49"/>
    <mergeCell ref="G50:G51"/>
    <mergeCell ref="G52:G53"/>
    <mergeCell ref="G54:G55"/>
    <mergeCell ref="G56:G57"/>
    <mergeCell ref="G32:G33"/>
    <mergeCell ref="G34:G35"/>
    <mergeCell ref="G36:G37"/>
    <mergeCell ref="G38:G39"/>
    <mergeCell ref="G40:G41"/>
    <mergeCell ref="G42:G43"/>
    <mergeCell ref="G44:G45"/>
    <mergeCell ref="F56:F57"/>
    <mergeCell ref="F54:F55"/>
    <mergeCell ref="F44:F45"/>
    <mergeCell ref="F28:F29"/>
    <mergeCell ref="F30:F31"/>
    <mergeCell ref="A60:A61"/>
    <mergeCell ref="D40:E40"/>
    <mergeCell ref="B42:C42"/>
    <mergeCell ref="D42:E42"/>
    <mergeCell ref="A40:A41"/>
    <mergeCell ref="B41:C41"/>
    <mergeCell ref="B34:C34"/>
    <mergeCell ref="D34:E34"/>
    <mergeCell ref="B35:C35"/>
    <mergeCell ref="B54:C54"/>
    <mergeCell ref="D54:E54"/>
    <mergeCell ref="B55:C55"/>
    <mergeCell ref="D55:E55"/>
    <mergeCell ref="A56:A57"/>
    <mergeCell ref="A48:A49"/>
    <mergeCell ref="D49:E49"/>
    <mergeCell ref="A36:A37"/>
    <mergeCell ref="B36:C36"/>
    <mergeCell ref="D36:E36"/>
    <mergeCell ref="B43:C43"/>
    <mergeCell ref="A52:A53"/>
    <mergeCell ref="F52:F53"/>
    <mergeCell ref="B32:C32"/>
    <mergeCell ref="D32:E32"/>
    <mergeCell ref="B33:C33"/>
    <mergeCell ref="D33:E33"/>
    <mergeCell ref="B29:C29"/>
    <mergeCell ref="D29:E29"/>
    <mergeCell ref="A54:A55"/>
    <mergeCell ref="A50:A51"/>
    <mergeCell ref="B50:C50"/>
    <mergeCell ref="D50:E50"/>
    <mergeCell ref="B51:C51"/>
    <mergeCell ref="D35:E35"/>
    <mergeCell ref="A34:A35"/>
    <mergeCell ref="D48:E48"/>
    <mergeCell ref="F48:F49"/>
    <mergeCell ref="B49:C49"/>
    <mergeCell ref="D41:E41"/>
    <mergeCell ref="A42:A43"/>
    <mergeCell ref="B44:C44"/>
    <mergeCell ref="D44:E44"/>
    <mergeCell ref="B45:C45"/>
    <mergeCell ref="D45:E45"/>
    <mergeCell ref="F50:F51"/>
    <mergeCell ref="F46:F47"/>
    <mergeCell ref="F34:F35"/>
    <mergeCell ref="F36:F37"/>
    <mergeCell ref="F38:F39"/>
    <mergeCell ref="F40:F41"/>
    <mergeCell ref="F42:F43"/>
    <mergeCell ref="D51:E51"/>
    <mergeCell ref="A46:A47"/>
    <mergeCell ref="B48:C48"/>
    <mergeCell ref="A10:G10"/>
    <mergeCell ref="G22:G23"/>
    <mergeCell ref="G24:G25"/>
    <mergeCell ref="A22:A23"/>
    <mergeCell ref="B22:C22"/>
    <mergeCell ref="D22:E22"/>
    <mergeCell ref="B23:C23"/>
    <mergeCell ref="D23:E23"/>
    <mergeCell ref="G13:G14"/>
    <mergeCell ref="G15:G16"/>
    <mergeCell ref="G17:G18"/>
    <mergeCell ref="G19:G20"/>
    <mergeCell ref="A13:A14"/>
    <mergeCell ref="A15:A16"/>
    <mergeCell ref="B15:C15"/>
    <mergeCell ref="D15:E15"/>
    <mergeCell ref="B16:C16"/>
    <mergeCell ref="D16:E16"/>
    <mergeCell ref="A24:A25"/>
    <mergeCell ref="B24:C24"/>
    <mergeCell ref="D24:E24"/>
    <mergeCell ref="B25:C25"/>
    <mergeCell ref="D25:E25"/>
    <mergeCell ref="A17:A18"/>
    <mergeCell ref="B20:C21"/>
    <mergeCell ref="D20:E21"/>
    <mergeCell ref="A30:A31"/>
    <mergeCell ref="A32:A33"/>
    <mergeCell ref="F19:F20"/>
    <mergeCell ref="F22:F23"/>
    <mergeCell ref="A44:A45"/>
    <mergeCell ref="D43:E43"/>
    <mergeCell ref="A38:A39"/>
    <mergeCell ref="B37:C37"/>
    <mergeCell ref="D37:E37"/>
    <mergeCell ref="B40:C40"/>
    <mergeCell ref="F24:F25"/>
    <mergeCell ref="F26:F27"/>
    <mergeCell ref="B28:C28"/>
    <mergeCell ref="D28:E28"/>
    <mergeCell ref="A28:A29"/>
    <mergeCell ref="A26:A27"/>
    <mergeCell ref="B26:C26"/>
    <mergeCell ref="D26:E26"/>
    <mergeCell ref="B27:C27"/>
    <mergeCell ref="D27:E27"/>
    <mergeCell ref="F32:F33"/>
    <mergeCell ref="A19:A21"/>
  </mergeCells>
  <hyperlinks>
    <hyperlink ref="G36:G37" r:id="rId1" display="http://www.ivea.gob.mx/" xr:uid="{4E70B039-FFC4-4880-9FD4-9C5EF3BCC693}"/>
    <hyperlink ref="G42:G43" r:id="rId2" display="http://www.ivea.gob.mx/wp-content/uploads/sites/18/2021/04/Programa-Anual-de-Trabajo-IVEA-2021.pdf" xr:uid="{760C6CAD-60AA-4587-AF5D-2D6F00297A7C}"/>
    <hyperlink ref="G44:G45" r:id="rId3" display="http://www.ivea.gob.mx/" xr:uid="{1E945208-AF33-4A97-A8B7-02FDAB3655C4}"/>
  </hyperlinks>
  <printOptions horizontalCentered="1"/>
  <pageMargins left="0.31496062992125984" right="0.31496062992125984" top="0.35433070866141736" bottom="0.35433070866141736" header="0.31496062992125984" footer="0.31496062992125984"/>
  <pageSetup scale="85" orientation="landscape" verticalDpi="597" r:id="rId4"/>
  <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5:A29"/>
  <sheetViews>
    <sheetView topLeftCell="A18" zoomScale="130" zoomScaleNormal="130" workbookViewId="0">
      <selection activeCell="A19" sqref="A19"/>
    </sheetView>
  </sheetViews>
  <sheetFormatPr baseColWidth="10" defaultColWidth="11.42578125" defaultRowHeight="15" x14ac:dyDescent="0.25"/>
  <cols>
    <col min="1" max="1" width="111.140625" customWidth="1"/>
  </cols>
  <sheetData>
    <row r="5" spans="1:1" ht="15.75" x14ac:dyDescent="0.3">
      <c r="A5" s="36" t="s">
        <v>146</v>
      </c>
    </row>
    <row r="6" spans="1:1" ht="15.75" x14ac:dyDescent="0.3">
      <c r="A6" s="36" t="s">
        <v>147</v>
      </c>
    </row>
    <row r="7" spans="1:1" ht="15.75" x14ac:dyDescent="0.3">
      <c r="A7" s="36" t="s">
        <v>148</v>
      </c>
    </row>
    <row r="8" spans="1:1" x14ac:dyDescent="0.25">
      <c r="A8" s="25"/>
    </row>
    <row r="9" spans="1:1" ht="35.25" customHeight="1" x14ac:dyDescent="0.25">
      <c r="A9" s="15" t="s">
        <v>471</v>
      </c>
    </row>
    <row r="10" spans="1:1" ht="9" customHeight="1" x14ac:dyDescent="0.25">
      <c r="A10" s="15"/>
    </row>
    <row r="11" spans="1:1" ht="27" x14ac:dyDescent="0.25">
      <c r="A11" s="49" t="s">
        <v>472</v>
      </c>
    </row>
    <row r="12" spans="1:1" ht="18.75" customHeight="1" x14ac:dyDescent="0.25">
      <c r="A12" s="46" t="s">
        <v>473</v>
      </c>
    </row>
    <row r="13" spans="1:1" ht="108" x14ac:dyDescent="0.25">
      <c r="A13" s="49" t="s">
        <v>474</v>
      </c>
    </row>
    <row r="14" spans="1:1" ht="18.75" customHeight="1" x14ac:dyDescent="0.25">
      <c r="A14" s="46" t="s">
        <v>475</v>
      </c>
    </row>
    <row r="15" spans="1:1" ht="48" x14ac:dyDescent="0.25">
      <c r="A15" s="50" t="s">
        <v>476</v>
      </c>
    </row>
    <row r="16" spans="1:1" ht="51" customHeight="1" x14ac:dyDescent="0.25">
      <c r="A16" s="50" t="s">
        <v>477</v>
      </c>
    </row>
    <row r="17" spans="1:1" ht="42.75" customHeight="1" x14ac:dyDescent="0.25">
      <c r="A17" s="50" t="s">
        <v>478</v>
      </c>
    </row>
    <row r="18" spans="1:1" ht="108" x14ac:dyDescent="0.25">
      <c r="A18" s="50" t="s">
        <v>479</v>
      </c>
    </row>
    <row r="19" spans="1:1" ht="60" x14ac:dyDescent="0.25">
      <c r="A19" s="50" t="s">
        <v>480</v>
      </c>
    </row>
    <row r="20" spans="1:1" ht="120" customHeight="1" x14ac:dyDescent="0.25">
      <c r="A20" s="50" t="s">
        <v>481</v>
      </c>
    </row>
    <row r="21" spans="1:1" ht="84" x14ac:dyDescent="0.25">
      <c r="A21" s="50" t="s">
        <v>482</v>
      </c>
    </row>
    <row r="22" spans="1:1" ht="36" customHeight="1" x14ac:dyDescent="0.25">
      <c r="A22" s="50" t="s">
        <v>483</v>
      </c>
    </row>
    <row r="23" spans="1:1" ht="75" customHeight="1" x14ac:dyDescent="0.25">
      <c r="A23" s="50" t="s">
        <v>484</v>
      </c>
    </row>
    <row r="24" spans="1:1" ht="199.5" customHeight="1" x14ac:dyDescent="0.25">
      <c r="A24" s="50" t="s">
        <v>485</v>
      </c>
    </row>
    <row r="25" spans="1:1" ht="36" customHeight="1" x14ac:dyDescent="0.25">
      <c r="A25" s="50" t="s">
        <v>486</v>
      </c>
    </row>
    <row r="26" spans="1:1" ht="24.75" customHeight="1" x14ac:dyDescent="0.25">
      <c r="A26" s="50" t="s">
        <v>487</v>
      </c>
    </row>
    <row r="27" spans="1:1" ht="53.25" customHeight="1" x14ac:dyDescent="0.25">
      <c r="A27" s="51" t="s">
        <v>488</v>
      </c>
    </row>
    <row r="28" spans="1:1" x14ac:dyDescent="0.25">
      <c r="A28" s="25"/>
    </row>
    <row r="29" spans="1:1" x14ac:dyDescent="0.25">
      <c r="A29" s="25"/>
    </row>
  </sheetData>
  <pageMargins left="0.7" right="0.7" top="0.75" bottom="0.75" header="0.3" footer="0.3"/>
  <pageSetup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4:H69"/>
  <sheetViews>
    <sheetView topLeftCell="A11" zoomScale="130" zoomScaleNormal="130" workbookViewId="0">
      <selection activeCell="A8" sqref="A8"/>
    </sheetView>
  </sheetViews>
  <sheetFormatPr baseColWidth="10" defaultColWidth="11.42578125" defaultRowHeight="15" x14ac:dyDescent="0.25"/>
  <cols>
    <col min="1" max="1" width="11.85546875" style="6" customWidth="1"/>
    <col min="2" max="2" width="20.7109375" style="8" customWidth="1"/>
    <col min="3" max="3" width="37.140625" style="6" customWidth="1"/>
    <col min="4" max="8" width="12.85546875" style="6" customWidth="1"/>
    <col min="9" max="16384" width="11.42578125" style="6"/>
  </cols>
  <sheetData>
    <row r="4" spans="1:8" x14ac:dyDescent="0.25">
      <c r="A4" s="14"/>
      <c r="B4" s="22"/>
      <c r="C4" s="14"/>
      <c r="D4" s="14"/>
      <c r="E4" s="14"/>
      <c r="F4" s="14"/>
      <c r="G4" s="14"/>
      <c r="H4" s="14"/>
    </row>
    <row r="5" spans="1:8" ht="15.75" x14ac:dyDescent="0.3">
      <c r="A5" s="127" t="s">
        <v>77</v>
      </c>
      <c r="B5" s="128"/>
      <c r="C5" s="128"/>
      <c r="D5" s="14"/>
      <c r="E5" s="14"/>
      <c r="F5" s="14"/>
      <c r="G5" s="14"/>
      <c r="H5" s="14"/>
    </row>
    <row r="6" spans="1:8" ht="15.75" x14ac:dyDescent="0.3">
      <c r="A6" s="127" t="s">
        <v>1</v>
      </c>
      <c r="B6" s="128"/>
      <c r="C6" s="128"/>
      <c r="D6" s="14"/>
      <c r="E6" s="14"/>
      <c r="F6" s="14"/>
      <c r="G6" s="14"/>
      <c r="H6" s="14"/>
    </row>
    <row r="7" spans="1:8" ht="15.75" x14ac:dyDescent="0.3">
      <c r="A7" s="127" t="s">
        <v>2</v>
      </c>
      <c r="B7" s="128"/>
      <c r="C7" s="128"/>
      <c r="D7" s="14"/>
      <c r="E7" s="14"/>
      <c r="F7" s="14"/>
      <c r="G7" s="14"/>
      <c r="H7" s="14"/>
    </row>
    <row r="8" spans="1:8" ht="9.75" customHeight="1" x14ac:dyDescent="0.3">
      <c r="A8" s="20"/>
      <c r="B8" s="21"/>
      <c r="C8" s="21"/>
      <c r="D8" s="14"/>
      <c r="E8" s="14"/>
      <c r="F8" s="14"/>
      <c r="G8" s="14"/>
      <c r="H8" s="14"/>
    </row>
    <row r="9" spans="1:8" ht="22.5" customHeight="1" x14ac:dyDescent="0.25">
      <c r="A9" s="130" t="s">
        <v>78</v>
      </c>
      <c r="B9" s="130"/>
      <c r="C9" s="130"/>
      <c r="D9" s="130"/>
      <c r="E9" s="130"/>
      <c r="F9" s="130"/>
      <c r="G9" s="130"/>
      <c r="H9" s="14"/>
    </row>
    <row r="10" spans="1:8" ht="15" customHeight="1" x14ac:dyDescent="0.25">
      <c r="A10" s="14"/>
      <c r="B10" s="22"/>
      <c r="C10" s="14"/>
      <c r="D10" s="14"/>
      <c r="E10" s="14"/>
      <c r="F10" s="14"/>
      <c r="G10" s="14"/>
      <c r="H10" s="14"/>
    </row>
    <row r="11" spans="1:8" ht="25.5" customHeight="1" x14ac:dyDescent="0.25">
      <c r="A11" s="149" t="s">
        <v>79</v>
      </c>
      <c r="B11" s="149"/>
      <c r="C11" s="43" t="s">
        <v>80</v>
      </c>
      <c r="D11" s="43" t="s">
        <v>81</v>
      </c>
      <c r="E11" s="43" t="s">
        <v>82</v>
      </c>
      <c r="F11" s="43" t="s">
        <v>83</v>
      </c>
      <c r="G11" s="43" t="s">
        <v>84</v>
      </c>
      <c r="H11" s="43" t="s">
        <v>85</v>
      </c>
    </row>
    <row r="12" spans="1:8" ht="16.5" x14ac:dyDescent="0.25">
      <c r="A12" s="146" t="s">
        <v>86</v>
      </c>
      <c r="B12" s="57">
        <v>1100</v>
      </c>
      <c r="C12" s="54" t="s">
        <v>87</v>
      </c>
      <c r="D12" s="62">
        <v>31715103.890000001</v>
      </c>
      <c r="E12" s="62">
        <v>33273217.149999999</v>
      </c>
      <c r="F12" s="62">
        <v>32690387.91</v>
      </c>
      <c r="G12" s="62">
        <v>32690387.91</v>
      </c>
      <c r="H12" s="62">
        <f t="shared" ref="H12:H18" si="0">+E12-G12</f>
        <v>582829.23999999836</v>
      </c>
    </row>
    <row r="13" spans="1:8" ht="16.5" x14ac:dyDescent="0.25">
      <c r="A13" s="146"/>
      <c r="B13" s="56">
        <v>1200</v>
      </c>
      <c r="C13" s="54" t="s">
        <v>88</v>
      </c>
      <c r="D13" s="62">
        <v>1596259.72</v>
      </c>
      <c r="E13" s="62">
        <v>1596259.72</v>
      </c>
      <c r="F13" s="62">
        <v>2534682.52</v>
      </c>
      <c r="G13" s="62">
        <v>2534682.52</v>
      </c>
      <c r="H13" s="62">
        <f t="shared" si="0"/>
        <v>-938422.8</v>
      </c>
    </row>
    <row r="14" spans="1:8" x14ac:dyDescent="0.25">
      <c r="A14" s="146"/>
      <c r="B14" s="52">
        <v>1300</v>
      </c>
      <c r="C14" s="54" t="s">
        <v>89</v>
      </c>
      <c r="D14" s="62">
        <v>20816851.170000002</v>
      </c>
      <c r="E14" s="62">
        <v>21350894.940000001</v>
      </c>
      <c r="F14" s="62">
        <v>20803755.190000001</v>
      </c>
      <c r="G14" s="62">
        <v>20803755.190000001</v>
      </c>
      <c r="H14" s="62">
        <f t="shared" si="0"/>
        <v>547139.75</v>
      </c>
    </row>
    <row r="15" spans="1:8" x14ac:dyDescent="0.25">
      <c r="A15" s="146"/>
      <c r="B15" s="52">
        <v>1400</v>
      </c>
      <c r="C15" s="54" t="s">
        <v>90</v>
      </c>
      <c r="D15" s="62">
        <v>9181562.25</v>
      </c>
      <c r="E15" s="62">
        <v>9486113.3100000005</v>
      </c>
      <c r="F15" s="62">
        <v>9082142.1899999995</v>
      </c>
      <c r="G15" s="62">
        <v>9082142.1899999995</v>
      </c>
      <c r="H15" s="62">
        <f t="shared" si="0"/>
        <v>403971.12000000104</v>
      </c>
    </row>
    <row r="16" spans="1:8" x14ac:dyDescent="0.25">
      <c r="A16" s="146"/>
      <c r="B16" s="52">
        <v>1500</v>
      </c>
      <c r="C16" s="54" t="s">
        <v>91</v>
      </c>
      <c r="D16" s="62">
        <v>22197738.649999999</v>
      </c>
      <c r="E16" s="62">
        <v>22833354.23</v>
      </c>
      <c r="F16" s="62">
        <v>22090693.440000001</v>
      </c>
      <c r="G16" s="62">
        <v>22090693.440000001</v>
      </c>
      <c r="H16" s="62">
        <f t="shared" si="0"/>
        <v>742660.78999999911</v>
      </c>
    </row>
    <row r="17" spans="1:8" x14ac:dyDescent="0.25">
      <c r="A17" s="146"/>
      <c r="B17" s="52">
        <v>1600</v>
      </c>
      <c r="C17" s="54" t="s">
        <v>92</v>
      </c>
      <c r="D17" s="62">
        <v>0</v>
      </c>
      <c r="E17" s="62">
        <v>0</v>
      </c>
      <c r="F17" s="62">
        <v>0</v>
      </c>
      <c r="G17" s="62">
        <v>0</v>
      </c>
      <c r="H17" s="62">
        <f t="shared" si="0"/>
        <v>0</v>
      </c>
    </row>
    <row r="18" spans="1:8" x14ac:dyDescent="0.25">
      <c r="A18" s="146"/>
      <c r="B18" s="52">
        <v>1700</v>
      </c>
      <c r="C18" s="54" t="s">
        <v>93</v>
      </c>
      <c r="D18" s="62">
        <v>11333393.32</v>
      </c>
      <c r="E18" s="62">
        <v>11401523.75</v>
      </c>
      <c r="F18" s="62">
        <v>10217770.720000001</v>
      </c>
      <c r="G18" s="62">
        <v>10217770.720000001</v>
      </c>
      <c r="H18" s="62">
        <f t="shared" si="0"/>
        <v>1183753.0299999993</v>
      </c>
    </row>
    <row r="19" spans="1:8" ht="15" customHeight="1" x14ac:dyDescent="0.25">
      <c r="A19" s="146"/>
      <c r="B19" s="150" t="s">
        <v>94</v>
      </c>
      <c r="C19" s="151"/>
      <c r="D19" s="63">
        <f>SUM(D12:D18)</f>
        <v>96840909</v>
      </c>
      <c r="E19" s="63">
        <f t="shared" ref="E19:H19" si="1">SUM(E12:E18)</f>
        <v>99941363.100000009</v>
      </c>
      <c r="F19" s="63">
        <f t="shared" si="1"/>
        <v>97419431.969999999</v>
      </c>
      <c r="G19" s="63">
        <f t="shared" si="1"/>
        <v>97419431.969999999</v>
      </c>
      <c r="H19" s="63">
        <f t="shared" si="1"/>
        <v>2521931.129999998</v>
      </c>
    </row>
    <row r="20" spans="1:8" ht="16.5" x14ac:dyDescent="0.25">
      <c r="A20" s="152" t="s">
        <v>95</v>
      </c>
      <c r="B20" s="53">
        <v>2100</v>
      </c>
      <c r="C20" s="54" t="s">
        <v>96</v>
      </c>
      <c r="D20" s="62">
        <v>2210000</v>
      </c>
      <c r="E20" s="62">
        <v>7871672.1600000001</v>
      </c>
      <c r="F20" s="62">
        <v>7871672.1600000001</v>
      </c>
      <c r="G20" s="62">
        <v>7871672.1600000001</v>
      </c>
      <c r="H20" s="62">
        <f t="shared" ref="H20:H38" si="2">+E20-G20</f>
        <v>0</v>
      </c>
    </row>
    <row r="21" spans="1:8" x14ac:dyDescent="0.25">
      <c r="A21" s="153"/>
      <c r="B21" s="53">
        <v>2200</v>
      </c>
      <c r="C21" s="54" t="s">
        <v>97</v>
      </c>
      <c r="D21" s="62">
        <v>552800</v>
      </c>
      <c r="E21" s="62">
        <v>1281655.93</v>
      </c>
      <c r="F21" s="62">
        <v>1281655.92</v>
      </c>
      <c r="G21" s="62">
        <v>1281655.92</v>
      </c>
      <c r="H21" s="62">
        <f t="shared" si="2"/>
        <v>1.0000000009313226E-2</v>
      </c>
    </row>
    <row r="22" spans="1:8" ht="16.5" x14ac:dyDescent="0.25">
      <c r="A22" s="153"/>
      <c r="B22" s="53">
        <v>2300</v>
      </c>
      <c r="C22" s="54" t="s">
        <v>98</v>
      </c>
      <c r="D22" s="62">
        <v>0</v>
      </c>
      <c r="E22" s="62">
        <v>0</v>
      </c>
      <c r="F22" s="62">
        <v>0</v>
      </c>
      <c r="G22" s="62">
        <v>0</v>
      </c>
      <c r="H22" s="62">
        <f t="shared" si="2"/>
        <v>0</v>
      </c>
    </row>
    <row r="23" spans="1:8" ht="16.5" x14ac:dyDescent="0.25">
      <c r="A23" s="153"/>
      <c r="B23" s="53">
        <v>2400</v>
      </c>
      <c r="C23" s="54" t="s">
        <v>99</v>
      </c>
      <c r="D23" s="62">
        <v>557566</v>
      </c>
      <c r="E23" s="62">
        <v>1075698.1100000001</v>
      </c>
      <c r="F23" s="62">
        <v>1075696.1100000001</v>
      </c>
      <c r="G23" s="62">
        <v>1075696.1100000001</v>
      </c>
      <c r="H23" s="62">
        <f t="shared" si="2"/>
        <v>2</v>
      </c>
    </row>
    <row r="24" spans="1:8" ht="16.5" x14ac:dyDescent="0.25">
      <c r="A24" s="153"/>
      <c r="B24" s="53">
        <v>2500</v>
      </c>
      <c r="C24" s="54" t="s">
        <v>100</v>
      </c>
      <c r="D24" s="62">
        <v>547000</v>
      </c>
      <c r="E24" s="62">
        <v>458923.08</v>
      </c>
      <c r="F24" s="62">
        <v>458923.08</v>
      </c>
      <c r="G24" s="62">
        <v>458923.08</v>
      </c>
      <c r="H24" s="62">
        <f t="shared" si="2"/>
        <v>0</v>
      </c>
    </row>
    <row r="25" spans="1:8" x14ac:dyDescent="0.25">
      <c r="A25" s="153"/>
      <c r="B25" s="53">
        <v>2600</v>
      </c>
      <c r="C25" s="54" t="s">
        <v>101</v>
      </c>
      <c r="D25" s="62">
        <v>3560000</v>
      </c>
      <c r="E25" s="62">
        <v>5324112.58</v>
      </c>
      <c r="F25" s="62">
        <v>5323535.3099999996</v>
      </c>
      <c r="G25" s="62">
        <v>5323535.3099999996</v>
      </c>
      <c r="H25" s="62">
        <f t="shared" si="2"/>
        <v>577.27000000048429</v>
      </c>
    </row>
    <row r="26" spans="1:8" ht="33.75" customHeight="1" x14ac:dyDescent="0.25">
      <c r="A26" s="153"/>
      <c r="B26" s="53">
        <v>2700</v>
      </c>
      <c r="C26" s="55" t="s">
        <v>102</v>
      </c>
      <c r="D26" s="62">
        <v>1055000</v>
      </c>
      <c r="E26" s="62">
        <v>2386941.81</v>
      </c>
      <c r="F26" s="62">
        <v>2386941.81</v>
      </c>
      <c r="G26" s="62">
        <v>2386941.81</v>
      </c>
      <c r="H26" s="62">
        <f t="shared" si="2"/>
        <v>0</v>
      </c>
    </row>
    <row r="27" spans="1:8" x14ac:dyDescent="0.25">
      <c r="A27" s="153"/>
      <c r="B27" s="53">
        <v>2800</v>
      </c>
      <c r="C27" s="54" t="s">
        <v>103</v>
      </c>
      <c r="D27" s="62">
        <v>0</v>
      </c>
      <c r="E27" s="62">
        <v>0</v>
      </c>
      <c r="F27" s="62">
        <v>0</v>
      </c>
      <c r="G27" s="62">
        <v>0</v>
      </c>
      <c r="H27" s="62">
        <f t="shared" si="2"/>
        <v>0</v>
      </c>
    </row>
    <row r="28" spans="1:8" x14ac:dyDescent="0.25">
      <c r="A28" s="153"/>
      <c r="B28" s="53">
        <v>2900</v>
      </c>
      <c r="C28" s="54" t="s">
        <v>104</v>
      </c>
      <c r="D28" s="62">
        <v>1523000</v>
      </c>
      <c r="E28" s="62">
        <v>4286362.33</v>
      </c>
      <c r="F28" s="62">
        <v>4286362.33</v>
      </c>
      <c r="G28" s="62">
        <v>4286362.33</v>
      </c>
      <c r="H28" s="62">
        <f t="shared" si="2"/>
        <v>0</v>
      </c>
    </row>
    <row r="29" spans="1:8" x14ac:dyDescent="0.25">
      <c r="A29" s="154"/>
      <c r="B29" s="148" t="s">
        <v>105</v>
      </c>
      <c r="C29" s="148"/>
      <c r="D29" s="63">
        <f>SUM(D20:D28)</f>
        <v>10005366</v>
      </c>
      <c r="E29" s="63">
        <f t="shared" ref="E29:H29" si="3">SUM(E20:E28)</f>
        <v>22685366</v>
      </c>
      <c r="F29" s="63">
        <f t="shared" si="3"/>
        <v>22684786.719999999</v>
      </c>
      <c r="G29" s="63">
        <f t="shared" si="3"/>
        <v>22684786.719999999</v>
      </c>
      <c r="H29" s="63">
        <f t="shared" si="3"/>
        <v>579.2800000004936</v>
      </c>
    </row>
    <row r="30" spans="1:8" x14ac:dyDescent="0.25">
      <c r="A30" s="146" t="s">
        <v>106</v>
      </c>
      <c r="B30" s="53">
        <v>3100</v>
      </c>
      <c r="C30" s="54" t="s">
        <v>107</v>
      </c>
      <c r="D30" s="62">
        <v>2082000</v>
      </c>
      <c r="E30" s="62">
        <v>1670375.22</v>
      </c>
      <c r="F30" s="62">
        <v>1662158.32</v>
      </c>
      <c r="G30" s="62">
        <v>1662158.32</v>
      </c>
      <c r="H30" s="62">
        <f t="shared" si="2"/>
        <v>8216.8999999999069</v>
      </c>
    </row>
    <row r="31" spans="1:8" x14ac:dyDescent="0.25">
      <c r="A31" s="146"/>
      <c r="B31" s="53">
        <v>3200</v>
      </c>
      <c r="C31" s="54" t="s">
        <v>108</v>
      </c>
      <c r="D31" s="62">
        <v>9603000</v>
      </c>
      <c r="E31" s="62">
        <v>8925941.1999999993</v>
      </c>
      <c r="F31" s="62">
        <v>8925941.1999999993</v>
      </c>
      <c r="G31" s="62">
        <v>8925941.1999999993</v>
      </c>
      <c r="H31" s="62">
        <f t="shared" si="2"/>
        <v>0</v>
      </c>
    </row>
    <row r="32" spans="1:8" ht="16.5" x14ac:dyDescent="0.25">
      <c r="A32" s="146"/>
      <c r="B32" s="53">
        <v>3300</v>
      </c>
      <c r="C32" s="54" t="s">
        <v>109</v>
      </c>
      <c r="D32" s="62">
        <v>23462946</v>
      </c>
      <c r="E32" s="62">
        <v>25799416.16</v>
      </c>
      <c r="F32" s="62">
        <v>25794025.030000001</v>
      </c>
      <c r="G32" s="62">
        <v>25794025.030000001</v>
      </c>
      <c r="H32" s="62">
        <f t="shared" si="2"/>
        <v>5391.1299999989569</v>
      </c>
    </row>
    <row r="33" spans="1:8" x14ac:dyDescent="0.25">
      <c r="A33" s="146"/>
      <c r="B33" s="53">
        <v>3400</v>
      </c>
      <c r="C33" s="54" t="s">
        <v>110</v>
      </c>
      <c r="D33" s="62">
        <v>2071200</v>
      </c>
      <c r="E33" s="62">
        <v>1599772.55</v>
      </c>
      <c r="F33" s="62">
        <v>1596548.23</v>
      </c>
      <c r="G33" s="62">
        <v>1596548.23</v>
      </c>
      <c r="H33" s="62">
        <f t="shared" si="2"/>
        <v>3224.3200000000652</v>
      </c>
    </row>
    <row r="34" spans="1:8" ht="16.5" x14ac:dyDescent="0.25">
      <c r="A34" s="146"/>
      <c r="B34" s="53">
        <v>3500</v>
      </c>
      <c r="C34" s="54" t="s">
        <v>111</v>
      </c>
      <c r="D34" s="62">
        <v>3379750</v>
      </c>
      <c r="E34" s="62">
        <v>5711739.04</v>
      </c>
      <c r="F34" s="62">
        <v>5711101.3499999996</v>
      </c>
      <c r="G34" s="62">
        <v>5711101.3499999996</v>
      </c>
      <c r="H34" s="62">
        <f t="shared" si="2"/>
        <v>637.69000000040978</v>
      </c>
    </row>
    <row r="35" spans="1:8" x14ac:dyDescent="0.25">
      <c r="A35" s="146"/>
      <c r="B35" s="53">
        <v>3600</v>
      </c>
      <c r="C35" s="54" t="s">
        <v>112</v>
      </c>
      <c r="D35" s="62">
        <v>0</v>
      </c>
      <c r="E35" s="62">
        <v>0</v>
      </c>
      <c r="F35" s="62">
        <v>0</v>
      </c>
      <c r="G35" s="62">
        <v>0</v>
      </c>
      <c r="H35" s="62">
        <f t="shared" si="2"/>
        <v>0</v>
      </c>
    </row>
    <row r="36" spans="1:8" x14ac:dyDescent="0.25">
      <c r="A36" s="146"/>
      <c r="B36" s="53">
        <v>3700</v>
      </c>
      <c r="C36" s="54" t="s">
        <v>113</v>
      </c>
      <c r="D36" s="62">
        <v>2830000</v>
      </c>
      <c r="E36" s="62">
        <v>5345577.67</v>
      </c>
      <c r="F36" s="62">
        <v>5331042.7699999996</v>
      </c>
      <c r="G36" s="62">
        <v>5331042.7699999996</v>
      </c>
      <c r="H36" s="62">
        <f t="shared" si="2"/>
        <v>14534.900000000373</v>
      </c>
    </row>
    <row r="37" spans="1:8" x14ac:dyDescent="0.25">
      <c r="A37" s="146"/>
      <c r="B37" s="53">
        <v>3800</v>
      </c>
      <c r="C37" s="54" t="s">
        <v>114</v>
      </c>
      <c r="D37" s="62">
        <v>74500</v>
      </c>
      <c r="E37" s="62">
        <v>2523690.79</v>
      </c>
      <c r="F37" s="62">
        <v>2523690.79</v>
      </c>
      <c r="G37" s="62">
        <v>2523690.79</v>
      </c>
      <c r="H37" s="62">
        <f t="shared" si="2"/>
        <v>0</v>
      </c>
    </row>
    <row r="38" spans="1:8" x14ac:dyDescent="0.25">
      <c r="A38" s="146"/>
      <c r="B38" s="53">
        <v>3900</v>
      </c>
      <c r="C38" s="54" t="s">
        <v>115</v>
      </c>
      <c r="D38" s="62">
        <v>179000</v>
      </c>
      <c r="E38" s="62">
        <v>105883.37</v>
      </c>
      <c r="F38" s="62">
        <v>105883.37</v>
      </c>
      <c r="G38" s="62">
        <v>105883.37</v>
      </c>
      <c r="H38" s="62">
        <f t="shared" si="2"/>
        <v>0</v>
      </c>
    </row>
    <row r="39" spans="1:8" x14ac:dyDescent="0.25">
      <c r="A39" s="146"/>
      <c r="B39" s="145" t="s">
        <v>116</v>
      </c>
      <c r="C39" s="145"/>
      <c r="D39" s="64">
        <f>SUM(D30:D38)</f>
        <v>43682396</v>
      </c>
      <c r="E39" s="64">
        <f t="shared" ref="E39:H39" si="4">SUM(E30:E38)</f>
        <v>51682395.999999993</v>
      </c>
      <c r="F39" s="64">
        <f t="shared" si="4"/>
        <v>51650391.059999987</v>
      </c>
      <c r="G39" s="64">
        <f t="shared" si="4"/>
        <v>51650391.059999987</v>
      </c>
      <c r="H39" s="64">
        <f t="shared" si="4"/>
        <v>32004.939999999711</v>
      </c>
    </row>
    <row r="40" spans="1:8" ht="33.75" customHeight="1" x14ac:dyDescent="0.25">
      <c r="A40" s="146" t="s">
        <v>117</v>
      </c>
      <c r="B40" s="53">
        <v>4100</v>
      </c>
      <c r="C40" s="54" t="s">
        <v>118</v>
      </c>
      <c r="D40" s="62" t="s">
        <v>119</v>
      </c>
      <c r="E40" s="62" t="s">
        <v>119</v>
      </c>
      <c r="F40" s="62" t="s">
        <v>119</v>
      </c>
      <c r="G40" s="62" t="s">
        <v>119</v>
      </c>
      <c r="H40" s="62" t="s">
        <v>119</v>
      </c>
    </row>
    <row r="41" spans="1:8" x14ac:dyDescent="0.25">
      <c r="A41" s="146"/>
      <c r="B41" s="53">
        <v>4200</v>
      </c>
      <c r="C41" s="54" t="s">
        <v>120</v>
      </c>
      <c r="D41" s="62" t="s">
        <v>119</v>
      </c>
      <c r="E41" s="62" t="s">
        <v>119</v>
      </c>
      <c r="F41" s="62" t="s">
        <v>119</v>
      </c>
      <c r="G41" s="62" t="s">
        <v>119</v>
      </c>
      <c r="H41" s="62" t="s">
        <v>119</v>
      </c>
    </row>
    <row r="42" spans="1:8" x14ac:dyDescent="0.25">
      <c r="A42" s="146"/>
      <c r="B42" s="53">
        <v>4300</v>
      </c>
      <c r="C42" s="54" t="s">
        <v>121</v>
      </c>
      <c r="D42" s="62" t="s">
        <v>119</v>
      </c>
      <c r="E42" s="62" t="s">
        <v>119</v>
      </c>
      <c r="F42" s="62" t="s">
        <v>119</v>
      </c>
      <c r="G42" s="62" t="s">
        <v>119</v>
      </c>
      <c r="H42" s="62" t="s">
        <v>119</v>
      </c>
    </row>
    <row r="43" spans="1:8" x14ac:dyDescent="0.25">
      <c r="A43" s="146"/>
      <c r="B43" s="53">
        <v>4400</v>
      </c>
      <c r="C43" s="54" t="s">
        <v>122</v>
      </c>
      <c r="D43" s="62">
        <v>58443800</v>
      </c>
      <c r="E43" s="62">
        <v>37763800</v>
      </c>
      <c r="F43" s="62">
        <v>24999405</v>
      </c>
      <c r="G43" s="62">
        <v>24999405</v>
      </c>
      <c r="H43" s="62">
        <f t="shared" ref="H43" si="5">+E43-G43</f>
        <v>12764395</v>
      </c>
    </row>
    <row r="44" spans="1:8" x14ac:dyDescent="0.25">
      <c r="A44" s="146"/>
      <c r="B44" s="53">
        <v>4500</v>
      </c>
      <c r="C44" s="54" t="s">
        <v>123</v>
      </c>
      <c r="D44" s="62" t="s">
        <v>119</v>
      </c>
      <c r="E44" s="62" t="s">
        <v>119</v>
      </c>
      <c r="F44" s="62" t="s">
        <v>119</v>
      </c>
      <c r="G44" s="62" t="s">
        <v>119</v>
      </c>
      <c r="H44" s="62" t="s">
        <v>119</v>
      </c>
    </row>
    <row r="45" spans="1:8" ht="35.25" customHeight="1" x14ac:dyDescent="0.25">
      <c r="A45" s="146"/>
      <c r="B45" s="53">
        <v>4600</v>
      </c>
      <c r="C45" s="54" t="s">
        <v>124</v>
      </c>
      <c r="D45" s="62" t="s">
        <v>119</v>
      </c>
      <c r="E45" s="62" t="s">
        <v>119</v>
      </c>
      <c r="F45" s="62" t="s">
        <v>119</v>
      </c>
      <c r="G45" s="62" t="s">
        <v>119</v>
      </c>
      <c r="H45" s="62" t="s">
        <v>119</v>
      </c>
    </row>
    <row r="46" spans="1:8" x14ac:dyDescent="0.25">
      <c r="A46" s="146"/>
      <c r="B46" s="53">
        <v>4700</v>
      </c>
      <c r="C46" s="54" t="s">
        <v>125</v>
      </c>
      <c r="D46" s="62" t="s">
        <v>119</v>
      </c>
      <c r="E46" s="62" t="s">
        <v>119</v>
      </c>
      <c r="F46" s="62" t="s">
        <v>119</v>
      </c>
      <c r="G46" s="62" t="s">
        <v>119</v>
      </c>
      <c r="H46" s="62" t="s">
        <v>119</v>
      </c>
    </row>
    <row r="47" spans="1:8" x14ac:dyDescent="0.25">
      <c r="A47" s="146"/>
      <c r="B47" s="53">
        <v>4800</v>
      </c>
      <c r="C47" s="54" t="s">
        <v>126</v>
      </c>
      <c r="D47" s="62" t="s">
        <v>119</v>
      </c>
      <c r="E47" s="62" t="s">
        <v>119</v>
      </c>
      <c r="F47" s="62" t="s">
        <v>119</v>
      </c>
      <c r="G47" s="62" t="s">
        <v>119</v>
      </c>
      <c r="H47" s="62" t="s">
        <v>119</v>
      </c>
    </row>
    <row r="48" spans="1:8" x14ac:dyDescent="0.25">
      <c r="A48" s="146"/>
      <c r="B48" s="53">
        <v>4900</v>
      </c>
      <c r="C48" s="54" t="s">
        <v>127</v>
      </c>
      <c r="D48" s="62" t="s">
        <v>119</v>
      </c>
      <c r="E48" s="62" t="s">
        <v>119</v>
      </c>
      <c r="F48" s="62" t="s">
        <v>119</v>
      </c>
      <c r="G48" s="62" t="s">
        <v>119</v>
      </c>
      <c r="H48" s="62" t="s">
        <v>119</v>
      </c>
    </row>
    <row r="49" spans="1:8" x14ac:dyDescent="0.25">
      <c r="A49" s="146"/>
      <c r="B49" s="145" t="s">
        <v>128</v>
      </c>
      <c r="C49" s="145"/>
      <c r="D49" s="64">
        <f>SUM(D40:D48)</f>
        <v>58443800</v>
      </c>
      <c r="E49" s="64">
        <f t="shared" ref="E49:H49" si="6">SUM(E40:E48)</f>
        <v>37763800</v>
      </c>
      <c r="F49" s="64">
        <f t="shared" si="6"/>
        <v>24999405</v>
      </c>
      <c r="G49" s="64">
        <f t="shared" si="6"/>
        <v>24999405</v>
      </c>
      <c r="H49" s="64">
        <f t="shared" si="6"/>
        <v>12764395</v>
      </c>
    </row>
    <row r="50" spans="1:8" x14ac:dyDescent="0.25">
      <c r="A50" s="146" t="s">
        <v>129</v>
      </c>
      <c r="B50" s="53">
        <v>5100</v>
      </c>
      <c r="C50" s="54" t="s">
        <v>130</v>
      </c>
      <c r="D50" s="62" t="s">
        <v>119</v>
      </c>
      <c r="E50" s="62" t="s">
        <v>119</v>
      </c>
      <c r="F50" s="62" t="s">
        <v>119</v>
      </c>
      <c r="G50" s="62" t="s">
        <v>119</v>
      </c>
      <c r="H50" s="62" t="s">
        <v>119</v>
      </c>
    </row>
    <row r="51" spans="1:8" x14ac:dyDescent="0.25">
      <c r="A51" s="146"/>
      <c r="B51" s="53">
        <v>5200</v>
      </c>
      <c r="C51" s="54" t="s">
        <v>131</v>
      </c>
      <c r="D51" s="62" t="s">
        <v>119</v>
      </c>
      <c r="E51" s="62" t="s">
        <v>119</v>
      </c>
      <c r="F51" s="62" t="s">
        <v>119</v>
      </c>
      <c r="G51" s="62" t="s">
        <v>119</v>
      </c>
      <c r="H51" s="62" t="s">
        <v>119</v>
      </c>
    </row>
    <row r="52" spans="1:8" x14ac:dyDescent="0.25">
      <c r="A52" s="146"/>
      <c r="B52" s="53">
        <v>5300</v>
      </c>
      <c r="C52" s="54" t="s">
        <v>132</v>
      </c>
      <c r="D52" s="62" t="s">
        <v>119</v>
      </c>
      <c r="E52" s="62" t="s">
        <v>119</v>
      </c>
      <c r="F52" s="62" t="s">
        <v>119</v>
      </c>
      <c r="G52" s="62" t="s">
        <v>119</v>
      </c>
      <c r="H52" s="62" t="s">
        <v>119</v>
      </c>
    </row>
    <row r="53" spans="1:8" x14ac:dyDescent="0.25">
      <c r="A53" s="146"/>
      <c r="B53" s="53">
        <v>5400</v>
      </c>
      <c r="C53" s="54" t="s">
        <v>133</v>
      </c>
      <c r="D53" s="62" t="s">
        <v>119</v>
      </c>
      <c r="E53" s="62" t="s">
        <v>119</v>
      </c>
      <c r="F53" s="62" t="s">
        <v>119</v>
      </c>
      <c r="G53" s="62" t="s">
        <v>119</v>
      </c>
      <c r="H53" s="62" t="s">
        <v>119</v>
      </c>
    </row>
    <row r="54" spans="1:8" x14ac:dyDescent="0.25">
      <c r="A54" s="146"/>
      <c r="B54" s="53">
        <v>5500</v>
      </c>
      <c r="C54" s="54" t="s">
        <v>134</v>
      </c>
      <c r="D54" s="62" t="s">
        <v>119</v>
      </c>
      <c r="E54" s="62" t="s">
        <v>119</v>
      </c>
      <c r="F54" s="62" t="s">
        <v>119</v>
      </c>
      <c r="G54" s="62" t="s">
        <v>119</v>
      </c>
      <c r="H54" s="62" t="s">
        <v>119</v>
      </c>
    </row>
    <row r="55" spans="1:8" x14ac:dyDescent="0.25">
      <c r="A55" s="146"/>
      <c r="B55" s="53">
        <v>5600</v>
      </c>
      <c r="C55" s="54" t="s">
        <v>135</v>
      </c>
      <c r="D55" s="62" t="s">
        <v>119</v>
      </c>
      <c r="E55" s="62" t="s">
        <v>119</v>
      </c>
      <c r="F55" s="62" t="s">
        <v>119</v>
      </c>
      <c r="G55" s="62" t="s">
        <v>119</v>
      </c>
      <c r="H55" s="62" t="s">
        <v>119</v>
      </c>
    </row>
    <row r="56" spans="1:8" x14ac:dyDescent="0.25">
      <c r="A56" s="146"/>
      <c r="B56" s="53">
        <v>5700</v>
      </c>
      <c r="C56" s="54" t="s">
        <v>136</v>
      </c>
      <c r="D56" s="62" t="s">
        <v>119</v>
      </c>
      <c r="E56" s="62" t="s">
        <v>119</v>
      </c>
      <c r="F56" s="62" t="s">
        <v>119</v>
      </c>
      <c r="G56" s="62" t="s">
        <v>119</v>
      </c>
      <c r="H56" s="62" t="s">
        <v>119</v>
      </c>
    </row>
    <row r="57" spans="1:8" x14ac:dyDescent="0.25">
      <c r="A57" s="146"/>
      <c r="B57" s="53">
        <v>5800</v>
      </c>
      <c r="C57" s="54" t="s">
        <v>137</v>
      </c>
      <c r="D57" s="62" t="s">
        <v>119</v>
      </c>
      <c r="E57" s="62" t="s">
        <v>119</v>
      </c>
      <c r="F57" s="62" t="s">
        <v>119</v>
      </c>
      <c r="G57" s="62" t="s">
        <v>119</v>
      </c>
      <c r="H57" s="62" t="s">
        <v>119</v>
      </c>
    </row>
    <row r="58" spans="1:8" x14ac:dyDescent="0.25">
      <c r="A58" s="146"/>
      <c r="B58" s="53">
        <v>5900</v>
      </c>
      <c r="C58" s="54" t="s">
        <v>138</v>
      </c>
      <c r="D58" s="62" t="s">
        <v>119</v>
      </c>
      <c r="E58" s="62" t="s">
        <v>119</v>
      </c>
      <c r="F58" s="62" t="s">
        <v>119</v>
      </c>
      <c r="G58" s="62" t="s">
        <v>119</v>
      </c>
      <c r="H58" s="62" t="s">
        <v>119</v>
      </c>
    </row>
    <row r="59" spans="1:8" x14ac:dyDescent="0.25">
      <c r="A59" s="146"/>
      <c r="B59" s="145" t="s">
        <v>139</v>
      </c>
      <c r="C59" s="145"/>
      <c r="D59" s="64"/>
      <c r="E59" s="64"/>
      <c r="F59" s="64"/>
      <c r="G59" s="64"/>
      <c r="H59" s="64"/>
    </row>
    <row r="60" spans="1:8" x14ac:dyDescent="0.25">
      <c r="A60" s="146" t="s">
        <v>140</v>
      </c>
      <c r="B60" s="53">
        <v>6100</v>
      </c>
      <c r="C60" s="54" t="s">
        <v>141</v>
      </c>
      <c r="D60" s="62" t="s">
        <v>119</v>
      </c>
      <c r="E60" s="62" t="s">
        <v>119</v>
      </c>
      <c r="F60" s="62" t="s">
        <v>119</v>
      </c>
      <c r="G60" s="62" t="s">
        <v>119</v>
      </c>
      <c r="H60" s="62" t="s">
        <v>119</v>
      </c>
    </row>
    <row r="61" spans="1:8" x14ac:dyDescent="0.25">
      <c r="A61" s="146"/>
      <c r="B61" s="53">
        <v>6200</v>
      </c>
      <c r="C61" s="54" t="s">
        <v>142</v>
      </c>
      <c r="D61" s="62" t="s">
        <v>119</v>
      </c>
      <c r="E61" s="62" t="s">
        <v>119</v>
      </c>
      <c r="F61" s="62" t="s">
        <v>119</v>
      </c>
      <c r="G61" s="62" t="s">
        <v>119</v>
      </c>
      <c r="H61" s="62" t="s">
        <v>119</v>
      </c>
    </row>
    <row r="62" spans="1:8" x14ac:dyDescent="0.25">
      <c r="A62" s="146"/>
      <c r="B62" s="53">
        <v>6300</v>
      </c>
      <c r="C62" s="54" t="s">
        <v>143</v>
      </c>
      <c r="D62" s="62" t="s">
        <v>119</v>
      </c>
      <c r="E62" s="62" t="s">
        <v>119</v>
      </c>
      <c r="F62" s="62" t="s">
        <v>119</v>
      </c>
      <c r="G62" s="62" t="s">
        <v>119</v>
      </c>
      <c r="H62" s="62" t="s">
        <v>119</v>
      </c>
    </row>
    <row r="63" spans="1:8" x14ac:dyDescent="0.25">
      <c r="A63" s="146"/>
      <c r="B63" s="145" t="s">
        <v>144</v>
      </c>
      <c r="C63" s="145"/>
      <c r="D63" s="64"/>
      <c r="E63" s="64"/>
      <c r="F63" s="64"/>
      <c r="G63" s="64"/>
      <c r="H63" s="64"/>
    </row>
    <row r="64" spans="1:8" x14ac:dyDescent="0.25">
      <c r="A64" s="23"/>
      <c r="B64" s="145" t="s">
        <v>145</v>
      </c>
      <c r="C64" s="145"/>
      <c r="D64" s="65">
        <f>+D19+D29+D39+D49</f>
        <v>208972471</v>
      </c>
      <c r="E64" s="65">
        <f t="shared" ref="E64:H64" si="7">+E19+E29+E39+E49</f>
        <v>212072925.09999999</v>
      </c>
      <c r="F64" s="65">
        <f t="shared" si="7"/>
        <v>196754014.75</v>
      </c>
      <c r="G64" s="65">
        <f t="shared" si="7"/>
        <v>196754014.75</v>
      </c>
      <c r="H64" s="65">
        <f t="shared" si="7"/>
        <v>15318910.349999998</v>
      </c>
    </row>
    <row r="65" spans="1:8" ht="15" customHeight="1" x14ac:dyDescent="0.25"/>
    <row r="66" spans="1:8" ht="15" customHeight="1" x14ac:dyDescent="0.25">
      <c r="A66" s="147"/>
      <c r="B66" s="147"/>
      <c r="C66" s="147"/>
      <c r="D66" s="147"/>
      <c r="E66" s="147"/>
      <c r="F66" s="147"/>
      <c r="G66" s="147"/>
      <c r="H66" s="147"/>
    </row>
    <row r="67" spans="1:8" x14ac:dyDescent="0.25">
      <c r="A67" s="147"/>
      <c r="B67" s="147"/>
      <c r="C67" s="147"/>
      <c r="D67" s="147"/>
      <c r="E67" s="147"/>
      <c r="F67" s="147"/>
      <c r="G67" s="147"/>
      <c r="H67" s="147"/>
    </row>
    <row r="68" spans="1:8" x14ac:dyDescent="0.25">
      <c r="A68" s="147"/>
      <c r="B68" s="147"/>
      <c r="C68" s="147"/>
      <c r="D68" s="147"/>
      <c r="E68" s="147"/>
      <c r="F68" s="147"/>
      <c r="G68" s="147"/>
      <c r="H68" s="147"/>
    </row>
    <row r="69" spans="1:8" x14ac:dyDescent="0.25">
      <c r="A69" s="147"/>
      <c r="B69" s="147"/>
      <c r="C69" s="147"/>
      <c r="D69" s="147"/>
      <c r="E69" s="147"/>
      <c r="F69" s="147"/>
      <c r="G69" s="147"/>
      <c r="H69" s="147"/>
    </row>
  </sheetData>
  <mergeCells count="20">
    <mergeCell ref="A5:C5"/>
    <mergeCell ref="A6:C6"/>
    <mergeCell ref="A7:C7"/>
    <mergeCell ref="A9:G9"/>
    <mergeCell ref="A40:A49"/>
    <mergeCell ref="B49:C49"/>
    <mergeCell ref="B29:C29"/>
    <mergeCell ref="A30:A39"/>
    <mergeCell ref="B39:C39"/>
    <mergeCell ref="A11:B11"/>
    <mergeCell ref="A12:A19"/>
    <mergeCell ref="B19:C19"/>
    <mergeCell ref="A20:A29"/>
    <mergeCell ref="B59:C59"/>
    <mergeCell ref="A60:A63"/>
    <mergeCell ref="B63:C63"/>
    <mergeCell ref="B64:C64"/>
    <mergeCell ref="A69:H69"/>
    <mergeCell ref="A66:H68"/>
    <mergeCell ref="A50:A59"/>
  </mergeCells>
  <printOptions horizontalCentered="1"/>
  <pageMargins left="0.31496062992125984" right="0.31496062992125984" top="0.74803149606299213" bottom="0.55118110236220474" header="0.31496062992125984" footer="0.31496062992125984"/>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4:G19"/>
  <sheetViews>
    <sheetView topLeftCell="A5" zoomScale="110" zoomScaleNormal="110" workbookViewId="0">
      <selection activeCell="D18" sqref="D18"/>
    </sheetView>
  </sheetViews>
  <sheetFormatPr baseColWidth="10" defaultColWidth="11.42578125" defaultRowHeight="15" x14ac:dyDescent="0.25"/>
  <cols>
    <col min="1" max="4" width="17.7109375" style="6" customWidth="1"/>
    <col min="5" max="5" width="19" style="6" customWidth="1"/>
    <col min="6" max="6" width="17.7109375" style="6" customWidth="1"/>
    <col min="7" max="16384" width="11.42578125" style="6"/>
  </cols>
  <sheetData>
    <row r="4" spans="1:7" x14ac:dyDescent="0.25">
      <c r="A4" s="14"/>
      <c r="B4" s="14"/>
      <c r="C4" s="14"/>
      <c r="D4" s="14"/>
      <c r="E4" s="14"/>
      <c r="F4" s="14"/>
      <c r="G4" s="14"/>
    </row>
    <row r="5" spans="1:7" ht="15.75" x14ac:dyDescent="0.3">
      <c r="A5" s="127" t="s">
        <v>146</v>
      </c>
      <c r="B5" s="128"/>
      <c r="C5" s="128"/>
      <c r="D5" s="14"/>
      <c r="E5" s="14"/>
      <c r="F5" s="14"/>
      <c r="G5" s="14"/>
    </row>
    <row r="6" spans="1:7" ht="15.75" x14ac:dyDescent="0.3">
      <c r="A6" s="127" t="s">
        <v>147</v>
      </c>
      <c r="B6" s="128"/>
      <c r="C6" s="128"/>
      <c r="D6" s="14"/>
      <c r="E6" s="14"/>
      <c r="F6" s="14"/>
      <c r="G6" s="14"/>
    </row>
    <row r="7" spans="1:7" ht="15.75" x14ac:dyDescent="0.3">
      <c r="A7" s="127" t="s">
        <v>148</v>
      </c>
      <c r="B7" s="128"/>
      <c r="C7" s="128"/>
      <c r="D7" s="14"/>
      <c r="E7" s="14"/>
      <c r="F7" s="14"/>
      <c r="G7" s="14"/>
    </row>
    <row r="8" spans="1:7" ht="11.25" customHeight="1" x14ac:dyDescent="0.25">
      <c r="A8" s="14"/>
      <c r="B8" s="14"/>
      <c r="C8" s="14"/>
      <c r="D8" s="14"/>
      <c r="E8" s="14"/>
      <c r="F8" s="14"/>
      <c r="G8" s="14"/>
    </row>
    <row r="9" spans="1:7" ht="20.25" customHeight="1" x14ac:dyDescent="0.25">
      <c r="A9" s="130" t="s">
        <v>149</v>
      </c>
      <c r="B9" s="130"/>
      <c r="C9" s="130"/>
      <c r="D9" s="130"/>
      <c r="E9" s="130"/>
      <c r="F9" s="16"/>
      <c r="G9" s="17"/>
    </row>
    <row r="10" spans="1:7" x14ac:dyDescent="0.25">
      <c r="A10" s="40" t="s">
        <v>150</v>
      </c>
      <c r="B10" s="40" t="s">
        <v>81</v>
      </c>
      <c r="C10" s="40" t="s">
        <v>82</v>
      </c>
      <c r="D10" s="40" t="s">
        <v>83</v>
      </c>
      <c r="E10" s="40" t="s">
        <v>84</v>
      </c>
      <c r="F10" s="40" t="s">
        <v>85</v>
      </c>
      <c r="G10" s="14"/>
    </row>
    <row r="11" spans="1:7" x14ac:dyDescent="0.25">
      <c r="A11" s="18"/>
      <c r="B11" s="18"/>
      <c r="C11" s="18"/>
      <c r="D11" s="18"/>
      <c r="E11" s="18"/>
      <c r="F11" s="18"/>
      <c r="G11" s="14"/>
    </row>
    <row r="12" spans="1:7" x14ac:dyDescent="0.25">
      <c r="A12" s="18"/>
      <c r="B12" s="18"/>
      <c r="C12" s="18"/>
      <c r="D12" s="18"/>
      <c r="E12" s="18"/>
      <c r="F12" s="18"/>
      <c r="G12" s="14"/>
    </row>
    <row r="13" spans="1:7" x14ac:dyDescent="0.25">
      <c r="A13" s="18"/>
      <c r="B13" s="18"/>
      <c r="C13" s="18"/>
      <c r="D13" s="18"/>
      <c r="E13" s="18"/>
      <c r="F13" s="18"/>
      <c r="G13" s="14"/>
    </row>
    <row r="14" spans="1:7" x14ac:dyDescent="0.25">
      <c r="A14" s="18" t="s">
        <v>151</v>
      </c>
      <c r="B14" s="18"/>
      <c r="C14" s="18"/>
      <c r="D14" s="18"/>
      <c r="E14" s="18"/>
      <c r="F14" s="18"/>
      <c r="G14" s="14"/>
    </row>
    <row r="15" spans="1:7" x14ac:dyDescent="0.25">
      <c r="A15" s="9"/>
      <c r="B15" s="9"/>
      <c r="C15" s="9"/>
      <c r="D15" s="9"/>
      <c r="E15" s="9"/>
      <c r="F15" s="9"/>
    </row>
    <row r="16" spans="1:7" ht="33" customHeight="1" x14ac:dyDescent="0.25">
      <c r="A16" s="155"/>
      <c r="B16" s="155"/>
      <c r="C16" s="155"/>
      <c r="D16" s="155"/>
      <c r="E16" s="155"/>
      <c r="F16" s="155"/>
      <c r="G16" s="155"/>
    </row>
    <row r="17" spans="1:7" x14ac:dyDescent="0.25">
      <c r="A17" s="156" t="s">
        <v>152</v>
      </c>
      <c r="B17" s="156"/>
      <c r="C17" s="156"/>
      <c r="D17" s="156"/>
      <c r="E17" s="156"/>
      <c r="F17" s="156"/>
      <c r="G17" s="156"/>
    </row>
    <row r="18" spans="1:7" x14ac:dyDescent="0.25">
      <c r="A18" s="10"/>
      <c r="B18" s="11"/>
      <c r="C18" s="11"/>
      <c r="D18" s="11"/>
      <c r="E18" s="11"/>
    </row>
    <row r="19" spans="1:7" x14ac:dyDescent="0.25">
      <c r="A19" s="10"/>
      <c r="B19" s="11"/>
      <c r="C19" s="11"/>
      <c r="D19" s="11"/>
      <c r="E19" s="11"/>
    </row>
  </sheetData>
  <mergeCells count="6">
    <mergeCell ref="A16:G16"/>
    <mergeCell ref="A17:G17"/>
    <mergeCell ref="A9:E9"/>
    <mergeCell ref="A5:C5"/>
    <mergeCell ref="A6:C6"/>
    <mergeCell ref="A7:C7"/>
  </mergeCells>
  <pageMargins left="0.7" right="0.7" top="0.75" bottom="0.75" header="0.3" footer="0.3"/>
  <pageSetup scale="84" orientation="portrait" r:id="rId1"/>
  <colBreaks count="1" manualBreakCount="1">
    <brk id="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5:D23"/>
  <sheetViews>
    <sheetView topLeftCell="A9" zoomScaleNormal="100" workbookViewId="0">
      <selection activeCell="F11" sqref="F11"/>
    </sheetView>
  </sheetViews>
  <sheetFormatPr baseColWidth="10" defaultColWidth="11.42578125" defaultRowHeight="15" x14ac:dyDescent="0.25"/>
  <cols>
    <col min="1" max="1" width="41.28515625" style="6" customWidth="1"/>
    <col min="2" max="2" width="24.42578125" style="6" customWidth="1"/>
    <col min="3" max="3" width="28.140625" style="6" customWidth="1"/>
    <col min="4" max="4" width="21.5703125" style="6" customWidth="1"/>
    <col min="5" max="16384" width="11.42578125" style="6"/>
  </cols>
  <sheetData>
    <row r="5" spans="1:4" ht="15.75" x14ac:dyDescent="0.3">
      <c r="A5" s="127" t="s">
        <v>146</v>
      </c>
      <c r="B5" s="128"/>
      <c r="C5" s="128"/>
      <c r="D5" s="14"/>
    </row>
    <row r="6" spans="1:4" ht="15.75" x14ac:dyDescent="0.3">
      <c r="A6" s="127" t="s">
        <v>147</v>
      </c>
      <c r="B6" s="128"/>
      <c r="C6" s="128"/>
      <c r="D6" s="14"/>
    </row>
    <row r="7" spans="1:4" ht="15.75" x14ac:dyDescent="0.3">
      <c r="A7" s="127" t="s">
        <v>148</v>
      </c>
      <c r="B7" s="128"/>
      <c r="C7" s="128"/>
      <c r="D7" s="14"/>
    </row>
    <row r="8" spans="1:4" ht="15" customHeight="1" x14ac:dyDescent="0.25">
      <c r="A8" s="14"/>
      <c r="B8" s="14"/>
      <c r="C8" s="14"/>
      <c r="D8" s="14"/>
    </row>
    <row r="9" spans="1:4" ht="39.75" customHeight="1" x14ac:dyDescent="0.25">
      <c r="A9" s="130" t="s">
        <v>153</v>
      </c>
      <c r="B9" s="130"/>
      <c r="C9" s="130"/>
      <c r="D9" s="130"/>
    </row>
    <row r="10" spans="1:4" ht="16.5" x14ac:dyDescent="0.25">
      <c r="A10" s="24"/>
      <c r="B10" s="14"/>
      <c r="C10" s="14"/>
      <c r="D10" s="14"/>
    </row>
    <row r="11" spans="1:4" ht="35.25" customHeight="1" x14ac:dyDescent="0.25">
      <c r="A11" s="157" t="s">
        <v>154</v>
      </c>
      <c r="B11" s="157" t="s">
        <v>155</v>
      </c>
      <c r="C11" s="157"/>
      <c r="D11" s="157" t="s">
        <v>151</v>
      </c>
    </row>
    <row r="12" spans="1:4" x14ac:dyDescent="0.25">
      <c r="A12" s="157"/>
      <c r="B12" s="40" t="s">
        <v>156</v>
      </c>
      <c r="C12" s="40" t="s">
        <v>157</v>
      </c>
      <c r="D12" s="157"/>
    </row>
    <row r="13" spans="1:4" x14ac:dyDescent="0.25">
      <c r="A13" s="18"/>
      <c r="B13" s="18"/>
      <c r="C13" s="18"/>
      <c r="D13" s="18"/>
    </row>
    <row r="14" spans="1:4" x14ac:dyDescent="0.25">
      <c r="A14" s="18"/>
      <c r="B14" s="18"/>
      <c r="C14" s="18"/>
      <c r="D14" s="18"/>
    </row>
    <row r="15" spans="1:4" x14ac:dyDescent="0.25">
      <c r="A15" s="18"/>
      <c r="B15" s="18"/>
      <c r="C15" s="18"/>
      <c r="D15" s="18"/>
    </row>
    <row r="16" spans="1:4" x14ac:dyDescent="0.25">
      <c r="A16" s="18"/>
      <c r="B16" s="18"/>
      <c r="C16" s="18"/>
      <c r="D16" s="18"/>
    </row>
    <row r="17" spans="1:4" x14ac:dyDescent="0.25">
      <c r="A17" s="18" t="s">
        <v>151</v>
      </c>
      <c r="B17" s="18"/>
      <c r="C17" s="18"/>
      <c r="D17" s="18"/>
    </row>
    <row r="18" spans="1:4" x14ac:dyDescent="0.25">
      <c r="A18" s="9"/>
      <c r="B18" s="9"/>
      <c r="C18" s="9"/>
      <c r="D18" s="9"/>
    </row>
    <row r="19" spans="1:4" ht="34.5" customHeight="1" x14ac:dyDescent="0.25">
      <c r="A19" s="155"/>
      <c r="B19" s="155"/>
      <c r="C19" s="155"/>
      <c r="D19" s="155"/>
    </row>
    <row r="20" spans="1:4" x14ac:dyDescent="0.25">
      <c r="A20" s="156"/>
      <c r="B20" s="156"/>
      <c r="C20" s="156"/>
      <c r="D20" s="156"/>
    </row>
    <row r="21" spans="1:4" x14ac:dyDescent="0.25">
      <c r="A21" s="10"/>
      <c r="B21" s="10"/>
      <c r="C21" s="10"/>
      <c r="D21" s="10"/>
    </row>
    <row r="22" spans="1:4" x14ac:dyDescent="0.25">
      <c r="A22" s="10"/>
      <c r="B22" s="10"/>
      <c r="C22" s="10"/>
      <c r="D22" s="10"/>
    </row>
    <row r="23" spans="1:4" x14ac:dyDescent="0.25">
      <c r="A23" s="156"/>
      <c r="B23" s="156"/>
      <c r="C23" s="156"/>
      <c r="D23" s="156"/>
    </row>
  </sheetData>
  <mergeCells count="10">
    <mergeCell ref="A5:C5"/>
    <mergeCell ref="A6:C6"/>
    <mergeCell ref="A7:C7"/>
    <mergeCell ref="A23:D23"/>
    <mergeCell ref="A20:D20"/>
    <mergeCell ref="A9:D9"/>
    <mergeCell ref="A11:A12"/>
    <mergeCell ref="B11:C11"/>
    <mergeCell ref="D11:D12"/>
    <mergeCell ref="A19:D19"/>
  </mergeCells>
  <printOptions horizontalCentered="1"/>
  <pageMargins left="0.62992125984251968" right="0.62992125984251968" top="0.74803149606299213" bottom="0.74803149606299213" header="0.31496062992125984" footer="0.31496062992125984"/>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4:F41"/>
  <sheetViews>
    <sheetView topLeftCell="A14" zoomScale="110" zoomScaleNormal="110" workbookViewId="0">
      <selection activeCell="H5" sqref="H5"/>
    </sheetView>
  </sheetViews>
  <sheetFormatPr baseColWidth="10" defaultColWidth="11.42578125" defaultRowHeight="15" x14ac:dyDescent="0.25"/>
  <cols>
    <col min="1" max="1" width="37.5703125" customWidth="1"/>
    <col min="2" max="2" width="16.42578125" customWidth="1"/>
    <col min="3" max="6" width="15" customWidth="1"/>
  </cols>
  <sheetData>
    <row r="4" spans="1:6" x14ac:dyDescent="0.25">
      <c r="A4" s="25"/>
      <c r="B4" s="25"/>
      <c r="C4" s="25"/>
      <c r="D4" s="25"/>
      <c r="E4" s="25"/>
      <c r="F4" s="25"/>
    </row>
    <row r="5" spans="1:6" ht="15.75" x14ac:dyDescent="0.3">
      <c r="A5" s="127" t="s">
        <v>146</v>
      </c>
      <c r="B5" s="128"/>
      <c r="C5" s="128"/>
      <c r="D5" s="25"/>
      <c r="E5" s="25"/>
      <c r="F5" s="25"/>
    </row>
    <row r="6" spans="1:6" ht="15.75" x14ac:dyDescent="0.3">
      <c r="A6" s="127" t="s">
        <v>147</v>
      </c>
      <c r="B6" s="128"/>
      <c r="C6" s="128"/>
      <c r="D6" s="25"/>
      <c r="E6" s="25"/>
      <c r="F6" s="25"/>
    </row>
    <row r="7" spans="1:6" ht="15.75" x14ac:dyDescent="0.3">
      <c r="A7" s="127" t="s">
        <v>148</v>
      </c>
      <c r="B7" s="128"/>
      <c r="C7" s="128"/>
      <c r="D7" s="25"/>
      <c r="E7" s="25"/>
      <c r="F7" s="25"/>
    </row>
    <row r="8" spans="1:6" x14ac:dyDescent="0.25">
      <c r="A8" s="25"/>
      <c r="B8" s="25"/>
      <c r="C8" s="25"/>
      <c r="D8" s="25"/>
      <c r="E8" s="25"/>
      <c r="F8" s="25"/>
    </row>
    <row r="9" spans="1:6" ht="15.75" x14ac:dyDescent="0.25">
      <c r="A9" s="160" t="s">
        <v>158</v>
      </c>
      <c r="B9" s="160"/>
      <c r="C9" s="160"/>
      <c r="D9" s="160"/>
      <c r="E9" s="160"/>
      <c r="F9" s="160"/>
    </row>
    <row r="10" spans="1:6" ht="12.75" customHeight="1" x14ac:dyDescent="0.25">
      <c r="A10" s="26"/>
      <c r="B10" s="26"/>
      <c r="C10" s="26"/>
      <c r="D10" s="26"/>
      <c r="E10" s="26"/>
      <c r="F10" s="26"/>
    </row>
    <row r="11" spans="1:6" x14ac:dyDescent="0.25">
      <c r="A11" s="161" t="s">
        <v>159</v>
      </c>
      <c r="B11" s="161" t="s">
        <v>160</v>
      </c>
      <c r="C11" s="161"/>
      <c r="D11" s="161"/>
      <c r="E11" s="161"/>
      <c r="F11" s="161"/>
    </row>
    <row r="12" spans="1:6" ht="22.5" x14ac:dyDescent="0.25">
      <c r="A12" s="161"/>
      <c r="B12" s="42" t="s">
        <v>161</v>
      </c>
      <c r="C12" s="42" t="s">
        <v>162</v>
      </c>
      <c r="D12" s="42" t="s">
        <v>163</v>
      </c>
      <c r="E12" s="42" t="s">
        <v>164</v>
      </c>
      <c r="F12" s="42" t="s">
        <v>151</v>
      </c>
    </row>
    <row r="13" spans="1:6" x14ac:dyDescent="0.25">
      <c r="A13" s="27" t="s">
        <v>165</v>
      </c>
      <c r="B13" s="66">
        <f>+'[1]ACUMULADO ENE-DICIEMBRE  2021'!$C$77</f>
        <v>74613.597999999998</v>
      </c>
      <c r="C13" s="66">
        <f>+'[1]ACUMULADO ENE-DICIEMBRE  2021'!$C$79</f>
        <v>223840.79399999999</v>
      </c>
      <c r="D13" s="66">
        <f>+'[1]ACUMULADO ENE-DICIEMBRE  2021'!$C$81</f>
        <v>74613.597999999998</v>
      </c>
      <c r="E13" s="27" t="s">
        <v>166</v>
      </c>
      <c r="F13" s="67">
        <f>+B13+C13+D13</f>
        <v>373067.99</v>
      </c>
    </row>
    <row r="14" spans="1:6" x14ac:dyDescent="0.25">
      <c r="A14" s="27" t="s">
        <v>167</v>
      </c>
      <c r="B14" s="66">
        <f>+'[1]ACUMULADO ENE-DICIEMBRE  2021'!$D$77</f>
        <v>91926.014285714293</v>
      </c>
      <c r="C14" s="66">
        <f>+'[1]ACUMULADO ENE-DICIEMBRE  2021'!$D$79</f>
        <v>137889.02142857143</v>
      </c>
      <c r="D14" s="66">
        <f>+'[1]ACUMULADO ENE-DICIEMBRE  2021'!$D$81</f>
        <v>91926.014285714293</v>
      </c>
      <c r="E14" s="27" t="s">
        <v>166</v>
      </c>
      <c r="F14" s="67">
        <f t="shared" ref="F14:F37" si="0">+B14+C14+D14</f>
        <v>321741.05000000005</v>
      </c>
    </row>
    <row r="15" spans="1:6" x14ac:dyDescent="0.25">
      <c r="A15" s="27" t="s">
        <v>168</v>
      </c>
      <c r="B15" s="66">
        <f>+'[1]ACUMULADO ENE-DICIEMBRE  2021'!$E$77</f>
        <v>192544.39500000002</v>
      </c>
      <c r="C15" s="66">
        <f>+'[1]ACUMULADO ENE-DICIEMBRE  2021'!$E$79</f>
        <v>96272.197500000009</v>
      </c>
      <c r="D15" s="66">
        <f>+'[1]ACUMULADO ENE-DICIEMBRE  2021'!$E$81</f>
        <v>96272.197500000009</v>
      </c>
      <c r="E15" s="27" t="s">
        <v>166</v>
      </c>
      <c r="F15" s="67">
        <f t="shared" si="0"/>
        <v>385088.79000000004</v>
      </c>
    </row>
    <row r="16" spans="1:6" x14ac:dyDescent="0.25">
      <c r="A16" s="27" t="s">
        <v>169</v>
      </c>
      <c r="B16" s="66">
        <f>+'[1]ACUMULADO ENE-DICIEMBRE  2021'!$F$77</f>
        <v>164051.00571428571</v>
      </c>
      <c r="C16" s="66">
        <f>+'[1]ACUMULADO ENE-DICIEMBRE  2021'!$F$79</f>
        <v>109367.33714285714</v>
      </c>
      <c r="D16" s="66">
        <f>+'[1]ACUMULADO ENE-DICIEMBRE  2021'!$F$81</f>
        <v>109367.33714285714</v>
      </c>
      <c r="E16" s="28"/>
      <c r="F16" s="67">
        <f t="shared" si="0"/>
        <v>382785.68</v>
      </c>
    </row>
    <row r="17" spans="1:6" x14ac:dyDescent="0.25">
      <c r="A17" s="27" t="s">
        <v>170</v>
      </c>
      <c r="B17" s="66">
        <f>+'[1]ACUMULADO ENE-DICIEMBRE  2021'!$G$77</f>
        <v>156163.92244444444</v>
      </c>
      <c r="C17" s="66">
        <f>+'[1]ACUMULADO ENE-DICIEMBRE  2021'!$G$79</f>
        <v>156163.92244444444</v>
      </c>
      <c r="D17" s="66">
        <f>+'[1]ACUMULADO ENE-DICIEMBRE  2021'!$G$81</f>
        <v>89236.527111111107</v>
      </c>
      <c r="E17" s="28"/>
      <c r="F17" s="67">
        <f t="shared" si="0"/>
        <v>401564.37199999997</v>
      </c>
    </row>
    <row r="18" spans="1:6" x14ac:dyDescent="0.25">
      <c r="A18" s="27" t="s">
        <v>171</v>
      </c>
      <c r="B18" s="66">
        <f>+'[1]ACUMULADO ENE-DICIEMBRE  2021'!$H$77</f>
        <v>165056.88</v>
      </c>
      <c r="C18" s="66">
        <f>+'[1]ACUMULADO ENE-DICIEMBRE  2021'!$H$79</f>
        <v>103160.55</v>
      </c>
      <c r="D18" s="66">
        <f>+'[1]ACUMULADO ENE-DICIEMBRE  2021'!$H$81</f>
        <v>82528.44</v>
      </c>
      <c r="E18" s="28"/>
      <c r="F18" s="67">
        <f t="shared" si="0"/>
        <v>350745.87</v>
      </c>
    </row>
    <row r="19" spans="1:6" x14ac:dyDescent="0.25">
      <c r="A19" s="27" t="s">
        <v>172</v>
      </c>
      <c r="B19" s="66">
        <f>+'[1]ACUMULADO ENE-DICIEMBRE  2021'!$I$77</f>
        <v>69209.073999999993</v>
      </c>
      <c r="C19" s="66">
        <f>+'[1]ACUMULADO ENE-DICIEMBRE  2021'!$I$79</f>
        <v>69209.073999999993</v>
      </c>
      <c r="D19" s="66">
        <f>+'[1]ACUMULADO ENE-DICIEMBRE  2021'!$I$81</f>
        <v>207627.22199999998</v>
      </c>
      <c r="E19" s="28"/>
      <c r="F19" s="67">
        <f t="shared" si="0"/>
        <v>346045.37</v>
      </c>
    </row>
    <row r="20" spans="1:6" x14ac:dyDescent="0.25">
      <c r="A20" s="27" t="s">
        <v>173</v>
      </c>
      <c r="B20" s="66">
        <f>+'[1]ACUMULADO ENE-DICIEMBRE  2021'!$J$77</f>
        <v>81872.456000000006</v>
      </c>
      <c r="C20" s="66">
        <f>+'[1]ACUMULADO ENE-DICIEMBRE  2021'!$J$79</f>
        <v>163744.91200000001</v>
      </c>
      <c r="D20" s="66">
        <f>+'[1]ACUMULADO ENE-DICIEMBRE  2021'!$J$81</f>
        <v>163744.91200000001</v>
      </c>
      <c r="E20" s="27" t="s">
        <v>166</v>
      </c>
      <c r="F20" s="67">
        <f t="shared" si="0"/>
        <v>409362.28</v>
      </c>
    </row>
    <row r="21" spans="1:6" x14ac:dyDescent="0.25">
      <c r="A21" s="27" t="s">
        <v>174</v>
      </c>
      <c r="B21" s="66">
        <f>+'[1]ACUMULADO ENE-DICIEMBRE  2021'!$K$77</f>
        <v>138607.80000000002</v>
      </c>
      <c r="C21" s="66">
        <f>+'[1]ACUMULADO ENE-DICIEMBRE  2021'!$K$79</f>
        <v>231013.00000000003</v>
      </c>
      <c r="D21" s="66">
        <f>+'[1]ACUMULADO ENE-DICIEMBRE  2021'!$K$81</f>
        <v>369620.80000000005</v>
      </c>
      <c r="E21" s="28"/>
      <c r="F21" s="67">
        <f t="shared" si="0"/>
        <v>739241.60000000009</v>
      </c>
    </row>
    <row r="22" spans="1:6" x14ac:dyDescent="0.25">
      <c r="A22" s="27" t="s">
        <v>175</v>
      </c>
      <c r="B22" s="66">
        <f>+'[1]ACUMULADO ENE-DICIEMBRE  2021'!$L$77</f>
        <v>54692.584285714292</v>
      </c>
      <c r="C22" s="66">
        <f>+'[1]ACUMULADO ENE-DICIEMBRE  2021'!$L$79</f>
        <v>164077.75285714288</v>
      </c>
      <c r="D22" s="66">
        <f>+'[1]ACUMULADO ENE-DICIEMBRE  2021'!$L$81</f>
        <v>164077.75285714288</v>
      </c>
      <c r="E22" s="28"/>
      <c r="F22" s="67">
        <f t="shared" si="0"/>
        <v>382848.09000000008</v>
      </c>
    </row>
    <row r="23" spans="1:6" x14ac:dyDescent="0.25">
      <c r="A23" s="27" t="s">
        <v>176</v>
      </c>
      <c r="B23" s="66">
        <f>+'[1]ACUMULADO ENE-DICIEMBRE  2021'!$M$77</f>
        <v>50030.296000000002</v>
      </c>
      <c r="C23" s="66">
        <f>+'[1]ACUMULADO ENE-DICIEMBRE  2021'!$M$79</f>
        <v>100060.592</v>
      </c>
      <c r="D23" s="66">
        <f>+'[1]ACUMULADO ENE-DICIEMBRE  2021'!$M$81</f>
        <v>100060.592</v>
      </c>
      <c r="E23" s="28"/>
      <c r="F23" s="67">
        <f t="shared" si="0"/>
        <v>250151.48</v>
      </c>
    </row>
    <row r="24" spans="1:6" x14ac:dyDescent="0.25">
      <c r="A24" s="27" t="s">
        <v>177</v>
      </c>
      <c r="B24" s="66">
        <f>+'[1]ACUMULADO ENE-DICIEMBRE  2021'!$N$77</f>
        <v>89564.825714285704</v>
      </c>
      <c r="C24" s="66">
        <f>+'[1]ACUMULADO ENE-DICIEMBRE  2021'!$N$79</f>
        <v>104492.29666666666</v>
      </c>
      <c r="D24" s="66">
        <f>+'[1]ACUMULADO ENE-DICIEMBRE  2021'!$N$81</f>
        <v>119419.7676190476</v>
      </c>
      <c r="E24" s="28"/>
      <c r="F24" s="67">
        <f t="shared" si="0"/>
        <v>313476.88999999996</v>
      </c>
    </row>
    <row r="25" spans="1:6" x14ac:dyDescent="0.25">
      <c r="A25" s="27" t="s">
        <v>178</v>
      </c>
      <c r="B25" s="66">
        <f>+'[1]ACUMULADO ENE-DICIEMBRE  2021'!$O$77</f>
        <v>100918.73538461539</v>
      </c>
      <c r="C25" s="66">
        <f>+'[1]ACUMULADO ENE-DICIEMBRE  2021'!$O$79</f>
        <v>134558.31384615385</v>
      </c>
      <c r="D25" s="66">
        <f>+'[1]ACUMULADO ENE-DICIEMBRE  2021'!$O$81</f>
        <v>201837.47076923077</v>
      </c>
      <c r="E25" s="27" t="s">
        <v>166</v>
      </c>
      <c r="F25" s="67">
        <f t="shared" si="0"/>
        <v>437314.52</v>
      </c>
    </row>
    <row r="26" spans="1:6" x14ac:dyDescent="0.25">
      <c r="A26" s="27" t="s">
        <v>179</v>
      </c>
      <c r="B26" s="66">
        <f>+'[1]ACUMULADO ENE-DICIEMBRE  2021'!$P$77</f>
        <v>70862.274999999994</v>
      </c>
      <c r="C26" s="66">
        <f>+'[1]ACUMULADO ENE-DICIEMBRE  2021'!$P$79</f>
        <v>106293.41249999999</v>
      </c>
      <c r="D26" s="66">
        <f>+'[1]ACUMULADO ENE-DICIEMBRE  2021'!$P$81</f>
        <v>106293.41249999999</v>
      </c>
      <c r="E26" s="28"/>
      <c r="F26" s="67">
        <f t="shared" si="0"/>
        <v>283449.09999999998</v>
      </c>
    </row>
    <row r="27" spans="1:6" x14ac:dyDescent="0.25">
      <c r="A27" s="27" t="s">
        <v>180</v>
      </c>
      <c r="B27" s="66">
        <f>+'[1]ACUMULADO ENE-DICIEMBRE  2021'!$Q$77</f>
        <v>85700.456842105268</v>
      </c>
      <c r="C27" s="66">
        <f>+'[1]ACUMULADO ENE-DICIEMBRE  2021'!$Q$79</f>
        <v>128550.68526315791</v>
      </c>
      <c r="D27" s="66">
        <f>+'[1]ACUMULADO ENE-DICIEMBRE  2021'!$Q$81</f>
        <v>192826.02789473685</v>
      </c>
      <c r="E27" s="28"/>
      <c r="F27" s="67">
        <f t="shared" si="0"/>
        <v>407077.17000000004</v>
      </c>
    </row>
    <row r="28" spans="1:6" x14ac:dyDescent="0.25">
      <c r="A28" s="27" t="s">
        <v>181</v>
      </c>
      <c r="B28" s="66">
        <f>+'[1]ACUMULADO ENE-DICIEMBRE  2021'!$R$77</f>
        <v>121640.66461538462</v>
      </c>
      <c r="C28" s="66">
        <f>+'[1]ACUMULADO ENE-DICIEMBRE  2021'!$R$79</f>
        <v>152050.83076923079</v>
      </c>
      <c r="D28" s="66">
        <f>+'[1]ACUMULADO ENE-DICIEMBRE  2021'!$R$81</f>
        <v>121640.66461538462</v>
      </c>
      <c r="E28" s="28"/>
      <c r="F28" s="67">
        <f t="shared" si="0"/>
        <v>395332.16000000003</v>
      </c>
    </row>
    <row r="29" spans="1:6" x14ac:dyDescent="0.25">
      <c r="A29" s="27" t="s">
        <v>182</v>
      </c>
      <c r="B29" s="66">
        <f>+'[1]ACUMULADO ENE-DICIEMBRE  2021'!$S$77</f>
        <v>118022.39999999998</v>
      </c>
      <c r="C29" s="66">
        <f>+'[1]ACUMULADO ENE-DICIEMBRE  2021'!$S$79</f>
        <v>88516.799999999988</v>
      </c>
      <c r="D29" s="66">
        <f>+'[1]ACUMULADO ENE-DICIEMBRE  2021'!$S$81</f>
        <v>88516.799999999988</v>
      </c>
      <c r="E29" s="28"/>
      <c r="F29" s="67">
        <f t="shared" si="0"/>
        <v>295055.99999999994</v>
      </c>
    </row>
    <row r="30" spans="1:6" x14ac:dyDescent="0.25">
      <c r="A30" s="27" t="s">
        <v>183</v>
      </c>
      <c r="B30" s="66">
        <f>+'[1]ACUMULADO ENE-DICIEMBRE  2021'!$T$77</f>
        <v>162341.94666666666</v>
      </c>
      <c r="C30" s="66">
        <f>+'[1]ACUMULADO ENE-DICIEMBRE  2021'!$T$79</f>
        <v>115958.53333333333</v>
      </c>
      <c r="D30" s="66">
        <f>+'[1]ACUMULADO ENE-DICIEMBRE  2021'!$T$81</f>
        <v>69575.12</v>
      </c>
      <c r="E30" s="27" t="s">
        <v>166</v>
      </c>
      <c r="F30" s="67">
        <f t="shared" si="0"/>
        <v>347875.6</v>
      </c>
    </row>
    <row r="31" spans="1:6" x14ac:dyDescent="0.25">
      <c r="A31" s="27" t="s">
        <v>184</v>
      </c>
      <c r="B31" s="66">
        <f>+'[1]ACUMULADO ENE-DICIEMBRE  2021'!$U$77</f>
        <v>193317.42</v>
      </c>
      <c r="C31" s="66">
        <f>+'[1]ACUMULADO ENE-DICIEMBRE  2021'!$U$79</f>
        <v>87871.55454545455</v>
      </c>
      <c r="D31" s="66">
        <f>+'[1]ACUMULADO ENE-DICIEMBRE  2021'!$U$81</f>
        <v>105445.86545454545</v>
      </c>
      <c r="E31" s="28"/>
      <c r="F31" s="67">
        <f t="shared" si="0"/>
        <v>386634.83999999997</v>
      </c>
    </row>
    <row r="32" spans="1:6" x14ac:dyDescent="0.25">
      <c r="A32" s="27" t="s">
        <v>185</v>
      </c>
      <c r="B32" s="66">
        <f>+'[1]ACUMULADO ENE-DICIEMBRE  2021'!$V$77</f>
        <v>60763.042222222226</v>
      </c>
      <c r="C32" s="66">
        <f>+'[1]ACUMULADO ENE-DICIEMBRE  2021'!$V$79</f>
        <v>121526.08444444445</v>
      </c>
      <c r="D32" s="66">
        <f>+'[1]ACUMULADO ENE-DICIEMBRE  2021'!$V$81</f>
        <v>91144.563333333339</v>
      </c>
      <c r="E32" s="28"/>
      <c r="F32" s="67">
        <f t="shared" si="0"/>
        <v>273433.69</v>
      </c>
    </row>
    <row r="33" spans="1:6" x14ac:dyDescent="0.25">
      <c r="A33" s="27" t="s">
        <v>186</v>
      </c>
      <c r="B33" s="66">
        <f>+'[1]ACUMULADO ENE-DICIEMBRE  2021'!$W$77</f>
        <v>39767.129999999997</v>
      </c>
      <c r="C33" s="66">
        <f>+'[1]ACUMULADO ENE-DICIEMBRE  2021'!$W$79</f>
        <v>159068.51999999999</v>
      </c>
      <c r="D33" s="66">
        <f>+'[1]ACUMULADO ENE-DICIEMBRE  2021'!$W$81</f>
        <v>119301.38999999998</v>
      </c>
      <c r="E33" s="28"/>
      <c r="F33" s="67">
        <f t="shared" si="0"/>
        <v>318137.03999999998</v>
      </c>
    </row>
    <row r="34" spans="1:6" x14ac:dyDescent="0.25">
      <c r="A34" s="27" t="s">
        <v>187</v>
      </c>
      <c r="B34" s="66">
        <f>+'[1]ACUMULADO ENE-DICIEMBRE  2021'!$X$77</f>
        <v>125714.85588235295</v>
      </c>
      <c r="C34" s="66">
        <f>+'[1]ACUMULADO ENE-DICIEMBRE  2021'!$X$79</f>
        <v>150857.82705882355</v>
      </c>
      <c r="D34" s="66">
        <f>+'[1]ACUMULADO ENE-DICIEMBRE  2021'!$X$81</f>
        <v>150857.82705882355</v>
      </c>
      <c r="E34" s="28"/>
      <c r="F34" s="67">
        <f t="shared" si="0"/>
        <v>427430.51</v>
      </c>
    </row>
    <row r="35" spans="1:6" x14ac:dyDescent="0.25">
      <c r="A35" s="27" t="s">
        <v>188</v>
      </c>
      <c r="B35" s="66">
        <f>+'[1]ACUMULADO ENE-DICIEMBRE  2021'!$Y$77</f>
        <v>92059.717499999999</v>
      </c>
      <c r="C35" s="66">
        <f>+'[1]ACUMULADO ENE-DICIEMBRE  2021'!$Y$79</f>
        <v>92059.717499999999</v>
      </c>
      <c r="D35" s="66">
        <f>+'[1]ACUMULADO ENE-DICIEMBRE  2021'!$Y$81</f>
        <v>184119.435</v>
      </c>
      <c r="E35" s="27" t="s">
        <v>166</v>
      </c>
      <c r="F35" s="67">
        <f t="shared" si="0"/>
        <v>368238.87</v>
      </c>
    </row>
    <row r="36" spans="1:6" x14ac:dyDescent="0.25">
      <c r="A36" s="27" t="s">
        <v>189</v>
      </c>
      <c r="B36" s="66">
        <f>+'[1]ACUMULADO ENE-DICIEMBRE  2021'!$Z$77</f>
        <v>129879.71666666667</v>
      </c>
      <c r="C36" s="66">
        <f>+'[1]ACUMULADO ENE-DICIEMBRE  2021'!$Z$79</f>
        <v>113644.75208333334</v>
      </c>
      <c r="D36" s="66">
        <f>+'[1]ACUMULADO ENE-DICIEMBRE  2021'!$Z$81</f>
        <v>146114.68125000002</v>
      </c>
      <c r="E36" s="28"/>
      <c r="F36" s="67">
        <f t="shared" si="0"/>
        <v>389639.15</v>
      </c>
    </row>
    <row r="37" spans="1:6" x14ac:dyDescent="0.25">
      <c r="A37" s="27" t="s">
        <v>190</v>
      </c>
      <c r="B37" s="66">
        <f>+'[1]ACUMULADO ENE-DICIEMBRE  2021'!$AA$77</f>
        <v>80424.892500000002</v>
      </c>
      <c r="C37" s="66">
        <f>+'[1]ACUMULADO ENE-DICIEMBRE  2021'!$AA$79</f>
        <v>160849.785</v>
      </c>
      <c r="D37" s="66">
        <f>+'[1]ACUMULADO ENE-DICIEMBRE  2021'!$AA$81</f>
        <v>80424.892500000002</v>
      </c>
      <c r="E37" s="28"/>
      <c r="F37" s="67">
        <f t="shared" si="0"/>
        <v>321699.57</v>
      </c>
    </row>
    <row r="38" spans="1:6" x14ac:dyDescent="0.25">
      <c r="A38" s="158" t="s">
        <v>191</v>
      </c>
      <c r="B38" s="158"/>
      <c r="C38" s="158"/>
      <c r="D38" s="158"/>
      <c r="E38" s="158"/>
      <c r="F38" s="158"/>
    </row>
    <row r="39" spans="1:6" x14ac:dyDescent="0.25">
      <c r="A39" s="159"/>
      <c r="B39" s="159"/>
      <c r="C39" s="159"/>
      <c r="D39" s="159"/>
      <c r="E39" s="159"/>
      <c r="F39" s="159"/>
    </row>
    <row r="40" spans="1:6" x14ac:dyDescent="0.25">
      <c r="A40" s="3"/>
      <c r="B40" s="3"/>
      <c r="C40" s="3"/>
      <c r="D40" s="3"/>
    </row>
    <row r="41" spans="1:6" x14ac:dyDescent="0.25">
      <c r="A41" s="4"/>
      <c r="B41" s="4"/>
      <c r="C41" s="4"/>
      <c r="D41" s="4"/>
    </row>
  </sheetData>
  <mergeCells count="8">
    <mergeCell ref="A38:F38"/>
    <mergeCell ref="A39:F39"/>
    <mergeCell ref="A5:C5"/>
    <mergeCell ref="A6:C6"/>
    <mergeCell ref="A7:C7"/>
    <mergeCell ref="A9:F9"/>
    <mergeCell ref="A11:A12"/>
    <mergeCell ref="B11:F1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5:F26"/>
  <sheetViews>
    <sheetView topLeftCell="A20" zoomScale="110" zoomScaleNormal="110" workbookViewId="0">
      <selection activeCell="G24" sqref="G24"/>
    </sheetView>
  </sheetViews>
  <sheetFormatPr baseColWidth="10" defaultColWidth="11.42578125" defaultRowHeight="15" x14ac:dyDescent="0.25"/>
  <cols>
    <col min="1" max="1" width="22.28515625" style="6" customWidth="1"/>
    <col min="2" max="6" width="18" style="6" customWidth="1"/>
    <col min="7" max="16384" width="11.42578125" style="6"/>
  </cols>
  <sheetData>
    <row r="5" spans="1:6" ht="15.75" x14ac:dyDescent="0.3">
      <c r="A5" s="127" t="s">
        <v>146</v>
      </c>
      <c r="B5" s="128"/>
      <c r="C5" s="128"/>
      <c r="D5" s="14"/>
      <c r="E5" s="14"/>
      <c r="F5" s="14"/>
    </row>
    <row r="6" spans="1:6" ht="15.75" x14ac:dyDescent="0.3">
      <c r="A6" s="127" t="s">
        <v>147</v>
      </c>
      <c r="B6" s="128"/>
      <c r="C6" s="128"/>
      <c r="D6" s="14"/>
      <c r="E6" s="14"/>
      <c r="F6" s="14"/>
    </row>
    <row r="7" spans="1:6" ht="15.75" x14ac:dyDescent="0.3">
      <c r="A7" s="127" t="s">
        <v>148</v>
      </c>
      <c r="B7" s="128"/>
      <c r="C7" s="128"/>
      <c r="D7" s="14"/>
      <c r="E7" s="14"/>
      <c r="F7" s="14"/>
    </row>
    <row r="8" spans="1:6" x14ac:dyDescent="0.25">
      <c r="A8" s="14"/>
      <c r="B8" s="14"/>
      <c r="C8" s="14"/>
      <c r="D8" s="14"/>
      <c r="E8" s="14"/>
      <c r="F8" s="14"/>
    </row>
    <row r="9" spans="1:6" ht="26.25" customHeight="1" x14ac:dyDescent="0.25">
      <c r="A9" s="130" t="s">
        <v>192</v>
      </c>
      <c r="B9" s="130"/>
      <c r="C9" s="130"/>
      <c r="D9" s="130"/>
      <c r="E9" s="130"/>
      <c r="F9" s="130"/>
    </row>
    <row r="10" spans="1:6" x14ac:dyDescent="0.25">
      <c r="A10" s="29"/>
      <c r="B10" s="14"/>
      <c r="C10" s="14"/>
      <c r="D10" s="14"/>
      <c r="E10" s="14"/>
      <c r="F10" s="14"/>
    </row>
    <row r="11" spans="1:6" x14ac:dyDescent="0.25">
      <c r="A11" s="40" t="s">
        <v>193</v>
      </c>
      <c r="B11" s="41" t="s">
        <v>81</v>
      </c>
      <c r="C11" s="41" t="s">
        <v>194</v>
      </c>
      <c r="D11" s="41" t="s">
        <v>83</v>
      </c>
      <c r="E11" s="41" t="s">
        <v>84</v>
      </c>
      <c r="F11" s="41" t="s">
        <v>85</v>
      </c>
    </row>
    <row r="12" spans="1:6" x14ac:dyDescent="0.25">
      <c r="A12" s="105" t="s">
        <v>195</v>
      </c>
      <c r="B12" s="107">
        <v>14880000</v>
      </c>
      <c r="C12" s="107">
        <v>6400000</v>
      </c>
      <c r="D12" s="107">
        <v>6400000</v>
      </c>
      <c r="E12" s="107">
        <v>6400000</v>
      </c>
      <c r="F12" s="106" t="s">
        <v>196</v>
      </c>
    </row>
    <row r="13" spans="1:6" ht="40.5" x14ac:dyDescent="0.25">
      <c r="A13" s="108" t="s">
        <v>197</v>
      </c>
      <c r="B13" s="110">
        <v>120000</v>
      </c>
      <c r="C13" s="110">
        <v>40000</v>
      </c>
      <c r="D13" s="110">
        <v>40000</v>
      </c>
      <c r="E13" s="110">
        <v>40000</v>
      </c>
      <c r="F13" s="109" t="s">
        <v>196</v>
      </c>
    </row>
    <row r="14" spans="1:6" ht="27" x14ac:dyDescent="0.25">
      <c r="A14" s="108" t="s">
        <v>198</v>
      </c>
      <c r="B14" s="110">
        <v>60000</v>
      </c>
      <c r="C14" s="110">
        <v>5000</v>
      </c>
      <c r="D14" s="110">
        <v>5000</v>
      </c>
      <c r="E14" s="110">
        <v>5000</v>
      </c>
      <c r="F14" s="109" t="s">
        <v>196</v>
      </c>
    </row>
    <row r="15" spans="1:6" ht="40.5" x14ac:dyDescent="0.25">
      <c r="A15" s="108" t="s">
        <v>199</v>
      </c>
      <c r="B15" s="110">
        <v>1500000</v>
      </c>
      <c r="C15" s="110">
        <v>960000</v>
      </c>
      <c r="D15" s="110">
        <v>960000</v>
      </c>
      <c r="E15" s="110">
        <v>960000</v>
      </c>
      <c r="F15" s="109" t="s">
        <v>196</v>
      </c>
    </row>
    <row r="16" spans="1:6" ht="27" x14ac:dyDescent="0.25">
      <c r="A16" s="108" t="s">
        <v>200</v>
      </c>
      <c r="B16" s="110">
        <v>4680000</v>
      </c>
      <c r="C16" s="110">
        <v>2510000</v>
      </c>
      <c r="D16" s="110">
        <v>2510000</v>
      </c>
      <c r="E16" s="110">
        <v>2510000</v>
      </c>
      <c r="F16" s="109" t="s">
        <v>196</v>
      </c>
    </row>
    <row r="17" spans="1:6" ht="27" x14ac:dyDescent="0.25">
      <c r="A17" s="108" t="s">
        <v>201</v>
      </c>
      <c r="B17" s="110">
        <v>1920000</v>
      </c>
      <c r="C17" s="110">
        <v>1175920</v>
      </c>
      <c r="D17" s="110">
        <v>1175920</v>
      </c>
      <c r="E17" s="110">
        <v>1175920</v>
      </c>
      <c r="F17" s="109" t="s">
        <v>196</v>
      </c>
    </row>
    <row r="18" spans="1:6" ht="29.25" customHeight="1" x14ac:dyDescent="0.25">
      <c r="A18" s="108" t="s">
        <v>202</v>
      </c>
      <c r="B18" s="110">
        <v>4020000</v>
      </c>
      <c r="C18" s="110">
        <v>3205000</v>
      </c>
      <c r="D18" s="110">
        <v>3205000</v>
      </c>
      <c r="E18" s="110">
        <v>3205000</v>
      </c>
      <c r="F18" s="109" t="s">
        <v>196</v>
      </c>
    </row>
    <row r="19" spans="1:6" ht="27" x14ac:dyDescent="0.25">
      <c r="A19" s="108" t="s">
        <v>203</v>
      </c>
      <c r="B19" s="110">
        <v>604800</v>
      </c>
      <c r="C19" s="110">
        <v>434000</v>
      </c>
      <c r="D19" s="110">
        <v>434000</v>
      </c>
      <c r="E19" s="110">
        <v>434000</v>
      </c>
      <c r="F19" s="109" t="s">
        <v>196</v>
      </c>
    </row>
    <row r="20" spans="1:6" ht="27" x14ac:dyDescent="0.25">
      <c r="A20" s="108" t="s">
        <v>204</v>
      </c>
      <c r="B20" s="110">
        <v>840000</v>
      </c>
      <c r="C20" s="110">
        <v>411600</v>
      </c>
      <c r="D20" s="110">
        <v>411600</v>
      </c>
      <c r="E20" s="110">
        <v>411600</v>
      </c>
      <c r="F20" s="109" t="s">
        <v>196</v>
      </c>
    </row>
    <row r="21" spans="1:6" ht="27" x14ac:dyDescent="0.25">
      <c r="A21" s="108" t="s">
        <v>205</v>
      </c>
      <c r="B21" s="110">
        <v>1200000</v>
      </c>
      <c r="C21" s="110">
        <v>640000</v>
      </c>
      <c r="D21" s="110">
        <v>640000</v>
      </c>
      <c r="E21" s="110">
        <v>640000</v>
      </c>
      <c r="F21" s="109" t="s">
        <v>196</v>
      </c>
    </row>
    <row r="22" spans="1:6" ht="40.5" x14ac:dyDescent="0.25">
      <c r="A22" s="108" t="s">
        <v>206</v>
      </c>
      <c r="B22" s="110">
        <v>1140000</v>
      </c>
      <c r="C22" s="110">
        <v>835000</v>
      </c>
      <c r="D22" s="110">
        <v>835000</v>
      </c>
      <c r="E22" s="110">
        <v>835000</v>
      </c>
      <c r="F22" s="109" t="s">
        <v>196</v>
      </c>
    </row>
    <row r="23" spans="1:6" ht="40.5" x14ac:dyDescent="0.25">
      <c r="A23" s="108" t="s">
        <v>207</v>
      </c>
      <c r="B23" s="110">
        <v>720000</v>
      </c>
      <c r="C23" s="110">
        <v>78000</v>
      </c>
      <c r="D23" s="110">
        <v>78000</v>
      </c>
      <c r="E23" s="110">
        <v>78000</v>
      </c>
      <c r="F23" s="109" t="s">
        <v>196</v>
      </c>
    </row>
    <row r="24" spans="1:6" ht="27" x14ac:dyDescent="0.25">
      <c r="A24" s="108" t="s">
        <v>208</v>
      </c>
      <c r="B24" s="110">
        <v>252000</v>
      </c>
      <c r="C24" s="109" t="s">
        <v>196</v>
      </c>
      <c r="D24" s="109" t="s">
        <v>196</v>
      </c>
      <c r="E24" s="109" t="s">
        <v>196</v>
      </c>
      <c r="F24" s="109" t="s">
        <v>196</v>
      </c>
    </row>
    <row r="25" spans="1:6" ht="27" x14ac:dyDescent="0.25">
      <c r="A25" s="108" t="s">
        <v>209</v>
      </c>
      <c r="B25" s="110">
        <v>26507000</v>
      </c>
      <c r="C25" s="110">
        <v>21069280</v>
      </c>
      <c r="D25" s="110">
        <v>8304885</v>
      </c>
      <c r="E25" s="110">
        <v>8304885</v>
      </c>
      <c r="F25" s="110">
        <v>12764395</v>
      </c>
    </row>
    <row r="26" spans="1:6" x14ac:dyDescent="0.25">
      <c r="A26" s="108" t="s">
        <v>151</v>
      </c>
      <c r="B26" s="111">
        <v>58443800</v>
      </c>
      <c r="C26" s="111">
        <v>37763800</v>
      </c>
      <c r="D26" s="111">
        <v>24999405</v>
      </c>
      <c r="E26" s="111">
        <v>24999405</v>
      </c>
      <c r="F26" s="111">
        <v>12764395</v>
      </c>
    </row>
  </sheetData>
  <mergeCells count="4">
    <mergeCell ref="A9:F9"/>
    <mergeCell ref="A5:C5"/>
    <mergeCell ref="A6:C6"/>
    <mergeCell ref="A7:C7"/>
  </mergeCells>
  <pageMargins left="0.7" right="0.7" top="0.75" bottom="0.75" header="0.3" footer="0.3"/>
  <pageSetup scale="8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5:E35"/>
  <sheetViews>
    <sheetView topLeftCell="A14" zoomScale="110" zoomScaleNormal="110" workbookViewId="0">
      <selection activeCell="G26" sqref="G26"/>
    </sheetView>
  </sheetViews>
  <sheetFormatPr baseColWidth="10" defaultColWidth="11.42578125" defaultRowHeight="15" x14ac:dyDescent="0.25"/>
  <cols>
    <col min="1" max="1" width="13.140625" style="6" customWidth="1"/>
    <col min="2" max="2" width="20.85546875" style="6" customWidth="1"/>
    <col min="3" max="3" width="13.85546875" style="6" bestFit="1" customWidth="1"/>
    <col min="4" max="4" width="27.85546875" style="6" customWidth="1"/>
    <col min="5" max="5" width="20.28515625" style="6" customWidth="1"/>
    <col min="6" max="16384" width="11.42578125" style="6"/>
  </cols>
  <sheetData>
    <row r="5" spans="1:5" ht="15.75" x14ac:dyDescent="0.3">
      <c r="A5" s="127" t="s">
        <v>146</v>
      </c>
      <c r="B5" s="128"/>
      <c r="C5" s="128"/>
      <c r="D5" s="14"/>
      <c r="E5" s="14"/>
    </row>
    <row r="6" spans="1:5" ht="15.75" x14ac:dyDescent="0.3">
      <c r="A6" s="127" t="s">
        <v>147</v>
      </c>
      <c r="B6" s="128"/>
      <c r="C6" s="128"/>
      <c r="D6" s="14"/>
      <c r="E6" s="14"/>
    </row>
    <row r="7" spans="1:5" ht="15.75" x14ac:dyDescent="0.3">
      <c r="A7" s="127" t="s">
        <v>148</v>
      </c>
      <c r="B7" s="128"/>
      <c r="C7" s="128"/>
      <c r="D7" s="14"/>
      <c r="E7" s="14"/>
    </row>
    <row r="8" spans="1:5" ht="15.75" x14ac:dyDescent="0.25">
      <c r="A8" s="130" t="s">
        <v>210</v>
      </c>
      <c r="B8" s="130"/>
      <c r="C8" s="130"/>
      <c r="D8" s="130"/>
      <c r="E8" s="130"/>
    </row>
    <row r="9" spans="1:5" ht="7.5" customHeight="1" x14ac:dyDescent="0.25">
      <c r="A9" s="13"/>
      <c r="B9" s="14"/>
      <c r="C9" s="14"/>
      <c r="D9" s="14"/>
      <c r="E9" s="14"/>
    </row>
    <row r="10" spans="1:5" ht="33" customHeight="1" x14ac:dyDescent="0.25">
      <c r="A10" s="169" t="s">
        <v>211</v>
      </c>
      <c r="B10" s="169"/>
      <c r="C10" s="169"/>
      <c r="D10" s="169"/>
      <c r="E10" s="169"/>
    </row>
    <row r="11" spans="1:5" x14ac:dyDescent="0.25">
      <c r="A11" s="14"/>
      <c r="B11" s="14"/>
      <c r="C11" s="14"/>
      <c r="D11" s="14"/>
      <c r="E11" s="14"/>
    </row>
    <row r="12" spans="1:5" ht="64.5" customHeight="1" x14ac:dyDescent="0.25">
      <c r="A12" s="39" t="s">
        <v>212</v>
      </c>
      <c r="B12" s="39" t="s">
        <v>213</v>
      </c>
      <c r="C12" s="39" t="s">
        <v>151</v>
      </c>
      <c r="D12" s="39" t="s">
        <v>214</v>
      </c>
      <c r="E12" s="39" t="s">
        <v>215</v>
      </c>
    </row>
    <row r="13" spans="1:5" x14ac:dyDescent="0.25">
      <c r="A13" s="166" t="s">
        <v>216</v>
      </c>
      <c r="B13" s="167"/>
      <c r="C13" s="167"/>
      <c r="D13" s="167"/>
      <c r="E13" s="168"/>
    </row>
    <row r="14" spans="1:5" ht="54" x14ac:dyDescent="0.25">
      <c r="A14" s="165" t="s">
        <v>217</v>
      </c>
      <c r="B14" s="30" t="s">
        <v>218</v>
      </c>
      <c r="C14" s="87">
        <v>212072925.09999999</v>
      </c>
      <c r="D14" s="84">
        <f>C14/C25</f>
        <v>0.85316821632357387</v>
      </c>
      <c r="E14" s="31" t="s">
        <v>219</v>
      </c>
    </row>
    <row r="15" spans="1:5" ht="54" x14ac:dyDescent="0.25">
      <c r="A15" s="165"/>
      <c r="B15" s="31" t="s">
        <v>220</v>
      </c>
      <c r="C15" s="87">
        <v>16438650.82</v>
      </c>
      <c r="D15" s="84">
        <f>C15/C25</f>
        <v>6.613260222752243E-2</v>
      </c>
      <c r="E15" s="31" t="s">
        <v>219</v>
      </c>
    </row>
    <row r="16" spans="1:5" ht="25.5" x14ac:dyDescent="0.25">
      <c r="A16" s="165"/>
      <c r="B16" s="32" t="s">
        <v>221</v>
      </c>
      <c r="C16" s="85">
        <f>C14+C15</f>
        <v>228511575.91999999</v>
      </c>
      <c r="D16" s="86">
        <f>D14+D15</f>
        <v>0.91930081855109624</v>
      </c>
      <c r="E16" s="31" t="s">
        <v>166</v>
      </c>
    </row>
    <row r="17" spans="1:5" ht="54" x14ac:dyDescent="0.25">
      <c r="A17" s="165" t="s">
        <v>222</v>
      </c>
      <c r="B17" s="31" t="s">
        <v>223</v>
      </c>
      <c r="C17" s="87">
        <v>18907161</v>
      </c>
      <c r="D17" s="84">
        <f>C17/C25</f>
        <v>7.6063405163607281E-2</v>
      </c>
      <c r="E17" s="31" t="s">
        <v>219</v>
      </c>
    </row>
    <row r="18" spans="1:5" x14ac:dyDescent="0.25">
      <c r="A18" s="165"/>
      <c r="B18" s="31"/>
      <c r="C18" s="87">
        <v>0</v>
      </c>
      <c r="D18" s="84">
        <v>0</v>
      </c>
      <c r="E18" s="31" t="s">
        <v>166</v>
      </c>
    </row>
    <row r="19" spans="1:5" ht="25.5" x14ac:dyDescent="0.25">
      <c r="A19" s="165"/>
      <c r="B19" s="32" t="s">
        <v>224</v>
      </c>
      <c r="C19" s="85">
        <f>C17+C18</f>
        <v>18907161</v>
      </c>
      <c r="D19" s="86">
        <f>D17+D18</f>
        <v>7.6063405163607281E-2</v>
      </c>
      <c r="E19" s="31" t="s">
        <v>166</v>
      </c>
    </row>
    <row r="20" spans="1:5" ht="15.75" customHeight="1" x14ac:dyDescent="0.25">
      <c r="A20" s="165" t="s">
        <v>225</v>
      </c>
      <c r="B20" s="32"/>
      <c r="C20" s="83">
        <v>60344.800000000003</v>
      </c>
      <c r="D20" s="84">
        <v>2.0000000000000001E-4</v>
      </c>
      <c r="E20" s="31" t="s">
        <v>219</v>
      </c>
    </row>
    <row r="21" spans="1:5" ht="25.5" x14ac:dyDescent="0.25">
      <c r="A21" s="165"/>
      <c r="B21" s="32" t="s">
        <v>226</v>
      </c>
      <c r="C21" s="85">
        <f>C20</f>
        <v>60344.800000000003</v>
      </c>
      <c r="D21" s="86">
        <v>2.0000000000000001E-4</v>
      </c>
      <c r="E21" s="31"/>
    </row>
    <row r="22" spans="1:5" ht="15.75" customHeight="1" x14ac:dyDescent="0.25">
      <c r="A22" s="165" t="s">
        <v>227</v>
      </c>
      <c r="B22" s="31"/>
      <c r="C22" s="87">
        <v>1091975.01</v>
      </c>
      <c r="D22" s="84">
        <f>C22/C25</f>
        <v>4.3930094853565863E-3</v>
      </c>
      <c r="E22" s="31" t="s">
        <v>219</v>
      </c>
    </row>
    <row r="23" spans="1:5" x14ac:dyDescent="0.25">
      <c r="A23" s="165"/>
      <c r="B23" s="31"/>
      <c r="C23" s="87">
        <v>0</v>
      </c>
      <c r="D23" s="84">
        <v>0</v>
      </c>
      <c r="E23" s="31" t="s">
        <v>166</v>
      </c>
    </row>
    <row r="24" spans="1:5" ht="26.25" customHeight="1" x14ac:dyDescent="0.25">
      <c r="A24" s="165"/>
      <c r="B24" s="32" t="s">
        <v>228</v>
      </c>
      <c r="C24" s="88">
        <f>C22+C23</f>
        <v>1091975.01</v>
      </c>
      <c r="D24" s="86">
        <f>D22+D23</f>
        <v>4.3930094853565863E-3</v>
      </c>
      <c r="E24" s="31" t="s">
        <v>166</v>
      </c>
    </row>
    <row r="25" spans="1:5" ht="24.75" customHeight="1" x14ac:dyDescent="0.25">
      <c r="A25" s="165" t="s">
        <v>229</v>
      </c>
      <c r="B25" s="165"/>
      <c r="C25" s="68">
        <f>+C16+C19+C21+C24</f>
        <v>248571056.72999999</v>
      </c>
      <c r="D25" s="31" t="s">
        <v>166</v>
      </c>
      <c r="E25" s="31" t="s">
        <v>166</v>
      </c>
    </row>
    <row r="26" spans="1:5" ht="15" customHeight="1" x14ac:dyDescent="0.25">
      <c r="A26" s="162" t="s">
        <v>230</v>
      </c>
      <c r="B26" s="162"/>
      <c r="C26" s="162"/>
      <c r="D26" s="162"/>
      <c r="E26" s="162"/>
    </row>
    <row r="27" spans="1:5" ht="28.5" customHeight="1" x14ac:dyDescent="0.25">
      <c r="A27" s="163" t="s">
        <v>231</v>
      </c>
      <c r="B27" s="164"/>
      <c r="C27" s="39" t="s">
        <v>151</v>
      </c>
      <c r="D27" s="39" t="s">
        <v>232</v>
      </c>
      <c r="E27" s="39" t="s">
        <v>233</v>
      </c>
    </row>
    <row r="28" spans="1:5" x14ac:dyDescent="0.25">
      <c r="A28" s="33"/>
      <c r="B28" s="33"/>
      <c r="C28" s="33"/>
      <c r="D28" s="33"/>
      <c r="E28" s="33"/>
    </row>
    <row r="29" spans="1:5" x14ac:dyDescent="0.25">
      <c r="A29" s="33"/>
      <c r="B29" s="33"/>
      <c r="C29" s="33"/>
      <c r="D29" s="33"/>
      <c r="E29" s="33"/>
    </row>
    <row r="30" spans="1:5" x14ac:dyDescent="0.25">
      <c r="A30" s="33"/>
      <c r="B30" s="33"/>
      <c r="C30" s="33"/>
      <c r="D30" s="33"/>
      <c r="E30" s="33"/>
    </row>
    <row r="32" spans="1:5" ht="15" customHeight="1" x14ac:dyDescent="0.25">
      <c r="A32" s="147"/>
      <c r="B32" s="147"/>
      <c r="C32" s="147"/>
      <c r="D32" s="147"/>
      <c r="E32" s="147"/>
    </row>
    <row r="33" spans="1:5" x14ac:dyDescent="0.25">
      <c r="A33" s="147"/>
      <c r="B33" s="147"/>
      <c r="C33" s="147"/>
      <c r="D33" s="147"/>
      <c r="E33" s="147"/>
    </row>
    <row r="34" spans="1:5" ht="21" customHeight="1" x14ac:dyDescent="0.25">
      <c r="A34" s="147"/>
      <c r="B34" s="147"/>
      <c r="C34" s="147"/>
      <c r="D34" s="147"/>
      <c r="E34" s="147"/>
    </row>
    <row r="35" spans="1:5" x14ac:dyDescent="0.25">
      <c r="A35" s="10"/>
    </row>
  </sheetData>
  <mergeCells count="14">
    <mergeCell ref="A32:E34"/>
    <mergeCell ref="A8:E8"/>
    <mergeCell ref="A22:A24"/>
    <mergeCell ref="A25:B25"/>
    <mergeCell ref="A14:A16"/>
    <mergeCell ref="A17:A19"/>
    <mergeCell ref="A20:A21"/>
    <mergeCell ref="A13:E13"/>
    <mergeCell ref="A10:E10"/>
    <mergeCell ref="A5:C5"/>
    <mergeCell ref="A6:C6"/>
    <mergeCell ref="A7:C7"/>
    <mergeCell ref="A26:E26"/>
    <mergeCell ref="A27:B27"/>
  </mergeCells>
  <pageMargins left="0.7" right="0.7" top="0.75" bottom="0.75" header="0.3" footer="0.3"/>
  <pageSetup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5:F32"/>
  <sheetViews>
    <sheetView tabSelected="1" topLeftCell="A17" zoomScale="110" zoomScaleNormal="110" workbookViewId="0">
      <selection activeCell="A19" sqref="A19"/>
    </sheetView>
  </sheetViews>
  <sheetFormatPr baseColWidth="10" defaultColWidth="11.42578125" defaultRowHeight="15" x14ac:dyDescent="0.25"/>
  <cols>
    <col min="1" max="1" width="31.7109375" customWidth="1"/>
    <col min="2" max="2" width="35.28515625" customWidth="1"/>
    <col min="3" max="5" width="37.85546875" customWidth="1"/>
    <col min="6" max="6" width="17.85546875" customWidth="1"/>
  </cols>
  <sheetData>
    <row r="5" spans="1:6" ht="15.75" x14ac:dyDescent="0.3">
      <c r="A5" s="127" t="s">
        <v>146</v>
      </c>
      <c r="B5" s="128"/>
      <c r="C5" s="128"/>
      <c r="D5" s="25"/>
      <c r="E5" s="25"/>
    </row>
    <row r="6" spans="1:6" ht="15.75" x14ac:dyDescent="0.3">
      <c r="A6" s="127" t="s">
        <v>147</v>
      </c>
      <c r="B6" s="128"/>
      <c r="C6" s="128"/>
      <c r="D6" s="25"/>
      <c r="E6" s="25"/>
    </row>
    <row r="7" spans="1:6" ht="15.75" x14ac:dyDescent="0.3">
      <c r="A7" s="127" t="s">
        <v>148</v>
      </c>
      <c r="B7" s="128"/>
      <c r="C7" s="128"/>
      <c r="D7" s="25"/>
      <c r="E7" s="25"/>
    </row>
    <row r="8" spans="1:6" x14ac:dyDescent="0.25">
      <c r="A8" s="14"/>
      <c r="B8" s="14"/>
      <c r="C8" s="14"/>
      <c r="D8" s="25"/>
      <c r="E8" s="25"/>
    </row>
    <row r="9" spans="1:6" ht="20.25" customHeight="1" x14ac:dyDescent="0.25">
      <c r="A9" s="174" t="s">
        <v>234</v>
      </c>
      <c r="B9" s="174"/>
      <c r="C9" s="174"/>
      <c r="D9" s="174"/>
      <c r="E9" s="174"/>
      <c r="F9" s="2"/>
    </row>
    <row r="10" spans="1:6" ht="15" customHeight="1" x14ac:dyDescent="0.25">
      <c r="A10" s="34"/>
      <c r="B10" s="25"/>
      <c r="C10" s="25"/>
      <c r="D10" s="25"/>
      <c r="E10" s="25"/>
    </row>
    <row r="11" spans="1:6" x14ac:dyDescent="0.25">
      <c r="A11" s="39" t="s">
        <v>235</v>
      </c>
      <c r="B11" s="39"/>
      <c r="C11" s="39" t="s">
        <v>236</v>
      </c>
      <c r="D11" s="39" t="s">
        <v>237</v>
      </c>
      <c r="E11" s="39" t="s">
        <v>238</v>
      </c>
    </row>
    <row r="12" spans="1:6" ht="183.75" customHeight="1" x14ac:dyDescent="0.25">
      <c r="A12" s="170" t="s">
        <v>239</v>
      </c>
      <c r="B12" s="170"/>
      <c r="C12" s="48" t="s">
        <v>240</v>
      </c>
      <c r="D12" s="97" t="s">
        <v>241</v>
      </c>
      <c r="E12" s="48" t="s">
        <v>242</v>
      </c>
    </row>
    <row r="13" spans="1:6" ht="166.5" customHeight="1" x14ac:dyDescent="0.25">
      <c r="A13" s="170" t="s">
        <v>243</v>
      </c>
      <c r="B13" s="170"/>
      <c r="C13" s="48" t="s">
        <v>244</v>
      </c>
      <c r="D13" s="97" t="s">
        <v>245</v>
      </c>
      <c r="E13" s="48" t="s">
        <v>246</v>
      </c>
    </row>
    <row r="14" spans="1:6" ht="99" customHeight="1" x14ac:dyDescent="0.25">
      <c r="A14" s="170" t="s">
        <v>247</v>
      </c>
      <c r="B14" s="170"/>
      <c r="C14" s="48" t="s">
        <v>248</v>
      </c>
      <c r="D14" s="97" t="s">
        <v>249</v>
      </c>
      <c r="E14" s="48" t="s">
        <v>250</v>
      </c>
    </row>
    <row r="15" spans="1:6" ht="114.75" customHeight="1" x14ac:dyDescent="0.25">
      <c r="A15" s="170" t="s">
        <v>251</v>
      </c>
      <c r="B15" s="170"/>
      <c r="C15" s="48" t="s">
        <v>252</v>
      </c>
      <c r="D15" s="97" t="s">
        <v>249</v>
      </c>
      <c r="E15" s="48" t="s">
        <v>253</v>
      </c>
    </row>
    <row r="16" spans="1:6" ht="149.25" customHeight="1" x14ac:dyDescent="0.25">
      <c r="A16" s="48" t="s">
        <v>254</v>
      </c>
      <c r="B16" s="175" t="s">
        <v>255</v>
      </c>
      <c r="C16" s="48" t="s">
        <v>256</v>
      </c>
      <c r="D16" s="97" t="s">
        <v>257</v>
      </c>
      <c r="E16" s="48" t="s">
        <v>258</v>
      </c>
    </row>
    <row r="17" spans="1:5" ht="102.75" customHeight="1" x14ac:dyDescent="0.25">
      <c r="A17" s="48" t="s">
        <v>259</v>
      </c>
      <c r="B17" s="175"/>
      <c r="C17" s="48" t="s">
        <v>260</v>
      </c>
      <c r="D17" s="48" t="s">
        <v>261</v>
      </c>
      <c r="E17" s="48" t="s">
        <v>258</v>
      </c>
    </row>
    <row r="18" spans="1:5" ht="193.5" customHeight="1" x14ac:dyDescent="0.25">
      <c r="A18" s="48" t="s">
        <v>262</v>
      </c>
      <c r="B18" s="175"/>
      <c r="C18" s="48" t="s">
        <v>263</v>
      </c>
      <c r="D18" s="48" t="s">
        <v>264</v>
      </c>
      <c r="E18" s="48" t="s">
        <v>265</v>
      </c>
    </row>
    <row r="19" spans="1:5" ht="181.5" customHeight="1" x14ac:dyDescent="0.25">
      <c r="A19" s="48" t="s">
        <v>266</v>
      </c>
      <c r="B19" s="175"/>
      <c r="C19" s="48" t="s">
        <v>267</v>
      </c>
      <c r="D19" s="48" t="s">
        <v>268</v>
      </c>
      <c r="E19" s="48" t="s">
        <v>269</v>
      </c>
    </row>
    <row r="20" spans="1:5" ht="15" customHeight="1" x14ac:dyDescent="0.25">
      <c r="A20" s="176" t="s">
        <v>270</v>
      </c>
      <c r="B20" s="177"/>
      <c r="C20" s="177"/>
      <c r="D20" s="177"/>
      <c r="E20" s="178"/>
    </row>
    <row r="21" spans="1:5" x14ac:dyDescent="0.25">
      <c r="A21" s="171" t="s">
        <v>271</v>
      </c>
      <c r="B21" s="172"/>
      <c r="C21" s="172"/>
      <c r="D21" s="172"/>
      <c r="E21" s="173"/>
    </row>
    <row r="22" spans="1:5" ht="15" customHeight="1" x14ac:dyDescent="0.25">
      <c r="A22" s="179" t="s">
        <v>272</v>
      </c>
      <c r="B22" s="180"/>
      <c r="C22" s="180"/>
      <c r="D22" s="180"/>
      <c r="E22" s="181"/>
    </row>
    <row r="23" spans="1:5" ht="15" customHeight="1" x14ac:dyDescent="0.25">
      <c r="A23" s="179" t="s">
        <v>273</v>
      </c>
      <c r="B23" s="180"/>
      <c r="C23" s="180"/>
      <c r="D23" s="180"/>
      <c r="E23" s="181"/>
    </row>
    <row r="24" spans="1:5" ht="15" customHeight="1" x14ac:dyDescent="0.25">
      <c r="A24" s="171" t="s">
        <v>274</v>
      </c>
      <c r="B24" s="172"/>
      <c r="C24" s="172"/>
      <c r="D24" s="172"/>
      <c r="E24" s="173"/>
    </row>
    <row r="25" spans="1:5" ht="15" customHeight="1" x14ac:dyDescent="0.25">
      <c r="A25" s="179" t="s">
        <v>275</v>
      </c>
      <c r="B25" s="180"/>
      <c r="C25" s="180"/>
      <c r="D25" s="180"/>
      <c r="E25" s="181"/>
    </row>
    <row r="26" spans="1:5" ht="15" customHeight="1" x14ac:dyDescent="0.25">
      <c r="A26" s="179" t="s">
        <v>276</v>
      </c>
      <c r="B26" s="180"/>
      <c r="C26" s="180"/>
      <c r="D26" s="180"/>
      <c r="E26" s="181"/>
    </row>
    <row r="27" spans="1:5" x14ac:dyDescent="0.25">
      <c r="A27" s="171" t="s">
        <v>277</v>
      </c>
      <c r="B27" s="172"/>
      <c r="C27" s="172"/>
      <c r="D27" s="172"/>
      <c r="E27" s="173"/>
    </row>
    <row r="28" spans="1:5" ht="15" customHeight="1" x14ac:dyDescent="0.25">
      <c r="A28" s="179" t="s">
        <v>278</v>
      </c>
      <c r="B28" s="180"/>
      <c r="C28" s="180"/>
      <c r="D28" s="180"/>
      <c r="E28" s="181"/>
    </row>
    <row r="29" spans="1:5" ht="15" customHeight="1" x14ac:dyDescent="0.25">
      <c r="A29" s="179" t="s">
        <v>279</v>
      </c>
      <c r="B29" s="180"/>
      <c r="C29" s="180"/>
      <c r="D29" s="180"/>
      <c r="E29" s="181"/>
    </row>
    <row r="30" spans="1:5" x14ac:dyDescent="0.25">
      <c r="A30" s="171" t="s">
        <v>280</v>
      </c>
      <c r="B30" s="172"/>
      <c r="C30" s="172"/>
      <c r="D30" s="172"/>
      <c r="E30" s="173"/>
    </row>
    <row r="31" spans="1:5" ht="15" customHeight="1" x14ac:dyDescent="0.25">
      <c r="A31" s="179" t="s">
        <v>281</v>
      </c>
      <c r="B31" s="180"/>
      <c r="C31" s="180"/>
      <c r="D31" s="180"/>
      <c r="E31" s="181"/>
    </row>
    <row r="32" spans="1:5" x14ac:dyDescent="0.25">
      <c r="A32" s="182" t="s">
        <v>282</v>
      </c>
      <c r="B32" s="183"/>
      <c r="C32" s="183"/>
      <c r="D32" s="183"/>
      <c r="E32" s="184"/>
    </row>
  </sheetData>
  <mergeCells count="22">
    <mergeCell ref="A22:E22"/>
    <mergeCell ref="A32:E32"/>
    <mergeCell ref="A23:E23"/>
    <mergeCell ref="A24:E24"/>
    <mergeCell ref="A25:E25"/>
    <mergeCell ref="A26:E26"/>
    <mergeCell ref="A27:E27"/>
    <mergeCell ref="A28:E28"/>
    <mergeCell ref="A29:E29"/>
    <mergeCell ref="A30:E30"/>
    <mergeCell ref="A31:E31"/>
    <mergeCell ref="A5:C5"/>
    <mergeCell ref="A6:C6"/>
    <mergeCell ref="A7:C7"/>
    <mergeCell ref="A15:B15"/>
    <mergeCell ref="A21:E21"/>
    <mergeCell ref="A9:E9"/>
    <mergeCell ref="A12:B12"/>
    <mergeCell ref="A13:B13"/>
    <mergeCell ref="A14:B14"/>
    <mergeCell ref="B16:B19"/>
    <mergeCell ref="A20:E20"/>
  </mergeCells>
  <hyperlinks>
    <hyperlink ref="D12" r:id="rId1" xr:uid="{E3487BC1-4CF2-4EE4-A257-0FC8C5549B9F}"/>
    <hyperlink ref="D13" r:id="rId2" xr:uid="{2E13F6EF-0740-4437-BB1F-5038B0E87243}"/>
    <hyperlink ref="D16" r:id="rId3" xr:uid="{B2DAC637-5AB4-48D3-9A51-40B78967B94D}"/>
    <hyperlink ref="D15" r:id="rId4" xr:uid="{F169627B-FD3D-460F-AD69-33AFD463769C}"/>
    <hyperlink ref="D14" r:id="rId5" xr:uid="{3A182FB5-8910-40F7-AA31-93686ED067D9}"/>
  </hyperlinks>
  <pageMargins left="0.7" right="0.7" top="0.75" bottom="0.75" header="0.3" footer="0.3"/>
  <pageSetup orientation="portrait" r:id="rId6"/>
  <drawing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5:L52"/>
  <sheetViews>
    <sheetView topLeftCell="A24" zoomScaleNormal="100" zoomScalePageLayoutView="130" workbookViewId="0">
      <selection activeCell="K15" sqref="K15"/>
    </sheetView>
  </sheetViews>
  <sheetFormatPr baseColWidth="10" defaultColWidth="11.42578125" defaultRowHeight="15" x14ac:dyDescent="0.25"/>
  <cols>
    <col min="1" max="1" width="16.7109375" style="6" bestFit="1" customWidth="1"/>
    <col min="2" max="2" width="24" style="6" customWidth="1"/>
    <col min="3" max="5" width="16.85546875" style="6" customWidth="1"/>
    <col min="6" max="6" width="50.28515625" style="6" customWidth="1"/>
    <col min="7" max="8" width="16.85546875" style="6" customWidth="1"/>
    <col min="9" max="13" width="9.140625" style="6" customWidth="1"/>
    <col min="14" max="16384" width="11.42578125" style="6"/>
  </cols>
  <sheetData>
    <row r="5" spans="1:12" ht="15.75" x14ac:dyDescent="0.3">
      <c r="A5" s="127" t="s">
        <v>146</v>
      </c>
      <c r="B5" s="128"/>
      <c r="C5" s="128"/>
      <c r="D5" s="14"/>
      <c r="E5" s="14"/>
      <c r="F5" s="14"/>
      <c r="G5" s="14"/>
      <c r="H5" s="14"/>
      <c r="I5" s="14"/>
      <c r="J5" s="14"/>
      <c r="K5" s="14"/>
      <c r="L5" s="14"/>
    </row>
    <row r="6" spans="1:12" ht="18" customHeight="1" x14ac:dyDescent="0.3">
      <c r="A6" s="127" t="s">
        <v>147</v>
      </c>
      <c r="B6" s="128"/>
      <c r="C6" s="128"/>
      <c r="D6" s="14"/>
      <c r="E6" s="14"/>
      <c r="F6" s="14"/>
      <c r="G6" s="14"/>
      <c r="H6" s="14"/>
      <c r="I6" s="14"/>
      <c r="J6" s="14"/>
      <c r="K6" s="14"/>
      <c r="L6" s="14"/>
    </row>
    <row r="7" spans="1:12" ht="16.5" customHeight="1" x14ac:dyDescent="0.3">
      <c r="A7" s="127" t="s">
        <v>148</v>
      </c>
      <c r="B7" s="128"/>
      <c r="C7" s="128"/>
      <c r="D7" s="14"/>
      <c r="E7" s="14"/>
      <c r="F7" s="14"/>
      <c r="G7" s="14"/>
      <c r="H7" s="14"/>
      <c r="I7" s="14"/>
      <c r="J7" s="14"/>
      <c r="K7" s="14"/>
      <c r="L7" s="14"/>
    </row>
    <row r="8" spans="1:12" ht="9" customHeight="1" x14ac:dyDescent="0.25">
      <c r="A8" s="14"/>
      <c r="B8" s="14"/>
      <c r="C8" s="14"/>
      <c r="D8" s="14"/>
      <c r="E8" s="14"/>
      <c r="F8" s="14"/>
      <c r="G8" s="14"/>
      <c r="H8" s="14"/>
      <c r="I8" s="14"/>
      <c r="J8" s="14"/>
      <c r="K8" s="14"/>
      <c r="L8" s="14"/>
    </row>
    <row r="9" spans="1:12" ht="19.5" customHeight="1" x14ac:dyDescent="0.25">
      <c r="A9" s="130" t="s">
        <v>283</v>
      </c>
      <c r="B9" s="130"/>
      <c r="C9" s="130"/>
      <c r="D9" s="130"/>
      <c r="E9" s="130"/>
      <c r="F9" s="130"/>
      <c r="G9" s="130"/>
      <c r="H9" s="130"/>
      <c r="I9" s="130"/>
      <c r="J9" s="130"/>
      <c r="K9" s="130"/>
      <c r="L9" s="130"/>
    </row>
    <row r="10" spans="1:12" x14ac:dyDescent="0.25">
      <c r="A10" s="14"/>
      <c r="B10" s="14"/>
      <c r="C10" s="14"/>
      <c r="D10" s="14"/>
      <c r="E10" s="14"/>
      <c r="F10" s="14"/>
      <c r="G10" s="14"/>
      <c r="H10" s="14"/>
      <c r="I10" s="14"/>
      <c r="J10" s="14"/>
      <c r="K10" s="14"/>
      <c r="L10" s="14"/>
    </row>
    <row r="11" spans="1:12" ht="34.5" customHeight="1" x14ac:dyDescent="0.25">
      <c r="A11" s="191" t="s">
        <v>284</v>
      </c>
      <c r="B11" s="191"/>
      <c r="C11" s="191"/>
      <c r="D11" s="191"/>
      <c r="E11" s="191"/>
      <c r="F11" s="191"/>
      <c r="G11" s="191"/>
      <c r="H11" s="191"/>
      <c r="I11" s="14"/>
      <c r="J11" s="14"/>
      <c r="K11" s="14"/>
      <c r="L11" s="14"/>
    </row>
    <row r="12" spans="1:12" ht="19.5" x14ac:dyDescent="0.25">
      <c r="A12" s="12"/>
      <c r="B12" s="14"/>
      <c r="C12" s="14"/>
      <c r="D12" s="14"/>
      <c r="E12" s="14"/>
      <c r="F12" s="14"/>
      <c r="G12" s="14"/>
      <c r="H12" s="14"/>
      <c r="I12" s="14"/>
      <c r="J12" s="14"/>
      <c r="K12" s="14"/>
      <c r="L12" s="14"/>
    </row>
    <row r="13" spans="1:12" ht="86.25" customHeight="1" x14ac:dyDescent="0.25">
      <c r="A13" s="39" t="s">
        <v>285</v>
      </c>
      <c r="B13" s="39" t="s">
        <v>286</v>
      </c>
      <c r="C13" s="39" t="s">
        <v>287</v>
      </c>
      <c r="D13" s="39" t="s">
        <v>288</v>
      </c>
      <c r="E13" s="39" t="s">
        <v>289</v>
      </c>
      <c r="F13" s="39" t="s">
        <v>290</v>
      </c>
      <c r="G13" s="39" t="s">
        <v>291</v>
      </c>
      <c r="H13" s="39" t="s">
        <v>292</v>
      </c>
      <c r="I13" s="35"/>
      <c r="J13" s="14"/>
      <c r="K13" s="14"/>
      <c r="L13" s="14"/>
    </row>
    <row r="14" spans="1:12" ht="21.75" customHeight="1" x14ac:dyDescent="0.25">
      <c r="A14" s="188" t="s">
        <v>293</v>
      </c>
      <c r="B14" s="189"/>
      <c r="C14" s="189"/>
      <c r="D14" s="189"/>
      <c r="E14" s="189"/>
      <c r="F14" s="189"/>
      <c r="G14" s="189"/>
      <c r="H14" s="190"/>
      <c r="I14" s="14"/>
      <c r="J14" s="14"/>
      <c r="K14" s="14"/>
      <c r="L14" s="14"/>
    </row>
    <row r="15" spans="1:12" ht="64.5" x14ac:dyDescent="0.25">
      <c r="A15" s="72" t="s">
        <v>294</v>
      </c>
      <c r="B15" s="73" t="s">
        <v>295</v>
      </c>
      <c r="C15" s="74">
        <v>-4.0000000000000002E-4</v>
      </c>
      <c r="D15" s="74">
        <v>6.9999999999999999E-4</v>
      </c>
      <c r="E15" s="74">
        <v>-1.75</v>
      </c>
      <c r="F15" s="73" t="s">
        <v>296</v>
      </c>
      <c r="G15" s="73" t="s">
        <v>297</v>
      </c>
      <c r="H15" s="73" t="s">
        <v>298</v>
      </c>
    </row>
    <row r="16" spans="1:12" ht="64.5" x14ac:dyDescent="0.25">
      <c r="A16" s="186" t="s">
        <v>299</v>
      </c>
      <c r="B16" s="73" t="s">
        <v>300</v>
      </c>
      <c r="C16" s="74">
        <v>3.0000000000000001E-3</v>
      </c>
      <c r="D16" s="74">
        <v>3.0000000000000001E-3</v>
      </c>
      <c r="E16" s="74">
        <v>1</v>
      </c>
      <c r="F16" s="73" t="s">
        <v>296</v>
      </c>
      <c r="G16" s="73" t="s">
        <v>297</v>
      </c>
      <c r="H16" s="73" t="s">
        <v>298</v>
      </c>
    </row>
    <row r="17" spans="1:8" ht="64.5" x14ac:dyDescent="0.25">
      <c r="A17" s="186"/>
      <c r="B17" s="73" t="s">
        <v>301</v>
      </c>
      <c r="C17" s="74">
        <v>4.0000000000000001E-3</v>
      </c>
      <c r="D17" s="74">
        <v>3.0000000000000001E-3</v>
      </c>
      <c r="E17" s="74">
        <v>0.75</v>
      </c>
      <c r="F17" s="73" t="s">
        <v>296</v>
      </c>
      <c r="G17" s="73" t="s">
        <v>297</v>
      </c>
      <c r="H17" s="73" t="s">
        <v>298</v>
      </c>
    </row>
    <row r="18" spans="1:8" ht="64.5" x14ac:dyDescent="0.25">
      <c r="A18" s="187"/>
      <c r="B18" s="73" t="s">
        <v>302</v>
      </c>
      <c r="C18" s="74">
        <v>8.0000000000000002E-3</v>
      </c>
      <c r="D18" s="74">
        <v>5.0000000000000001E-3</v>
      </c>
      <c r="E18" s="74">
        <v>0.625</v>
      </c>
      <c r="F18" s="73" t="s">
        <v>296</v>
      </c>
      <c r="G18" s="73" t="s">
        <v>297</v>
      </c>
      <c r="H18" s="73" t="s">
        <v>298</v>
      </c>
    </row>
    <row r="19" spans="1:8" ht="138" x14ac:dyDescent="0.25">
      <c r="A19" s="186" t="s">
        <v>303</v>
      </c>
      <c r="B19" s="73" t="s">
        <v>304</v>
      </c>
      <c r="C19" s="74">
        <v>0.36199999999999999</v>
      </c>
      <c r="D19" s="74">
        <v>0.29199999999999998</v>
      </c>
      <c r="E19" s="74">
        <v>0.80659999999999998</v>
      </c>
      <c r="F19" s="75" t="s">
        <v>305</v>
      </c>
      <c r="G19" s="73" t="s">
        <v>297</v>
      </c>
      <c r="H19" s="73" t="s">
        <v>298</v>
      </c>
    </row>
    <row r="20" spans="1:8" ht="102.75" x14ac:dyDescent="0.25">
      <c r="A20" s="186"/>
      <c r="B20" s="73" t="s">
        <v>306</v>
      </c>
      <c r="C20" s="74">
        <v>0.218</v>
      </c>
      <c r="D20" s="74">
        <v>6.3E-2</v>
      </c>
      <c r="E20" s="74">
        <v>0.28899999999999998</v>
      </c>
      <c r="F20" s="73" t="s">
        <v>307</v>
      </c>
      <c r="G20" s="73" t="s">
        <v>297</v>
      </c>
      <c r="H20" s="73" t="s">
        <v>298</v>
      </c>
    </row>
    <row r="21" spans="1:8" ht="128.25" x14ac:dyDescent="0.25">
      <c r="A21" s="187"/>
      <c r="B21" s="73" t="s">
        <v>308</v>
      </c>
      <c r="C21" s="74">
        <v>0.40699999999999997</v>
      </c>
      <c r="D21" s="74">
        <v>0.17399999999999999</v>
      </c>
      <c r="E21" s="74">
        <v>0.42749999999999999</v>
      </c>
      <c r="F21" s="73" t="s">
        <v>309</v>
      </c>
      <c r="G21" s="73" t="s">
        <v>297</v>
      </c>
      <c r="H21" s="73" t="s">
        <v>298</v>
      </c>
    </row>
    <row r="22" spans="1:8" ht="128.25" x14ac:dyDescent="0.25">
      <c r="A22" s="186" t="s">
        <v>310</v>
      </c>
      <c r="B22" s="73" t="s">
        <v>311</v>
      </c>
      <c r="C22" s="74">
        <v>0.9</v>
      </c>
      <c r="D22" s="74">
        <v>0.67500000000000004</v>
      </c>
      <c r="E22" s="74">
        <v>0.75</v>
      </c>
      <c r="F22" s="73" t="s">
        <v>312</v>
      </c>
      <c r="G22" s="73" t="s">
        <v>297</v>
      </c>
      <c r="H22" s="73" t="s">
        <v>298</v>
      </c>
    </row>
    <row r="23" spans="1:8" ht="64.5" x14ac:dyDescent="0.25">
      <c r="A23" s="186"/>
      <c r="B23" s="73" t="s">
        <v>313</v>
      </c>
      <c r="C23" s="74">
        <v>7.0000000000000007E-2</v>
      </c>
      <c r="D23" s="74">
        <v>6.4000000000000001E-2</v>
      </c>
      <c r="E23" s="74">
        <v>0.9143</v>
      </c>
      <c r="F23" s="73" t="s">
        <v>296</v>
      </c>
      <c r="G23" s="73" t="s">
        <v>297</v>
      </c>
      <c r="H23" s="73" t="s">
        <v>298</v>
      </c>
    </row>
    <row r="24" spans="1:8" ht="128.25" x14ac:dyDescent="0.25">
      <c r="A24" s="186"/>
      <c r="B24" s="73" t="s">
        <v>314</v>
      </c>
      <c r="C24" s="74">
        <v>1</v>
      </c>
      <c r="D24" s="74">
        <v>0.35</v>
      </c>
      <c r="E24" s="74">
        <v>0.35</v>
      </c>
      <c r="F24" s="73" t="s">
        <v>315</v>
      </c>
      <c r="G24" s="73" t="s">
        <v>297</v>
      </c>
      <c r="H24" s="73" t="s">
        <v>298</v>
      </c>
    </row>
    <row r="25" spans="1:8" ht="64.5" x14ac:dyDescent="0.25">
      <c r="A25" s="186"/>
      <c r="B25" s="73" t="s">
        <v>316</v>
      </c>
      <c r="C25" s="74">
        <v>0.17799999999999999</v>
      </c>
      <c r="D25" s="74">
        <v>0.33200000000000002</v>
      </c>
      <c r="E25" s="74">
        <v>1.8652</v>
      </c>
      <c r="F25" s="73" t="s">
        <v>317</v>
      </c>
      <c r="G25" s="73" t="s">
        <v>297</v>
      </c>
      <c r="H25" s="73" t="s">
        <v>298</v>
      </c>
    </row>
    <row r="26" spans="1:8" ht="64.5" x14ac:dyDescent="0.25">
      <c r="A26" s="187"/>
      <c r="B26" s="73" t="s">
        <v>318</v>
      </c>
      <c r="C26" s="74">
        <v>0.82199999999999995</v>
      </c>
      <c r="D26" s="74">
        <v>0.66800000000000004</v>
      </c>
      <c r="E26" s="74">
        <v>0.81269999999999998</v>
      </c>
      <c r="F26" s="73" t="s">
        <v>317</v>
      </c>
      <c r="G26" s="73" t="s">
        <v>297</v>
      </c>
      <c r="H26" s="73" t="s">
        <v>298</v>
      </c>
    </row>
    <row r="27" spans="1:8" x14ac:dyDescent="0.25">
      <c r="A27" s="188" t="s">
        <v>319</v>
      </c>
      <c r="B27" s="189"/>
      <c r="C27" s="189"/>
      <c r="D27" s="189"/>
      <c r="E27" s="189"/>
      <c r="F27" s="189"/>
      <c r="G27" s="189"/>
      <c r="H27" s="190"/>
    </row>
    <row r="28" spans="1:8" ht="102.75" x14ac:dyDescent="0.25">
      <c r="A28" s="185" t="s">
        <v>294</v>
      </c>
      <c r="B28" s="73" t="s">
        <v>320</v>
      </c>
      <c r="C28" s="73">
        <v>-0.33</v>
      </c>
      <c r="D28" s="73" t="s">
        <v>296</v>
      </c>
      <c r="E28" s="74">
        <v>0</v>
      </c>
      <c r="F28" s="73" t="s">
        <v>321</v>
      </c>
      <c r="G28" s="73" t="s">
        <v>322</v>
      </c>
      <c r="H28" s="73" t="s">
        <v>323</v>
      </c>
    </row>
    <row r="29" spans="1:8" ht="102.75" x14ac:dyDescent="0.25">
      <c r="A29" s="187"/>
      <c r="B29" s="73" t="s">
        <v>324</v>
      </c>
      <c r="C29" s="73">
        <v>-0.09</v>
      </c>
      <c r="D29" s="73" t="s">
        <v>296</v>
      </c>
      <c r="E29" s="74">
        <v>0</v>
      </c>
      <c r="F29" s="73" t="s">
        <v>321</v>
      </c>
      <c r="G29" s="73" t="s">
        <v>322</v>
      </c>
      <c r="H29" s="73" t="s">
        <v>323</v>
      </c>
    </row>
    <row r="30" spans="1:8" ht="192" x14ac:dyDescent="0.25">
      <c r="A30" s="186" t="s">
        <v>299</v>
      </c>
      <c r="B30" s="73" t="s">
        <v>325</v>
      </c>
      <c r="C30" s="76">
        <v>1602.86</v>
      </c>
      <c r="D30" s="73">
        <v>47.05</v>
      </c>
      <c r="E30" s="74">
        <v>2.9399999999999999E-2</v>
      </c>
      <c r="F30" s="73" t="s">
        <v>326</v>
      </c>
      <c r="G30" s="73" t="s">
        <v>322</v>
      </c>
      <c r="H30" s="73" t="s">
        <v>323</v>
      </c>
    </row>
    <row r="31" spans="1:8" ht="204.75" x14ac:dyDescent="0.25">
      <c r="A31" s="186"/>
      <c r="B31" s="73" t="s">
        <v>327</v>
      </c>
      <c r="C31" s="73">
        <v>245.52</v>
      </c>
      <c r="D31" s="73">
        <v>107.29</v>
      </c>
      <c r="E31" s="74">
        <v>0.437</v>
      </c>
      <c r="F31" s="73" t="s">
        <v>328</v>
      </c>
      <c r="G31" s="73" t="s">
        <v>322</v>
      </c>
      <c r="H31" s="73" t="s">
        <v>323</v>
      </c>
    </row>
    <row r="32" spans="1:8" ht="102.75" x14ac:dyDescent="0.25">
      <c r="A32" s="186"/>
      <c r="B32" s="73" t="s">
        <v>329</v>
      </c>
      <c r="C32" s="73">
        <v>65</v>
      </c>
      <c r="D32" s="73">
        <v>59.97</v>
      </c>
      <c r="E32" s="74">
        <v>0.92259999999999998</v>
      </c>
      <c r="F32" s="73" t="s">
        <v>296</v>
      </c>
      <c r="G32" s="73" t="s">
        <v>322</v>
      </c>
      <c r="H32" s="73" t="s">
        <v>323</v>
      </c>
    </row>
    <row r="33" spans="1:8" ht="102.75" x14ac:dyDescent="0.25">
      <c r="A33" s="185" t="s">
        <v>303</v>
      </c>
      <c r="B33" s="73" t="s">
        <v>330</v>
      </c>
      <c r="C33" s="73">
        <v>100</v>
      </c>
      <c r="D33" s="73">
        <v>68.92</v>
      </c>
      <c r="E33" s="74">
        <v>0.68920000000000003</v>
      </c>
      <c r="F33" s="73" t="s">
        <v>331</v>
      </c>
      <c r="G33" s="73" t="s">
        <v>322</v>
      </c>
      <c r="H33" s="73" t="s">
        <v>323</v>
      </c>
    </row>
    <row r="34" spans="1:8" ht="102.75" x14ac:dyDescent="0.25">
      <c r="A34" s="186"/>
      <c r="B34" s="73" t="s">
        <v>332</v>
      </c>
      <c r="C34" s="73">
        <v>100</v>
      </c>
      <c r="D34" s="73">
        <v>110.99</v>
      </c>
      <c r="E34" s="74">
        <v>1.1099000000000001</v>
      </c>
      <c r="F34" s="73" t="s">
        <v>333</v>
      </c>
      <c r="G34" s="73" t="s">
        <v>322</v>
      </c>
      <c r="H34" s="73" t="s">
        <v>323</v>
      </c>
    </row>
    <row r="35" spans="1:8" ht="166.5" x14ac:dyDescent="0.25">
      <c r="A35" s="185" t="s">
        <v>310</v>
      </c>
      <c r="B35" s="73" t="s">
        <v>334</v>
      </c>
      <c r="C35" s="73">
        <v>69.709999999999994</v>
      </c>
      <c r="D35" s="73">
        <v>64.62</v>
      </c>
      <c r="E35" s="74">
        <v>0.92700000000000005</v>
      </c>
      <c r="F35" s="73" t="s">
        <v>335</v>
      </c>
      <c r="G35" s="73" t="s">
        <v>322</v>
      </c>
      <c r="H35" s="73" t="s">
        <v>323</v>
      </c>
    </row>
    <row r="36" spans="1:8" ht="128.25" x14ac:dyDescent="0.25">
      <c r="A36" s="186"/>
      <c r="B36" s="73" t="s">
        <v>336</v>
      </c>
      <c r="C36" s="73">
        <v>45.29</v>
      </c>
      <c r="D36" s="73">
        <v>35.28</v>
      </c>
      <c r="E36" s="74">
        <v>0.77900000000000003</v>
      </c>
      <c r="F36" s="73" t="s">
        <v>337</v>
      </c>
      <c r="G36" s="73" t="s">
        <v>322</v>
      </c>
      <c r="H36" s="73" t="s">
        <v>323</v>
      </c>
    </row>
    <row r="37" spans="1:8" ht="102.75" x14ac:dyDescent="0.25">
      <c r="A37" s="186"/>
      <c r="B37" s="73" t="s">
        <v>338</v>
      </c>
      <c r="C37" s="73">
        <v>77.19</v>
      </c>
      <c r="D37" s="73">
        <v>92.69</v>
      </c>
      <c r="E37" s="74">
        <v>1.2008000000000001</v>
      </c>
      <c r="F37" s="73" t="s">
        <v>339</v>
      </c>
      <c r="G37" s="73" t="s">
        <v>322</v>
      </c>
      <c r="H37" s="73" t="s">
        <v>323</v>
      </c>
    </row>
    <row r="38" spans="1:8" ht="102.75" x14ac:dyDescent="0.25">
      <c r="A38" s="186"/>
      <c r="B38" s="73" t="s">
        <v>340</v>
      </c>
      <c r="C38" s="73">
        <v>70.47</v>
      </c>
      <c r="D38" s="73">
        <v>74.31</v>
      </c>
      <c r="E38" s="74">
        <v>1.0545</v>
      </c>
      <c r="F38" s="73" t="s">
        <v>296</v>
      </c>
      <c r="G38" s="73" t="s">
        <v>322</v>
      </c>
      <c r="H38" s="73" t="s">
        <v>323</v>
      </c>
    </row>
    <row r="39" spans="1:8" ht="102.75" x14ac:dyDescent="0.25">
      <c r="A39" s="186"/>
      <c r="B39" s="73" t="s">
        <v>341</v>
      </c>
      <c r="C39" s="73">
        <v>45.06</v>
      </c>
      <c r="D39" s="73">
        <v>37.93</v>
      </c>
      <c r="E39" s="74">
        <v>0.84179999999999999</v>
      </c>
      <c r="F39" s="73" t="s">
        <v>296</v>
      </c>
      <c r="G39" s="73" t="s">
        <v>322</v>
      </c>
      <c r="H39" s="73" t="s">
        <v>323</v>
      </c>
    </row>
    <row r="40" spans="1:8" ht="102.75" x14ac:dyDescent="0.25">
      <c r="A40" s="186"/>
      <c r="B40" s="73" t="s">
        <v>342</v>
      </c>
      <c r="C40" s="73">
        <v>81.28</v>
      </c>
      <c r="D40" s="73">
        <v>64.55</v>
      </c>
      <c r="E40" s="74">
        <v>0.79420000000000002</v>
      </c>
      <c r="F40" s="73" t="s">
        <v>343</v>
      </c>
      <c r="G40" s="73" t="s">
        <v>322</v>
      </c>
      <c r="H40" s="73" t="s">
        <v>323</v>
      </c>
    </row>
    <row r="41" spans="1:8" ht="115.5" x14ac:dyDescent="0.25">
      <c r="A41" s="186"/>
      <c r="B41" s="73" t="s">
        <v>344</v>
      </c>
      <c r="C41" s="73">
        <v>81</v>
      </c>
      <c r="D41" s="73">
        <v>79.23</v>
      </c>
      <c r="E41" s="74">
        <v>0.97809999999999997</v>
      </c>
      <c r="F41" s="73" t="s">
        <v>345</v>
      </c>
      <c r="G41" s="73" t="s">
        <v>322</v>
      </c>
      <c r="H41" s="73" t="s">
        <v>323</v>
      </c>
    </row>
    <row r="42" spans="1:8" x14ac:dyDescent="0.25">
      <c r="A42" s="188" t="s">
        <v>346</v>
      </c>
      <c r="B42" s="189"/>
      <c r="C42" s="189"/>
      <c r="D42" s="189"/>
      <c r="E42" s="189"/>
      <c r="F42" s="189"/>
      <c r="G42" s="189"/>
      <c r="H42" s="190"/>
    </row>
    <row r="43" spans="1:8" ht="217.5" x14ac:dyDescent="0.25">
      <c r="A43" s="77" t="s">
        <v>294</v>
      </c>
      <c r="B43" s="78" t="s">
        <v>347</v>
      </c>
      <c r="C43" s="79">
        <v>1508128</v>
      </c>
      <c r="D43" s="79">
        <v>2406125</v>
      </c>
      <c r="E43" s="73">
        <v>59.54</v>
      </c>
      <c r="F43" s="78" t="s">
        <v>348</v>
      </c>
      <c r="G43" s="73" t="s">
        <v>349</v>
      </c>
      <c r="H43" s="73" t="s">
        <v>350</v>
      </c>
    </row>
    <row r="44" spans="1:8" ht="77.25" x14ac:dyDescent="0.25">
      <c r="A44" s="80" t="s">
        <v>299</v>
      </c>
      <c r="B44" s="73" t="s">
        <v>351</v>
      </c>
      <c r="C44" s="81">
        <v>8777</v>
      </c>
      <c r="D44" s="81">
        <v>5765</v>
      </c>
      <c r="E44" s="74">
        <v>0.65680000000000005</v>
      </c>
      <c r="F44" s="73" t="s">
        <v>352</v>
      </c>
      <c r="G44" s="73" t="s">
        <v>349</v>
      </c>
      <c r="H44" s="73" t="s">
        <v>350</v>
      </c>
    </row>
    <row r="45" spans="1:8" ht="102.75" x14ac:dyDescent="0.25">
      <c r="A45" s="185" t="s">
        <v>303</v>
      </c>
      <c r="B45" s="73" t="s">
        <v>353</v>
      </c>
      <c r="C45" s="81">
        <v>17888</v>
      </c>
      <c r="D45" s="81">
        <v>1544</v>
      </c>
      <c r="E45" s="74">
        <v>8.6300000000000002E-2</v>
      </c>
      <c r="F45" s="73" t="s">
        <v>354</v>
      </c>
      <c r="G45" s="73" t="s">
        <v>349</v>
      </c>
      <c r="H45" s="73" t="s">
        <v>350</v>
      </c>
    </row>
    <row r="46" spans="1:8" ht="77.25" x14ac:dyDescent="0.25">
      <c r="A46" s="186"/>
      <c r="B46" s="73" t="s">
        <v>355</v>
      </c>
      <c r="C46" s="81">
        <v>4837</v>
      </c>
      <c r="D46" s="81">
        <v>2400</v>
      </c>
      <c r="E46" s="74">
        <v>0.49619999999999997</v>
      </c>
      <c r="F46" s="73" t="s">
        <v>356</v>
      </c>
      <c r="G46" s="73" t="s">
        <v>349</v>
      </c>
      <c r="H46" s="73" t="s">
        <v>350</v>
      </c>
    </row>
    <row r="47" spans="1:8" ht="77.25" x14ac:dyDescent="0.25">
      <c r="A47" s="187"/>
      <c r="B47" s="73" t="s">
        <v>357</v>
      </c>
      <c r="C47" s="81">
        <v>8777</v>
      </c>
      <c r="D47" s="81">
        <v>5765</v>
      </c>
      <c r="E47" s="74">
        <v>0.65680000000000005</v>
      </c>
      <c r="F47" s="73" t="s">
        <v>358</v>
      </c>
      <c r="G47" s="73" t="s">
        <v>349</v>
      </c>
      <c r="H47" s="73" t="s">
        <v>350</v>
      </c>
    </row>
    <row r="48" spans="1:8" ht="102.75" x14ac:dyDescent="0.25">
      <c r="A48" s="186" t="s">
        <v>310</v>
      </c>
      <c r="B48" s="73" t="s">
        <v>359</v>
      </c>
      <c r="C48" s="81">
        <v>45745</v>
      </c>
      <c r="D48" s="81">
        <v>2055</v>
      </c>
      <c r="E48" s="74">
        <v>4.4900000000000002E-2</v>
      </c>
      <c r="F48" s="73" t="s">
        <v>360</v>
      </c>
      <c r="G48" s="73" t="s">
        <v>349</v>
      </c>
      <c r="H48" s="73" t="s">
        <v>350</v>
      </c>
    </row>
    <row r="49" spans="1:8" ht="90" x14ac:dyDescent="0.25">
      <c r="A49" s="186"/>
      <c r="B49" s="73" t="s">
        <v>361</v>
      </c>
      <c r="C49" s="81">
        <v>34130</v>
      </c>
      <c r="D49" s="81">
        <v>20215</v>
      </c>
      <c r="E49" s="74">
        <v>0.59230000000000005</v>
      </c>
      <c r="F49" s="73" t="s">
        <v>362</v>
      </c>
      <c r="G49" s="73" t="s">
        <v>349</v>
      </c>
      <c r="H49" s="73" t="s">
        <v>350</v>
      </c>
    </row>
    <row r="50" spans="1:8" ht="90" x14ac:dyDescent="0.25">
      <c r="A50" s="186"/>
      <c r="B50" s="73" t="s">
        <v>363</v>
      </c>
      <c r="C50" s="81">
        <v>3920</v>
      </c>
      <c r="D50" s="81">
        <v>1684</v>
      </c>
      <c r="E50" s="74">
        <v>0.42959999999999998</v>
      </c>
      <c r="F50" s="73" t="s">
        <v>364</v>
      </c>
      <c r="G50" s="73" t="s">
        <v>349</v>
      </c>
      <c r="H50" s="73" t="s">
        <v>350</v>
      </c>
    </row>
    <row r="51" spans="1:8" ht="102.75" x14ac:dyDescent="0.25">
      <c r="A51" s="186"/>
      <c r="B51" s="73" t="s">
        <v>365</v>
      </c>
      <c r="C51" s="81">
        <v>77413</v>
      </c>
      <c r="D51" s="81">
        <v>31718</v>
      </c>
      <c r="E51" s="74">
        <v>0.40970000000000001</v>
      </c>
      <c r="F51" s="73" t="s">
        <v>366</v>
      </c>
      <c r="G51" s="73" t="s">
        <v>349</v>
      </c>
      <c r="H51" s="73" t="s">
        <v>350</v>
      </c>
    </row>
    <row r="52" spans="1:8" ht="102.75" x14ac:dyDescent="0.25">
      <c r="A52" s="187"/>
      <c r="B52" s="73" t="s">
        <v>367</v>
      </c>
      <c r="C52" s="81">
        <v>7143</v>
      </c>
      <c r="D52" s="81">
        <v>4557</v>
      </c>
      <c r="E52" s="74">
        <v>0.63800000000000001</v>
      </c>
      <c r="F52" s="73" t="s">
        <v>368</v>
      </c>
      <c r="G52" s="73" t="s">
        <v>349</v>
      </c>
      <c r="H52" s="73" t="s">
        <v>350</v>
      </c>
    </row>
  </sheetData>
  <mergeCells count="17">
    <mergeCell ref="A14:H14"/>
    <mergeCell ref="A16:A18"/>
    <mergeCell ref="A19:A21"/>
    <mergeCell ref="A22:A26"/>
    <mergeCell ref="A27:H27"/>
    <mergeCell ref="A5:C5"/>
    <mergeCell ref="A6:C6"/>
    <mergeCell ref="A7:C7"/>
    <mergeCell ref="A9:L9"/>
    <mergeCell ref="A11:H11"/>
    <mergeCell ref="A45:A47"/>
    <mergeCell ref="A48:A52"/>
    <mergeCell ref="A28:A29"/>
    <mergeCell ref="A30:A32"/>
    <mergeCell ref="A33:A34"/>
    <mergeCell ref="A35:A41"/>
    <mergeCell ref="A42:H42"/>
  </mergeCells>
  <phoneticPr fontId="4" type="noConversion"/>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vt:i4>
      </vt:variant>
    </vt:vector>
  </HeadingPairs>
  <TitlesOfParts>
    <vt:vector size="15" baseType="lpstr">
      <vt:lpstr>ANEXO A</vt:lpstr>
      <vt:lpstr>ANEXO 1 TABLA 1</vt:lpstr>
      <vt:lpstr>ANEXO 1 TABLA 2</vt:lpstr>
      <vt:lpstr>ANEXO 1 TABLA 3</vt:lpstr>
      <vt:lpstr>ANEXO 1 TABLA 4</vt:lpstr>
      <vt:lpstr>ANEXO 1 TABLA 5</vt:lpstr>
      <vt:lpstr>ANEXO 2</vt:lpstr>
      <vt:lpstr>ANEXO 3</vt:lpstr>
      <vt:lpstr>ANEXO 4</vt:lpstr>
      <vt:lpstr>ANEXO 6</vt:lpstr>
      <vt:lpstr>ANEXO 7</vt:lpstr>
      <vt:lpstr>ANEXO 8</vt:lpstr>
      <vt:lpstr>'ANEXO 1 TABLA 2'!Área_de_impresión</vt:lpstr>
      <vt:lpstr>'ANEXO 1 TABLA 1'!OLE_LINK1</vt:lpstr>
      <vt:lpstr>'ANEXO 7'!Títulos_a_imprimir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María Elena Murrieta Ortega</dc:creator>
  <cp:keywords/>
  <dc:description/>
  <cp:lastModifiedBy>Juan Carlos Venegas Aburto</cp:lastModifiedBy>
  <cp:revision/>
  <dcterms:created xsi:type="dcterms:W3CDTF">2019-04-03T22:58:47Z</dcterms:created>
  <dcterms:modified xsi:type="dcterms:W3CDTF">2022-05-25T22:12:41Z</dcterms:modified>
  <cp:category/>
  <cp:contentStatus/>
</cp:coreProperties>
</file>