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5360" windowHeight="8130" tabRatio="805"/>
  </bookViews>
  <sheets>
    <sheet name="ANEXO A  MODIFICADO " sheetId="30" r:id="rId1"/>
    <sheet name="ANEXO1 TABLA1" sheetId="1" r:id="rId2"/>
    <sheet name="ANEXO1 TABLA2 MODIFICADO" sheetId="34" r:id="rId3"/>
    <sheet name="ANEXO1 TABLA3 MODIFICADO" sheetId="35" r:id="rId4"/>
    <sheet name="ANEXO2_MODIFICADO" sheetId="29" r:id="rId5"/>
    <sheet name="ANEXO 3  MODIFICADO" sheetId="36" r:id="rId6"/>
    <sheet name="ANEXO 4 MODIFICADO" sheetId="37" r:id="rId7"/>
    <sheet name="ANEXO 5 MODIFICADO " sheetId="32" r:id="rId8"/>
    <sheet name="ANEXO 6 MODIFICADO " sheetId="33" r:id="rId9"/>
  </sheets>
  <externalReferences>
    <externalReference r:id="rId10"/>
  </externalReferences>
  <definedNames>
    <definedName name="_xlnm.Print_Area" localSheetId="2">'ANEXO1 TABLA2 MODIFICADO'!$B$1:$G$6</definedName>
    <definedName name="OLE_LINK1" localSheetId="5">'ANEXO 3  MODIFICADO'!#REF!</definedName>
    <definedName name="OLE_LINK1" localSheetId="6">'ANEXO 4 MODIFICADO'!#REF!</definedName>
    <definedName name="OLE_LINK1" localSheetId="7">'ANEXO 5 MODIFICADO '!#REF!</definedName>
    <definedName name="OLE_LINK1" localSheetId="8">'ANEXO 6 MODIFICADO '!#REF!</definedName>
    <definedName name="OLE_LINK1" localSheetId="0">#REF!</definedName>
    <definedName name="OLE_LINK1" localSheetId="1">'ANEXO1 TABLA1'!$A$9</definedName>
    <definedName name="OLE_LINK1" localSheetId="2">'ANEXO1 TABLA2 MODIFICADO'!#REF!</definedName>
    <definedName name="OLE_LINK1" localSheetId="3">'ANEXO1 TABLA3 MODIFICADO'!#REF!</definedName>
    <definedName name="OLE_LINK1" localSheetId="4">ANEXO2_MODIFICADO!#REF!</definedName>
    <definedName name="_xlnm.Print_Titles" localSheetId="8">'ANEXO 6 MODIFICADO '!$1:$9</definedName>
    <definedName name="_xlnm.Print_Titles" localSheetId="0">'ANEXO A  MODIFICADO '!$1:$12</definedName>
  </definedNames>
  <calcPr calcId="145621"/>
</workbook>
</file>

<file path=xl/calcChain.xml><?xml version="1.0" encoding="utf-8"?>
<calcChain xmlns="http://schemas.openxmlformats.org/spreadsheetml/2006/main">
  <c r="E29" i="37" l="1"/>
  <c r="E30" i="37"/>
  <c r="E31" i="37"/>
  <c r="E32" i="37"/>
  <c r="E33" i="37"/>
  <c r="E34" i="37"/>
  <c r="E35" i="37"/>
  <c r="E36" i="37"/>
  <c r="E37" i="37"/>
  <c r="E38" i="37"/>
  <c r="E39" i="37"/>
  <c r="E40" i="37"/>
  <c r="E43" i="37"/>
  <c r="E44" i="37"/>
  <c r="E45" i="37"/>
  <c r="E46" i="37"/>
  <c r="E47" i="37"/>
  <c r="E48" i="37"/>
  <c r="E49" i="37"/>
  <c r="E50" i="37"/>
  <c r="E51" i="37"/>
  <c r="E52" i="37"/>
  <c r="E53" i="37"/>
  <c r="E54" i="37"/>
  <c r="E55" i="37"/>
  <c r="E56" i="37"/>
  <c r="E57" i="37"/>
  <c r="E60" i="37"/>
  <c r="E61" i="37"/>
  <c r="E62" i="37"/>
  <c r="E63" i="37"/>
  <c r="E64" i="37"/>
  <c r="E65" i="37"/>
  <c r="E66" i="37"/>
  <c r="E67" i="37"/>
  <c r="E68" i="37"/>
  <c r="E69" i="37"/>
  <c r="E70" i="37"/>
  <c r="E71" i="37"/>
  <c r="E72" i="37"/>
  <c r="E73" i="37"/>
  <c r="E74" i="37"/>
  <c r="E75" i="37"/>
  <c r="E76" i="37"/>
  <c r="E77" i="37"/>
  <c r="E78" i="37"/>
  <c r="E79" i="37"/>
  <c r="E80" i="37"/>
  <c r="E81" i="37"/>
  <c r="E82" i="37"/>
  <c r="E83" i="37"/>
  <c r="E84" i="37"/>
  <c r="E85" i="37"/>
  <c r="E86" i="37"/>
  <c r="E87" i="37"/>
  <c r="E88" i="37"/>
  <c r="E89" i="37"/>
  <c r="E90" i="37"/>
  <c r="E91" i="37"/>
  <c r="E92" i="37"/>
  <c r="E93" i="37"/>
  <c r="E94" i="37"/>
  <c r="E95" i="37"/>
  <c r="E98" i="37"/>
  <c r="E99" i="37"/>
  <c r="E100" i="37"/>
  <c r="E101" i="37"/>
  <c r="E102" i="37"/>
  <c r="E103" i="37"/>
  <c r="E104" i="37"/>
  <c r="E105" i="37"/>
  <c r="E106" i="37"/>
  <c r="E107" i="37"/>
  <c r="E108" i="37"/>
  <c r="E109" i="37"/>
  <c r="E110" i="37"/>
  <c r="E111" i="37"/>
  <c r="E112" i="37"/>
  <c r="E113" i="37"/>
  <c r="E114" i="37"/>
  <c r="E115" i="37"/>
  <c r="E116" i="37"/>
  <c r="E117" i="37"/>
  <c r="E118" i="37"/>
  <c r="E119" i="37"/>
  <c r="E120" i="37"/>
  <c r="E121" i="37"/>
  <c r="E122" i="37"/>
  <c r="E123" i="37"/>
  <c r="E124" i="37"/>
  <c r="E125" i="37"/>
  <c r="E126" i="37"/>
  <c r="E127" i="37"/>
  <c r="E128" i="37"/>
  <c r="E129" i="37"/>
  <c r="E132" i="37"/>
  <c r="E133" i="37"/>
  <c r="E134" i="37"/>
  <c r="E135" i="37"/>
  <c r="E136" i="37"/>
  <c r="E137" i="37"/>
  <c r="E138" i="37"/>
  <c r="E139" i="37"/>
  <c r="E140" i="37"/>
  <c r="E141" i="37"/>
  <c r="E142" i="37"/>
  <c r="E145" i="37"/>
  <c r="E147" i="37"/>
  <c r="E148" i="37"/>
  <c r="E149" i="37"/>
  <c r="E150" i="37"/>
  <c r="E151" i="37"/>
  <c r="E152" i="37"/>
  <c r="E153" i="37"/>
  <c r="E154" i="37"/>
  <c r="E155" i="37"/>
  <c r="E156" i="37"/>
  <c r="E157" i="37"/>
  <c r="E158" i="37"/>
  <c r="E159" i="37"/>
  <c r="E160" i="37"/>
  <c r="E161" i="37"/>
  <c r="E162" i="37"/>
  <c r="E163" i="37"/>
  <c r="E164" i="37"/>
  <c r="E165" i="37"/>
  <c r="E166" i="37"/>
  <c r="E169" i="37"/>
  <c r="E170" i="37"/>
  <c r="E171" i="37"/>
  <c r="E172" i="37"/>
  <c r="E173" i="37"/>
  <c r="E174" i="37"/>
  <c r="E175" i="37"/>
  <c r="E176" i="37"/>
  <c r="E177" i="37"/>
  <c r="E178" i="37"/>
  <c r="E179" i="37"/>
  <c r="E180" i="37"/>
  <c r="E181" i="37"/>
  <c r="E182" i="37"/>
  <c r="E183" i="37"/>
  <c r="E184" i="37"/>
  <c r="E185" i="37"/>
  <c r="E188" i="37"/>
  <c r="E189" i="37"/>
  <c r="E190" i="37"/>
  <c r="E191" i="37"/>
  <c r="E192" i="37"/>
  <c r="E193" i="37"/>
  <c r="E194" i="37"/>
  <c r="E195" i="37"/>
  <c r="E196" i="37"/>
  <c r="E197" i="37"/>
  <c r="E198" i="37"/>
  <c r="E199" i="37"/>
  <c r="E200" i="37"/>
  <c r="E201" i="37"/>
  <c r="E202" i="37"/>
  <c r="E207" i="37"/>
  <c r="E208" i="37"/>
  <c r="E209" i="37"/>
  <c r="E210" i="37"/>
  <c r="E212" i="37"/>
  <c r="E213" i="37"/>
  <c r="E214" i="37"/>
  <c r="E215" i="37"/>
  <c r="E216" i="37"/>
  <c r="E219" i="37"/>
  <c r="E220" i="37"/>
  <c r="E221" i="37"/>
  <c r="E222" i="37"/>
  <c r="E223" i="37"/>
  <c r="E224" i="37"/>
  <c r="E225" i="37"/>
  <c r="E228" i="37"/>
  <c r="E229" i="37"/>
  <c r="E230" i="37"/>
  <c r="E231" i="37"/>
  <c r="E234" i="37"/>
  <c r="E237" i="37"/>
  <c r="E238" i="37"/>
  <c r="E239" i="37"/>
  <c r="E242" i="37"/>
  <c r="E243" i="37"/>
  <c r="E244" i="37"/>
  <c r="E245" i="37"/>
  <c r="E246" i="37"/>
  <c r="E247" i="37"/>
  <c r="E250" i="37"/>
  <c r="E251" i="37"/>
  <c r="E252" i="37"/>
  <c r="E253" i="37"/>
  <c r="E254" i="37"/>
  <c r="E255" i="37"/>
  <c r="E256" i="37"/>
  <c r="E257" i="37"/>
  <c r="E258" i="37"/>
  <c r="E261" i="37"/>
  <c r="E262" i="37"/>
  <c r="E263" i="37"/>
  <c r="E266" i="37"/>
  <c r="E267" i="37"/>
  <c r="E271" i="37"/>
  <c r="E272" i="37"/>
  <c r="E273" i="37"/>
  <c r="E274" i="37"/>
  <c r="E10" i="35"/>
  <c r="E11" i="35"/>
  <c r="E12" i="35"/>
  <c r="E13" i="35"/>
  <c r="E14" i="35"/>
  <c r="E217" i="35" s="1"/>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59" i="35"/>
  <c r="E60" i="35"/>
  <c r="E61" i="35"/>
  <c r="E62" i="35"/>
  <c r="E63" i="35"/>
  <c r="E64" i="35"/>
  <c r="E65" i="35"/>
  <c r="E66" i="35"/>
  <c r="E67" i="35"/>
  <c r="E68" i="35"/>
  <c r="E69" i="35"/>
  <c r="E70" i="35"/>
  <c r="E71" i="35"/>
  <c r="E72" i="35"/>
  <c r="E73" i="35"/>
  <c r="E74" i="35"/>
  <c r="E75" i="35"/>
  <c r="E76" i="35"/>
  <c r="E77" i="35"/>
  <c r="E78" i="35"/>
  <c r="E79" i="35"/>
  <c r="E80" i="35"/>
  <c r="E81" i="35"/>
  <c r="E82" i="35"/>
  <c r="E83" i="35"/>
  <c r="E84" i="35"/>
  <c r="E85" i="35"/>
  <c r="E86" i="35"/>
  <c r="E87" i="35"/>
  <c r="E88" i="35"/>
  <c r="E89" i="35"/>
  <c r="E90" i="35"/>
  <c r="E91" i="35"/>
  <c r="E92" i="35"/>
  <c r="E93" i="35"/>
  <c r="E94" i="35"/>
  <c r="E95" i="35"/>
  <c r="E96" i="35"/>
  <c r="E97" i="35"/>
  <c r="E98" i="35"/>
  <c r="E99" i="35"/>
  <c r="E100" i="35"/>
  <c r="E101" i="35"/>
  <c r="E102" i="35"/>
  <c r="E103" i="35"/>
  <c r="E104" i="35"/>
  <c r="E105" i="35"/>
  <c r="E106" i="35"/>
  <c r="E107" i="35"/>
  <c r="E108" i="35"/>
  <c r="E109" i="35"/>
  <c r="E110" i="35"/>
  <c r="E111" i="35"/>
  <c r="E112" i="35"/>
  <c r="E113" i="35"/>
  <c r="E114" i="35"/>
  <c r="E115" i="35"/>
  <c r="E116" i="35"/>
  <c r="E117" i="35"/>
  <c r="E118" i="35"/>
  <c r="E119" i="35"/>
  <c r="E120" i="35"/>
  <c r="E121" i="35"/>
  <c r="E122" i="35"/>
  <c r="E123" i="35"/>
  <c r="E124" i="35"/>
  <c r="E125" i="35"/>
  <c r="E126" i="35"/>
  <c r="E127" i="35"/>
  <c r="E128" i="35"/>
  <c r="E129" i="35"/>
  <c r="E130" i="35"/>
  <c r="E131" i="35"/>
  <c r="E132" i="35"/>
  <c r="E133" i="35"/>
  <c r="E134" i="35"/>
  <c r="E135" i="35"/>
  <c r="E136" i="35"/>
  <c r="E137" i="35"/>
  <c r="E138" i="35"/>
  <c r="E139" i="35"/>
  <c r="E140" i="35"/>
  <c r="E141" i="35"/>
  <c r="E142" i="35"/>
  <c r="E143" i="35"/>
  <c r="E144" i="35"/>
  <c r="E145" i="35"/>
  <c r="E146" i="35"/>
  <c r="E147" i="35"/>
  <c r="E148" i="35"/>
  <c r="E149" i="35"/>
  <c r="E150" i="35"/>
  <c r="E151" i="35"/>
  <c r="E152" i="35"/>
  <c r="E153" i="35"/>
  <c r="E154" i="35"/>
  <c r="E155" i="35"/>
  <c r="E156" i="35"/>
  <c r="E157" i="35"/>
  <c r="E158" i="35"/>
  <c r="E159" i="35"/>
  <c r="E160" i="35"/>
  <c r="E161" i="35"/>
  <c r="E162" i="35"/>
  <c r="E163" i="35"/>
  <c r="E164" i="35"/>
  <c r="E165" i="35"/>
  <c r="E166" i="35"/>
  <c r="E167" i="35"/>
  <c r="E168" i="35"/>
  <c r="E169" i="35"/>
  <c r="E170" i="35"/>
  <c r="E171" i="35"/>
  <c r="E172" i="35"/>
  <c r="E173" i="35"/>
  <c r="E174" i="35"/>
  <c r="E175" i="35"/>
  <c r="E176" i="35"/>
  <c r="E177" i="35"/>
  <c r="E178" i="35"/>
  <c r="E179" i="35"/>
  <c r="E180" i="35"/>
  <c r="E181" i="35"/>
  <c r="E182" i="35"/>
  <c r="E183" i="35"/>
  <c r="E184" i="35"/>
  <c r="E185" i="35"/>
  <c r="E186" i="35"/>
  <c r="E187" i="35"/>
  <c r="E188" i="35"/>
  <c r="E189" i="35"/>
  <c r="E190" i="35"/>
  <c r="E191" i="35"/>
  <c r="E192" i="35"/>
  <c r="E193" i="35"/>
  <c r="E194" i="35"/>
  <c r="E195" i="35"/>
  <c r="E196" i="35"/>
  <c r="E197" i="35"/>
  <c r="E198" i="35"/>
  <c r="E199" i="35"/>
  <c r="E200" i="35"/>
  <c r="E201" i="35"/>
  <c r="E202" i="35"/>
  <c r="E203" i="35"/>
  <c r="E204" i="35"/>
  <c r="E205" i="35"/>
  <c r="E206" i="35"/>
  <c r="E207" i="35"/>
  <c r="E208" i="35"/>
  <c r="E209" i="35"/>
  <c r="E210" i="35"/>
  <c r="E211" i="35"/>
  <c r="E212" i="35"/>
  <c r="E213" i="35"/>
  <c r="E214" i="35"/>
  <c r="E215" i="35"/>
  <c r="E216" i="35"/>
  <c r="B217" i="35"/>
  <c r="C217" i="35"/>
  <c r="D217" i="35"/>
  <c r="F9" i="34" l="1"/>
  <c r="F10" i="34"/>
  <c r="F87" i="34" s="1"/>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F40" i="34"/>
  <c r="F41" i="34"/>
  <c r="F42" i="34"/>
  <c r="F43" i="34"/>
  <c r="F44" i="34"/>
  <c r="F45" i="34"/>
  <c r="F46" i="34"/>
  <c r="F47" i="34"/>
  <c r="F48" i="34"/>
  <c r="F49" i="34"/>
  <c r="F50" i="34"/>
  <c r="F51" i="34"/>
  <c r="F52" i="34"/>
  <c r="F53" i="34"/>
  <c r="F54" i="34"/>
  <c r="F55" i="34"/>
  <c r="F56" i="34"/>
  <c r="F57" i="34"/>
  <c r="F58" i="34"/>
  <c r="F59" i="34"/>
  <c r="F60" i="34"/>
  <c r="F61" i="34"/>
  <c r="F62" i="34"/>
  <c r="F63" i="34"/>
  <c r="F64" i="34"/>
  <c r="F65" i="34"/>
  <c r="F66" i="34"/>
  <c r="F67" i="34"/>
  <c r="F68" i="34"/>
  <c r="F69" i="34"/>
  <c r="F70" i="34"/>
  <c r="F71" i="34"/>
  <c r="F72" i="34"/>
  <c r="F73" i="34"/>
  <c r="F74" i="34"/>
  <c r="F75" i="34"/>
  <c r="F76" i="34"/>
  <c r="F77" i="34"/>
  <c r="F78" i="34"/>
  <c r="F79" i="34"/>
  <c r="F80" i="34"/>
  <c r="F81" i="34"/>
  <c r="F82" i="34"/>
  <c r="F83" i="34"/>
  <c r="F84" i="34"/>
  <c r="F85" i="34"/>
  <c r="F86" i="34"/>
  <c r="C87" i="34"/>
  <c r="D87" i="34"/>
  <c r="E87" i="34"/>
  <c r="C29" i="29" l="1"/>
  <c r="C32" i="29" s="1"/>
  <c r="C36" i="29"/>
  <c r="C37" i="29"/>
  <c r="C38" i="29"/>
  <c r="C39" i="29"/>
  <c r="C40" i="29"/>
  <c r="C41" i="29"/>
  <c r="C42" i="29"/>
  <c r="C35" i="29"/>
  <c r="C28" i="29"/>
  <c r="G66" i="1"/>
  <c r="G67" i="1" s="1"/>
  <c r="H64" i="1"/>
  <c r="H65" i="1"/>
  <c r="H66" i="1"/>
  <c r="H67" i="1"/>
  <c r="F66" i="1"/>
  <c r="F67" i="1" s="1"/>
  <c r="E66" i="1"/>
  <c r="E67" i="1"/>
  <c r="D66" i="1"/>
  <c r="D67" i="1"/>
  <c r="C43" i="29" l="1"/>
  <c r="C44" i="29" l="1"/>
  <c r="D34" i="29" l="1"/>
  <c r="D16" i="29"/>
  <c r="D20" i="29"/>
  <c r="D19" i="29"/>
  <c r="D39" i="29"/>
  <c r="D37" i="29"/>
  <c r="D36" i="29"/>
  <c r="D23" i="29"/>
  <c r="D27" i="29"/>
  <c r="D32" i="29"/>
  <c r="D40" i="29"/>
  <c r="D17" i="29"/>
  <c r="D21" i="29"/>
  <c r="D41" i="29"/>
  <c r="D31" i="29"/>
  <c r="D42" i="29"/>
  <c r="D38" i="29"/>
  <c r="D15" i="29"/>
  <c r="D33" i="29"/>
  <c r="D24" i="29"/>
  <c r="D29" i="29"/>
  <c r="D22" i="29"/>
  <c r="D26" i="29"/>
  <c r="D25" i="29"/>
  <c r="D18" i="29"/>
  <c r="D30" i="29"/>
  <c r="D35" i="29"/>
  <c r="D14" i="29"/>
  <c r="D13" i="29"/>
  <c r="D28" i="29"/>
  <c r="D43" i="29"/>
  <c r="D44" i="29" l="1"/>
</calcChain>
</file>

<file path=xl/sharedStrings.xml><?xml version="1.0" encoding="utf-8"?>
<sst xmlns="http://schemas.openxmlformats.org/spreadsheetml/2006/main" count="1219" uniqueCount="1030">
  <si>
    <t>Capítulos de gasto</t>
  </si>
  <si>
    <t>Concepto</t>
  </si>
  <si>
    <t>Aprobado</t>
  </si>
  <si>
    <t>Modificado</t>
  </si>
  <si>
    <t>1000: Servicios personales</t>
  </si>
  <si>
    <t>2000: Materiales y suministros</t>
  </si>
  <si>
    <t>3000: Servicios generales</t>
  </si>
  <si>
    <t>4000: Transferencias, asignaciones, subsidios y otras ayudas</t>
  </si>
  <si>
    <t>5000: Bienes Muebles e Inmuebles</t>
  </si>
  <si>
    <t>6000: Obras Públicas</t>
  </si>
  <si>
    <t>Total</t>
  </si>
  <si>
    <t xml:space="preserve"> </t>
  </si>
  <si>
    <t>Orden de Gobierno</t>
  </si>
  <si>
    <t>Federal</t>
  </si>
  <si>
    <t>Subtotal Federal (a)</t>
  </si>
  <si>
    <t>Estatal</t>
  </si>
  <si>
    <t>Subtotal Estatal (b)</t>
  </si>
  <si>
    <t>Ingresos propios</t>
  </si>
  <si>
    <t>Subtotal Estatal (c)</t>
  </si>
  <si>
    <t>Subtotal Otros recursos (d)</t>
  </si>
  <si>
    <t>Pregunta</t>
  </si>
  <si>
    <t>Devengado</t>
  </si>
  <si>
    <t>Pagado</t>
  </si>
  <si>
    <t>Disponible</t>
  </si>
  <si>
    <t>Fuente de Financiamiento</t>
  </si>
  <si>
    <t>Otros recursos
(Especificar)</t>
  </si>
  <si>
    <t>Orden de Gobierno y Fuente de Financiamiento</t>
  </si>
  <si>
    <t>Fundamento legal por el que concurren los recursos:</t>
  </si>
  <si>
    <t>Comentarios:</t>
  </si>
  <si>
    <t>Descripción o concepto</t>
  </si>
  <si>
    <t>Cantidad</t>
  </si>
  <si>
    <t>Presupuesto gastado</t>
  </si>
  <si>
    <t>Evidencia o liga electrónica que soporte los resultados</t>
  </si>
  <si>
    <t>16. De acuerdo con los Indicadores Federales, y en su caso con los Indicadores Estatales, ¿Cuáles han sido los resultados del Fondo en el Estado?</t>
  </si>
  <si>
    <t xml:space="preserve">Justificación o comentario de la fuente de financiamiento </t>
  </si>
  <si>
    <t>8. ¿La Ejecutora, cuenta con un Informe Anual de Resultados de su Programa Anual de Trabajo del Fondo?</t>
  </si>
  <si>
    <t>10. ¿La Ejecutora, cuenta con mecanismos documentados para dar seguimiento al ejercicio de las aportaciones?</t>
  </si>
  <si>
    <t>% que representa el presupuesto del Fondo y cada Fuente de Financiamiento con respecto al total de recursos 2021 de la Ejecutora</t>
  </si>
  <si>
    <t>Pregunta:</t>
  </si>
  <si>
    <t>Respuesta:</t>
  </si>
  <si>
    <t>Evidencia Documental:</t>
  </si>
  <si>
    <t>Manual General de Organización:</t>
  </si>
  <si>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</si>
  <si>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</si>
  <si>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Sí</t>
  </si>
  <si>
    <t>17.-¿La Ejecutora utiliza para la toma de decisiones del Fondo, la información derivada de análisis externos (Evaluaciones, Auditorías, mediciones, informes  u otros relevantes? Seleccione.</t>
  </si>
  <si>
    <t>Metas</t>
  </si>
  <si>
    <t>Asignación de recursos</t>
  </si>
  <si>
    <t>18.- ¿Existen directrices del Fondo a nivel federal que se contrapongan con las necesidades de la Ejecutora en el Estado?</t>
  </si>
  <si>
    <t>19.- ¿Existe alineación entre el objetivo del Fondo, con su Programa Sectorial y el Plan Veracruzano de Desarrollo?</t>
  </si>
  <si>
    <t>20.- ¿Cuál fue la situación que enfrentó en 2021 la Ejecutora con relación a los casos de COVID 19?</t>
  </si>
  <si>
    <t xml:space="preserve">Casos sospechosos </t>
  </si>
  <si>
    <t>Casos confirmados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</si>
  <si>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</si>
  <si>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</si>
  <si>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</si>
  <si>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</si>
  <si>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</si>
  <si>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</si>
  <si>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</si>
  <si>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</si>
  <si>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</si>
  <si>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</si>
  <si>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</si>
  <si>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</si>
  <si>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</si>
  <si>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</si>
  <si>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</si>
  <si>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</si>
  <si>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</si>
  <si>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</si>
  <si>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</si>
  <si>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</si>
  <si>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</si>
  <si>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</si>
  <si>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</si>
  <si>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</si>
  <si>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</si>
  <si>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</si>
  <si>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</si>
  <si>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</si>
  <si>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</si>
  <si>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</si>
  <si>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Objetivo del Fondo</t>
  </si>
  <si>
    <t>Decesos</t>
  </si>
  <si>
    <t>Medio</t>
  </si>
  <si>
    <t>Alto</t>
  </si>
  <si>
    <t>2. ¿La Ejecutora cuenta con criterios documentados para distribuir las Aportaciones al interior de la Dependencia?</t>
  </si>
  <si>
    <t>3. ¿La Ejecutora cuenta con un Programa Anual de Trabajo Autorizado, que incluya recursos humanos y materiales para la prestación de los servicios de salud y el destino de las aportaciones?</t>
  </si>
  <si>
    <t>6. De acuerdo con la LCF, las aportaciones se destinan para ejercer las atribuciones en el Estado en materia de salubridad general, ¿cuáles son las fuentes de financiamiento concurrentes en la Ejecutora para el cumplimiento de sus atribuciones?</t>
  </si>
  <si>
    <t>7. Describa la situación que guardan los Manuales Administrativos y las Funciones principales relacionadas a: gestión, operación, manejo, reporte, control, evaluación, fiscalización, seguimiento u otras actividades relacionadas al Fondo (Anexo 3 Manuales Administrativos).</t>
  </si>
  <si>
    <t>9. ¿La Ejecutora, cuenta con mecanismos documentados para verificar que las transferencias de las aportaciones se hacen de acuerdo con lo programado?</t>
  </si>
  <si>
    <t>11. ¿Cuáles son los mecanismos, resultados, avances y documentos generados en materia de Control Interno del Fondo? Y mencione si ya han tenido  alguna Evaluación y/o Auditoría al respecto.</t>
  </si>
  <si>
    <t>12. ¿La Ejecutora, recolecta información para la planeación, asignación y seguimiento de los recursos del Fondo?</t>
  </si>
  <si>
    <t>13. ¿La Ejecutora, reporta información documentada para monitorear el desempeño de las aportaciones?</t>
  </si>
  <si>
    <t>14. ¿La Ejecutora, cuenta con mecanismos documentados de transparencia y rendición de cuentas?</t>
  </si>
  <si>
    <t>15. ¿Cómo documenta la Ejecutora los resultados del Fondo a nivel de fin o propósito? ¿La Ejecutora fue Evaluada en el PAE tomo I de indicadores?, de haber sido Evaluada en el PAE tomo I de indicadores, ¿Cuáles fueron las recomendaciones? y especificar ¿Qué Aspectos Susceptibles de mejora realizaron? ¿Cómo mide las necesidades sobre los recursos humanos y materiales para la prestación de los servicios de salud?, Especificar. ¿Dispone de Encuestas de satisfacción en materia de servicios de salud? ¿Ha consultado el Módulo de indicadores de Ramo 33 del ámbito social de CONEVAL (Indicadores FASSA)?</t>
  </si>
  <si>
    <t>17. ¿En caso de que la Ejecutora, cuente con evaluaciones externas del Fondo, (Federales, Estatales y/o Internas)?  ¿Cuáles son los resultados de las evaluaciones? ¿Están disponibles en su Portal Oficial de Internet, para consulta de los ciudadanos? Por otra parte. ¿Cuantas Auditorías le practicaron al Fondo? ¿Cuáles fueron los resultados y la atención de los mismos? ¿Consideraron el Control Interno del Fondo dichas auditorías?</t>
  </si>
  <si>
    <t>Tabla 1. Presupuesto del Fondo en 2021 por Capítulo de Gasto.</t>
  </si>
  <si>
    <t>Unidades Administrativas</t>
  </si>
  <si>
    <t>Base</t>
  </si>
  <si>
    <t>Contrato</t>
  </si>
  <si>
    <t>Confianza</t>
  </si>
  <si>
    <t>Respuesta</t>
  </si>
  <si>
    <r>
      <t xml:space="preserve">Comentarios: La respuesta de los temas que a continuación se presentan son </t>
    </r>
    <r>
      <rPr>
        <b/>
        <sz val="11"/>
        <color rgb="FF404040"/>
        <rFont val="Montserrat"/>
        <family val="3"/>
      </rPr>
      <t>enunciativos y no limitativos</t>
    </r>
    <r>
      <rPr>
        <sz val="11"/>
        <color rgb="FF404040"/>
        <rFont val="Montserrat"/>
        <family val="3"/>
      </rPr>
      <t xml:space="preserve">, por lo que cada respuesta puede ser tan amplia como se considere pertinente, adicional a la respuesta, según aplique </t>
    </r>
    <r>
      <rPr>
        <b/>
        <sz val="11"/>
        <color rgb="FF404040"/>
        <rFont val="Montserrat"/>
        <family val="3"/>
      </rPr>
      <t xml:space="preserve">se debe proporcionar la liga electrónica, archivo pdf, word, excel etc., de los documentos soporte </t>
    </r>
    <r>
      <rPr>
        <sz val="11"/>
        <color rgb="FF404040"/>
        <rFont val="Montserrat"/>
        <family val="3"/>
      </rPr>
      <t xml:space="preserve">que permitan validar las respuestas al Evaluador para un mejor puntaje de la Evaluación (indispensable presentar evidencia documental de las afirmaciones o respuestas del cuestionario y en su defecto, si no las tiene,  explicar la situación que guarda). </t>
    </r>
    <r>
      <rPr>
        <b/>
        <u/>
        <sz val="11"/>
        <color rgb="FF404040"/>
        <rFont val="Montserrat"/>
        <family val="3"/>
      </rPr>
      <t xml:space="preserve">Para contestar el Anexo A, es indispensable consultar el Término de Referencia del Fondo, disponible en: </t>
    </r>
    <r>
      <rPr>
        <b/>
        <u/>
        <sz val="11"/>
        <color theme="3"/>
        <rFont val="Montserrat"/>
        <family val="3"/>
      </rPr>
      <t>http://www.veracruz.gob.mx/finanzas/wp-content/uploads/sites/2/2022/03/4.-TdR-FASSA.pdf</t>
    </r>
  </si>
  <si>
    <t>Municipio</t>
  </si>
  <si>
    <t>Segundo</t>
  </si>
  <si>
    <t>Anexo 2. Presupuesto del Fondo 2021 con respecto al Total de Recursos de la Ejecutora.</t>
  </si>
  <si>
    <t>Total de ingresos 2021 de la Ejecutora (a + b + c + d)</t>
  </si>
  <si>
    <t>Detalle las funciones relacionadas al Fondo y a la Página de referencia del Manual:</t>
  </si>
  <si>
    <r>
      <t>1.-</t>
    </r>
    <r>
      <rPr>
        <sz val="11"/>
        <rFont val="Montserrat"/>
        <family val="3"/>
      </rPr>
      <t xml:space="preserve"> Detalle</t>
    </r>
    <r>
      <rPr>
        <sz val="11"/>
        <color theme="1"/>
        <rFont val="Montserrat"/>
        <family val="3"/>
      </rPr>
      <t xml:space="preserve"> el presupuesto del Fondo en 2021: </t>
    </r>
  </si>
  <si>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</si>
  <si>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10.- ¿Tiene implementado planes de recuperación de desastres que incluyan datos, hardware y software, para evitar perdida de información relativa al Fondo?</t>
  </si>
  <si>
    <t>11.- ¿Tiene registros contables y presupuestales específicos del Fondo, con los ingresos y egresos, debidamente actualizados, identificados y controlados?</t>
  </si>
  <si>
    <t>Para cada cuestionamiento afirmativo, se deberá presentar en una carpeta adjunta debidamente identificada el número de pregunta, la evidencia documental que pruebe las afirmaciones realizadas, de lo contrario el Evaluador puede considerar como respuesta negativa, lo que generará recomendaciones.</t>
  </si>
  <si>
    <t xml:space="preserve">Anexo 6. Cuestionario de Desempeño del Fondo </t>
  </si>
  <si>
    <t>Primer</t>
  </si>
  <si>
    <t>Tercer</t>
  </si>
  <si>
    <t>Anexo 5. Resultados 2021 con Recursos del Fondo</t>
  </si>
  <si>
    <t>1. ¿La Ejecutora cuenta con documentación en la que se identifique un diagnóstico de las necesidades sobre los recursos humanos y materiales para la prestación de los servicios de salud?</t>
  </si>
  <si>
    <t xml:space="preserve">5. Con base a los resultados PAE 2021 Tomo II, desarrolla las siguientes preguntas:1. Debido a que la jornada de vacunación no se extendió a todos los municipios del Estado ¿Qué estrategia de accesibilidad física se implementó para poder incluir a las personas con carencia por acceso de los municipios no seleccionados y así poder lograr una atención primaria? 2.¿Se realizaron campañas de información para la jornada de vacunación dirigida a las personas con difícil acceso a la información verídica para poder romper la mala difusión de los efectos de vacunación? 3.¿Qué destrezas se implementaron para poder cubrir todas las áreas de atención médica que requerían los usuarios sin desproteger la campaña de contingencia? 4. A partir de que el SRFT no habilita el módulo de evaluaciones ¿Qué gestiones ha realizado para que la SHCP pueda aperturar dicho módulo? 
</t>
  </si>
  <si>
    <t>Gestión</t>
  </si>
  <si>
    <t>Generación de Información y Rendición de Cuentas</t>
  </si>
  <si>
    <t>Orientación y Medición de Resultados</t>
  </si>
  <si>
    <t>18. Respecto al PAE Tomo II: ¿Cuántas recomendaciones atendió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En el caso de SESVER ¿Cuál ha sido del beneficio y/o apoyo del Informe de Seguimiento emitido por la Contraloría General del Estado? ¿Para qué ha utilizado dichos Informes? ¿Su OIC emite algún Informe de seguimiento?</t>
  </si>
  <si>
    <r>
      <t xml:space="preserve">Nota: </t>
    </r>
    <r>
      <rPr>
        <sz val="9"/>
        <rFont val="Montserrat"/>
        <family val="3"/>
      </rPr>
      <t>Reportar los ingresos totales. 
De aplicar concurrencia de recursos debe reportarse y explicarse qué recursos concurren y cuál es el fundamento. Al capturar se calcularán de forma automática el presupuesto por fuente de finaiciamiento y los porcentajes, la Ejecutora deberá verificar que el Excel calcule correctamente las cifras.</t>
    </r>
  </si>
  <si>
    <t>Ingresos Totales 2021</t>
  </si>
  <si>
    <t>Concurrencia de Recursos</t>
  </si>
  <si>
    <t>Archivo Adjunto (pdf, Word, Excel etc) Liga Electrónica</t>
  </si>
  <si>
    <t>Contribución y Destino</t>
  </si>
  <si>
    <t>Subtotal Capitulo 1000</t>
  </si>
  <si>
    <t>Subtotal Capitulo 2000</t>
  </si>
  <si>
    <t>Subtotal Capitulo 3000</t>
  </si>
  <si>
    <t>Subtotal Capitulo 4000</t>
  </si>
  <si>
    <t>Subtotal Capitulo 5000</t>
  </si>
  <si>
    <t>Subtotal Capitulo 6000</t>
  </si>
  <si>
    <t>Total Global</t>
  </si>
  <si>
    <r>
      <t xml:space="preserve">1.- ¿Dispone de </t>
    </r>
    <r>
      <rPr>
        <b/>
        <sz val="11"/>
        <rFont val="Montserrat"/>
        <family val="3"/>
      </rPr>
      <t>Estructura Orgánica</t>
    </r>
    <r>
      <rPr>
        <sz val="11"/>
        <rFont val="Montserrat"/>
        <family val="3"/>
      </rPr>
      <t>? ¿Cuándo fue su última actualización? ¿Está alineada al Reglamento Interno y a los Manuales Administrativos? ¿Contiene áreas específicas sobre el Fondo? Detalle las áreas.</t>
    </r>
  </si>
  <si>
    <r>
      <t xml:space="preserve">2.- ¿Dispone de </t>
    </r>
    <r>
      <rPr>
        <b/>
        <sz val="11"/>
        <rFont val="Montserrat"/>
        <family val="3"/>
      </rPr>
      <t>Reglamento Interno</t>
    </r>
    <r>
      <rPr>
        <sz val="11"/>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</si>
  <si>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11"/>
        <rFont val="Montserrat"/>
        <family val="3"/>
      </rPr>
      <t xml:space="preserve">Ley General de Archivos </t>
    </r>
    <r>
      <rPr>
        <sz val="11"/>
        <rFont val="Montserrat"/>
        <family val="3"/>
      </rPr>
      <t>que completa los pilares de la transparencia, fundamentales para el combate a la corrupción ¿Conoce la Ley General de Archivo? ¿Sabe si ya se armonizó en Veracruz a lo Local?</t>
    </r>
  </si>
  <si>
    <r>
      <t xml:space="preserve">4.- En torno a la </t>
    </r>
    <r>
      <rPr>
        <sz val="11"/>
        <rFont val="Times New Roman"/>
        <family val="1"/>
      </rPr>
      <t xml:space="preserve"> </t>
    </r>
    <r>
      <rPr>
        <b/>
        <sz val="11"/>
        <rFont val="Montserrat"/>
        <family val="3"/>
      </rPr>
      <t>Ley General de Archivos</t>
    </r>
    <r>
      <rPr>
        <sz val="11"/>
        <rFont val="Montserrat"/>
        <family val="3"/>
      </rPr>
      <t xml:space="preserve"> ¿Ha recibido capacitación? ¿Quién ha capacitado? ¿Cuántas veces? ¿Cuál es el avance de su Institución en lo mandatado en la Ley General de Archivos?</t>
    </r>
  </si>
  <si>
    <r>
      <t xml:space="preserve">5.- ¿Dispone de </t>
    </r>
    <r>
      <rPr>
        <b/>
        <sz val="11"/>
        <rFont val="Montserrat"/>
        <family val="3"/>
      </rPr>
      <t>Manual General de Organización</t>
    </r>
    <r>
      <rPr>
        <sz val="11"/>
        <rFont val="Montserrat"/>
        <family val="3"/>
      </rPr>
      <t>?</t>
    </r>
  </si>
  <si>
    <r>
      <t xml:space="preserve">6.- ¿Dispone de </t>
    </r>
    <r>
      <rPr>
        <b/>
        <sz val="11"/>
        <rFont val="Montserrat"/>
        <family val="3"/>
      </rPr>
      <t>Manuales Específicos de Organización</t>
    </r>
    <r>
      <rPr>
        <sz val="11"/>
        <rFont val="Montserrat"/>
        <family val="3"/>
      </rPr>
      <t>?</t>
    </r>
  </si>
  <si>
    <r>
      <t xml:space="preserve">7.- ¿Dispone de </t>
    </r>
    <r>
      <rPr>
        <b/>
        <sz val="11"/>
        <rFont val="Montserrat"/>
        <family val="3"/>
      </rPr>
      <t>Manuales de Procedimientos</t>
    </r>
    <r>
      <rPr>
        <sz val="11"/>
        <rFont val="Montserrat"/>
        <family val="3"/>
      </rPr>
      <t>?</t>
    </r>
  </si>
  <si>
    <r>
      <t xml:space="preserve">8.- ¿Dispone de </t>
    </r>
    <r>
      <rPr>
        <b/>
        <sz val="11"/>
        <rFont val="Montserrat"/>
        <family val="3"/>
      </rPr>
      <t>algún Manual Distinto</t>
    </r>
    <r>
      <rPr>
        <sz val="11"/>
        <rFont val="Montserrat"/>
        <family val="3"/>
      </rPr>
      <t>?</t>
    </r>
  </si>
  <si>
    <t>Liga Electrónica de Evidencia:</t>
  </si>
  <si>
    <t xml:space="preserve">REMUNERACIONES AL PERSONAL DE CARÁCTER PERMANENTE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</si>
  <si>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</si>
  <si>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</si>
  <si>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</si>
  <si>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</si>
  <si>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</si>
  <si>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</si>
  <si>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</si>
  <si>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</si>
  <si>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</si>
  <si>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</si>
  <si>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</si>
  <si>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</si>
  <si>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</si>
  <si>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</si>
  <si>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</si>
  <si>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</si>
  <si>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</si>
  <si>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</si>
  <si>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</si>
  <si>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</si>
  <si>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</si>
  <si>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</si>
  <si>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</si>
  <si>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</si>
  <si>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</si>
  <si>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</si>
  <si>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</si>
  <si>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</si>
  <si>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</si>
  <si>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</si>
  <si>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</si>
  <si>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</si>
  <si>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</si>
  <si>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</si>
  <si>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</si>
  <si>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</si>
  <si>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</si>
  <si>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</si>
  <si>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</si>
  <si>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</si>
  <si>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</si>
  <si>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</si>
  <si>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 xml:space="preserve">OBRA PÚBLICA EN BIENES DE DOMINIO PÚBLICO </t>
  </si>
  <si>
    <t>OBRA PÚBLICA EN BIENES PROPIOS</t>
  </si>
  <si>
    <t>PROYECTOS PRODUCTIVOS Y ACCIONES DE FOMENTO</t>
  </si>
  <si>
    <t xml:space="preserve">4. La Ejecutora documenta el destino de las Aportaciones ?
</t>
  </si>
  <si>
    <t>Nombre del Titular:Dr. Roberto Ramos Alor</t>
  </si>
  <si>
    <t xml:space="preserve">Nombre del Enlace Institucional:Martha Verónica Durante Marini </t>
  </si>
  <si>
    <t xml:space="preserve">Nombre del Enlace Institucional:L.A.E. Martha Verónica Durante Marini </t>
  </si>
  <si>
    <t xml:space="preserve">Nombre del Titular:Dr. Roberto Ramos Alor </t>
  </si>
  <si>
    <t xml:space="preserve">Dependencia:Secretaria de Salud </t>
  </si>
  <si>
    <t xml:space="preserve">Dependencia:Secretaría de Salud </t>
  </si>
  <si>
    <t>Dependencia: Secretaría de Salud</t>
  </si>
  <si>
    <t>Nombre del Enlace Institucional: L.A.E.Martha Verónica Durante Mirini</t>
  </si>
  <si>
    <t xml:space="preserve">Dependencia: Secretaría de Salud </t>
  </si>
  <si>
    <t>X</t>
  </si>
  <si>
    <t xml:space="preserve">En 2021 las estrategías, líneas de acción e indicadores aplicados estuvieron en concordancia con los lineamientos federales </t>
  </si>
  <si>
    <t>http://coronavirus.veracruz.gob.mx/</t>
  </si>
  <si>
    <t xml:space="preserve">Durante 2021, se estudiaron a través del Sistema de Vigilancia Epidemiológica de todo el sector salud 197,580 casos con sospecha a COVID-19; de los cuales 80,127 fueron confirmados, 113,627 negativos y 3,826 casos sospechosos, con 7,865 defunciones.
Específicamente en SESVER se estudiaron 28,042 casos con sospecha a COVID-19; de los cuales 12,936 fueron confirmados, 12,952 negativos y 2,154 casos sospechosos, con 3,201 defunciones.
</t>
  </si>
  <si>
    <r>
      <t>Violencia de Género</t>
    </r>
    <r>
      <rPr>
        <sz val="7"/>
        <color rgb="FF000000"/>
        <rFont val="Verdana"/>
        <family val="2"/>
      </rPr>
      <t xml:space="preserve">, se reestructuró, generando tiempo en capacitación para el desarrollo de actividades. 
</t>
    </r>
    <r>
      <rPr>
        <b/>
        <sz val="7"/>
        <color rgb="FF000000"/>
        <rFont val="Verdana"/>
        <family val="2"/>
      </rPr>
      <t>Cáncer de Mama</t>
    </r>
    <r>
      <rPr>
        <sz val="7"/>
        <color rgb="FF000000"/>
        <rFont val="Verdana"/>
        <family val="2"/>
      </rPr>
      <t xml:space="preserve">, ha tenido un alto impacto favorecedor en la ejecución de las actividades administrativas y operativas. Se logra avances en los indicadores.  
</t>
    </r>
    <r>
      <rPr>
        <b/>
        <sz val="7"/>
        <color rgb="FF000000"/>
        <rFont val="Verdana"/>
        <family val="2"/>
      </rPr>
      <t>Vacunación Universal y Zoonosis</t>
    </r>
    <r>
      <rPr>
        <sz val="7"/>
        <color rgb="FF000000"/>
        <rFont val="Verdana"/>
        <family val="2"/>
      </rPr>
      <t>, los cambios a nivel estatal no afectaron en la ejecución del fondo, a nivel jurisdiccional dejaron de cumplir intermitentemente con sus actividades del programa</t>
    </r>
    <r>
      <rPr>
        <b/>
        <sz val="7"/>
        <color rgb="FF000000"/>
        <rFont val="Verdana"/>
        <family val="2"/>
      </rPr>
      <t xml:space="preserve">
</t>
    </r>
  </si>
  <si>
    <t xml:space="preserve">Sí, con relación a las actividades de prevención y control de enfermedades que realizan los diferentes programas, para hombres, mujeres, niños, niñas, niños, adolescentes y adultos mayores etc., por ejemplo:  
 La población de responsabilidad del Programa de Vacunación Universal, Atención a la Salud de la Infancia y Adolescencia se toma de las fuentes Sistema de Información sobre Nacimientos (SINAC) en el caso de menores de 0 años, Población por Entidad Federativa y Grupo de Edad para el año 2021 enviada por el Centro Nacional para la Salud de la Infancia y la Adolescencia (CeNSIA), adicionalmente de la Proyección del Consejo Nacional de Población (CONAPO)1970-2050, para el Resto de población, lo grupos que maneja son:
• Menores de 5 años
• Menores de 9 años
• Adolescentes 
• Embarazadas
• 60 y más
• Resto de la Población
 El Programa de Enfermedades Cardiometabolicas atiende a la Población de 20 años y más (3, 920,144) con una meta de cobertura del 33% del total (1,293,647 personas) sin derechohabiencia, con la intención de detectar diabetes mellitus, hipertensión arterial, obesidad y dislipidemias, y prevenir estas enfermedades y/o en su caso tratarlas y controlarlas para evitar complicaciones.
 En el caso del Programa de Salud en el Adulto Mayor, el objetivo es realizar detecciones de las principales alteraciones en esta etapa, considerando a la población mayor de 60 años (664,893 personas) sin derechohaciencia, con una meta de cobertura del 40% (256,874 personas). En el caso de detección de crecimiento prostático población masculina de 45 años y más (713,647 personas) con una meta de cobertura del 9% (67,667 hombres).
 El programa de Seguridad Vial tiene el objetivo de capacitar al 1.3 % de la población teniendo como meta anual 111,650 personas y 132 talleres de primer respondiente en primeros auxilios con 2500 asistentes.
 Programa de Planificación Familiar y anticoncepción dirigido a: Mujeres en edad fértil unidas de 15 a 49 años y hombres en edad fértil de 20 a 64 años.
 Programa Salud Sexual y Reproductiva de Adolescente dirigido a: Personas de 10 a 19 años.
 Programa Cáncer de Cuello Uterino dirigido a: Mujeres de 25 a 64 años de edad
 Programa Salud materna y Perinatal: 
• Mujeres en edad fértil de 12 a 49 años y Embarazadas.
• Recién nacidos de 0 a 28 días de edad
 Programa de Violencia de Género dirigido a: Mujeres mayores de 15 años. A su vez con: 
• Estrategia: Reeducación de mujeres víctimas de violencia de pareja/Mujeres mayores de 18 años.
• Estrategia: Prevención de la Violencia de Género/ Adolescentes y jóvenes de 12 a 21 años. 
• Estrategia: Reeducación de hombres generadores de violencia de pareja/ Hombres mayores de 18 años.
</t>
  </si>
  <si>
    <t>Programa Sectorial de Salud de Veracruz 2019-2024.pdf (página 28 a 98).</t>
  </si>
  <si>
    <t>Los Programas Anuales de Trabajo (PAT) o Programa Operativo Anual (POA) de los Servicios de Salud, son uno de los temas señalados en el numeral D. Áreas de atención prioritaria para los asuntos que deben aprobarse en las Juntas de Gobierno de los OPD´s de los Servicios de Salud de las 32 Entidades Federativas, contenido en los "Lineamientos para la Integración de Contenidos Obligatorios de las Juntas de Gobierno de los OPD'S" emitidos por el Secretariado Técnico del Consejo Nacional de Salud de la Secretaría de Salud Federal.
Los indicadores correspondientes a las actividades del POA y que son financiados con recursos
del FASSA se encuentran definidos dentro de la Estructura Programática Homologada (EPH) y de la Estructura Programática por Entidad Federativa (EPEF), las cuales se encuentran alineadas con el Plan Nacional de Desarrollo y el Programa Sectorial de Salud 2019-2024 (Federal), y están orientadas al cumplimiento de los objetivos y metas nacionales. SI, Programa Anual de Trabajo 2021 de la Dirección de Salud Pública.</t>
  </si>
  <si>
    <t>Consideraciones del Programa Operativo Anual 2021.pdf</t>
  </si>
  <si>
    <t>Para documentar los resultados del FASSA, SESVER cuenta con el cierre del Programa Operativo Anual (POA).</t>
  </si>
  <si>
    <t>La Dirección de Planeación y Desarrollo únicamente da seguimiento al avance de indicadores de los Programas Presupuestarios y Actividades Institucionales, y de manera trimestral a los indicadores del Programa Operativo Anual (POA).</t>
  </si>
  <si>
    <t>En cumplimiento con el Acuerdo por el que se emite el Sistema de Control Interno para las Dependencias y Entidades del Poder Ejecutivo del Estado de Veracruz (SICI), publicado en la Gaceta Oficial Núm. Ext. 142, de fecha 8 de abril de 2020, se cuenta con un Grupo de Trabajo del Sistema de Control Interno y un Comité de Control y Desempeño Institucional, el primero, habitualmente, se reune periódicamente previo a la celebración de las Sesiones del Comité señalado.
De forma general, como mecanismo de control, dentro de las funciones del Comité, se encuentra el dar seguimiento a las observaciones de los Órganos Fiscalizadores y Auditores Externos, orientadas al fortalecimiento del SICI, así mismo, celebra sesiones ordinarias y en su caso, extraordinarias, con la finalidad de exponer avances del Programa de Trabajo de Control Interno, evualuaciones, riesgos, informes y tomar acuerdos para su cumplimiento; de las sesiones celebradas, como documentos de evidencia, se levantan actas,los cuales estan disponibles en el portal de SESVER en el micrositio de la Dirección de Planeación y Desarrollo, apartado COCODI.</t>
  </si>
  <si>
    <t>Liga Electrónica: https://www.ssaver.gob.mx/planeacion/planeacion/cocodi/</t>
  </si>
  <si>
    <t>Sí, la información de los indicadores de la MIR FASSA que se integra al Sistema de Recursos Federales Transferidos (SRFT) está diseñada para cumplir con el índice de calidad de la información, toda vez que dichos indicadores son diseñados por Unidad de Evaluación del Desempeño de la Secretaría de Hacienda y Crédito Público en colaboración con el Consejo Nacional de Evaluación de la Política de Desarrollo Social.</t>
  </si>
  <si>
    <t>1. Caratulas SRFT Cierre 2021.pdf y MIR FASSA Cierre 2021.pdf.</t>
  </si>
  <si>
    <t xml:space="preserve">1. Resultados del Fondo a nivel de Fin o Propósito:
1.a.) Los indicadores de la MIR FASSA se documentan con las caratulas de captura que se obtienen del Sistema de Recursos Federales Transferidos y del Sistema Web de Integración Programática Presupuestal de la Secretaría de Salud Federal.
1.b.). Los indicadores estatales están contenidos en el Presupuesto Basado en Resultados distribuidos en 8 Actividades Institucionales y 8 Programas Presupuestarios, y sus metas así como sus avances son capturados en el Sistema de Administración Financiera del Estado de Veracruz 2.0 (SIAFEV 2.0) de la Secretaria de Finanzas y Planeación.
1.c.). Las evaluaciones de la MIR FASSA se documentan con los reportes obtenidos del Sistema de Recursos Federales Transferidos y en los Reportes de Avances de Indicadores y Justificaciones y mediante oficio de envío de los reportes a la Secretaria de Finanzas y Planeación.
1.d.) El informe de mediciones sobre los servicios de salud en el Estado no es competencia de la Dirección de Planeación y Desarrollo (DPD).
2. Evaluación en el PAE Tomo I de Indicadores.
En el marco del PAE 2021 Tomo I, se evaluaron 3 Programas Presupuestarios de SESVER:
CDC.K.I.074.R. Prestación de Servicios de Atención Médica.
CDC.K.K.101.R. Fortalecimiento de la Infraestructura de Servicios de Salud, y
CDC.K.I.103.R. Garantizar la Calidad de los Servicios de Salud.
Se adjuntan las recomendaciones y los Proyectos de Mejora.
3. No corresponde a la DPD la medición de necesidades en materia de recursos humanos y materiales.
4. No corresponde a la DPD realizar Encuestas de satisfacción en matria de servicios de salud.
</t>
  </si>
  <si>
    <t>1. Caratulas SRFT Cierre 2021.pdf y MIR FASSA Cierre 2021.pdf.
2. Indicadores estatales (PbR):
1. AAE.Q.E.470.Y Igualdad de Género
2. AAJ.Q.E.473.Y Protección Int+A26egral de los Derechos de Niñas, Niños y Adolescentes
3. AAP.Q.E.472.Y Alerta de Violencia de Género contra las Mujeres (AVGM)
4. AAP.R.E.410.Y Asuntos Jurídicos.
5. AAP.R.E.471.Y Atención al Acceso de Información Pública.
6. CDC.K.E.077.Y Servicios Operativos de Administración.
7. CDC.K.E.080.Y. Rectoría del Sistema de Salud.
8. CDC.K.I.070.J Prevención y Atención de Emergencias Radiológicas, Sanitarias y Brotes en el Estado de Veracruz.
9. CDC.K.I.074.R Prestación de Servicios de Atención Médica
10. CDC.K.I.075.R Prevención y Control de Daños a la Salud
11. CDC.K.I.079.R Evaluación, Control y Vigilancia de Riesgos Sanitarios y Ambientales.
12. CDC.K.I.103.R Garantizar la Calidad de los Servicios de Salud
13. CDC.K.I.104.R Atención a Grupos Vulnerables
14. CDC.K.K.101.R Fortalecimiento de la Infraestructura de Servicios de Salud
15. CDC.K.S.084.I. Seguro Médico Siglo XXI.
16. CDC.K.U.097.R Atención a la Salud y Medicamentos Gratuitos para la Población sin Seguridad Social Laboral.
3. Proyectos de Mejora, contienen los Anexos de recomendaciones y la validación de los Aspecto Susceptibles de Mejora, así como el Proyecto a desarrollar.</t>
  </si>
  <si>
    <t>Cuatro de los Indicadores Federales presentan un resultado satisfactorio (entre 90 y 110% de cumplimiento):
1) Porcentaje de nacidos vivos de madres sin seguridad social atendidas por personal médico.
2) Médicos generales y especialistas por cada mil habitantes (Población no derechohabiente).
3) Porcentaje de establecimientos que prestan servicios de atención médica de los Servicios Estatales de Salud acreditados con respecto de los establecimientos susceptibles de acreditación de cada entidad federativa.
4) Porcentaje de atenciones para la salud programadas con recurso asignado.
Dos de los indicadores de la MIR FASSA obtuvieron un resultado deficiente (menor al 90%):
1) Razón de Mortalidad Materna de mujeres sin seguridad social.
2) Porcentaje del gasto total del FASSA destinado a la Prestación de Servicios de Salud a la Comunidad.
Uno de los indicadores presentó una mala planeación (cumplimiento superior al 110%):
Porcentaje del gasto total del FASSA destinado a la Prestación de Servicios de Salud a la Persona y Generación de Recursos para la Salud.
En el caso de los Indicadores Estatales, 88 presentan resultado satisfactorio, 85 tuvieron resultado deficiente y 41 registraron una mala planeación.</t>
  </si>
  <si>
    <t>MIR FASSA Cierre 2021.pdf
Resultados PbR 2021.pdf</t>
  </si>
  <si>
    <t>Programa Operativo Anual (POA)_Cierre 2021. pdf</t>
  </si>
  <si>
    <t>Se anexan oficios del presupuesto autorizado por la Federación y por parte de la Secretaría de Finanzas y Planeación. El presupuesto modificado incluye los rendimientos financieros generados en las cuentas bancarias de SEFIPLAN y del OPD SESVER al 31 de diciembre 2021. Para el caso del importe de la economía en el fondo FASSA, fue determinada derivado de la cancelación de recursos no ejercidos, los cuales fueron reintegrados en el ejercicio fiscal 2022.</t>
  </si>
  <si>
    <t>Sobre el presupuesto autorizado Of. DGyP 2133-2020. Presupuesto Modificado Of. DGRHO/8348/2021, SFP/D-065/2021, SFP/D-522/2021, DFP/D-541/2021, SFP/D-584/2021 y SFP/D-709/2021. SE ANEXAN PÓLIZAS N°5534, 6659, 6878, 6952, 7625, 7944 de reintegro de recursos a la TESOFE del fondo FASSA 2021.</t>
  </si>
  <si>
    <t>De acuerdo al calendario de presupuesto emitido por la dirección de Integración Programática Presupuestal de la Unidadde Administración y Finanzas de la Secretaría de Salud Federal.</t>
  </si>
  <si>
    <t>Presupuesto Calendarizado</t>
  </si>
  <si>
    <t>Respecto de los registros presupuestales se anexa el presupuesto autorizado y sus modificaciones</t>
  </si>
  <si>
    <t>Pólizas números 4, 1393, 26247, 27399, 32025, 32051 y 31719</t>
  </si>
  <si>
    <t>Oficios de Disponibilidad Presupuestal</t>
  </si>
  <si>
    <t>Oficios números SESVER/DA/4398/2020, SESVER/DAM/SAH/DATH/10002/2020, SESVER/DA/0299/2021 y SESVER/DAM/SAH/DATH/0955/2021</t>
  </si>
  <si>
    <t>Programa de Comités  de Contraloría Ciudadana de la Contralría General del Estado</t>
  </si>
  <si>
    <t>https://www.ssaver.gob.mx/transparencia/portal-de-transparencia/cciudadana/</t>
  </si>
  <si>
    <t>Se cumple con lo dispuesto en las Leyes vigentes de transparencia como Sujeto Obligado del Poder Ejecutivo.</t>
  </si>
  <si>
    <t>https://.ssaver.gob.mx/transparencia/</t>
  </si>
  <si>
    <t>Programación de Acción Específico PDF</t>
  </si>
  <si>
    <t>7000: INVERSION FINANCIERA, PROVISIONES ECONOMICAS, AYUDAS, OTRAS EROGACIONES, Y
PENSIONES, JUBILACIONES Y OTRAS</t>
  </si>
  <si>
    <t>EROGACIONES PARA APOYAR A LOS SECTORES SOCIAL Y PRIVADO EN
ACTIVIDADES CULTURALES, DEPORTIVAS Y DE AYUDA EXTRAORDINARIA</t>
  </si>
  <si>
    <t>Subtotal Capitulo 7000</t>
  </si>
  <si>
    <t>Anexo A. Criterios Técnicos para la Evaluación del Fondo de Aportaciones para los Servicios de Salud (FASSA)</t>
  </si>
  <si>
    <t xml:space="preserve">                                                </t>
  </si>
  <si>
    <t>FASSA</t>
  </si>
  <si>
    <t>INSABI</t>
  </si>
  <si>
    <t>ATENCIÓN A LA SALUD PROGRAMA E023</t>
  </si>
  <si>
    <t>CONVENIO AFASPE</t>
  </si>
  <si>
    <t>Donaciones AFPASPE 2021</t>
  </si>
  <si>
    <t>INSUMOS VIH/SIDA 2021 INSABI</t>
  </si>
  <si>
    <t>CONVENIO FAM</t>
  </si>
  <si>
    <t>CONVENIO COFEPRIS</t>
  </si>
  <si>
    <t>UNEME CAPA FEDERAL</t>
  </si>
  <si>
    <t>UNIDAD MÉDICOS RESIDENTES</t>
  </si>
  <si>
    <t>FISE 2021</t>
  </si>
  <si>
    <t>ADELANTO FISE 2021</t>
  </si>
  <si>
    <t>CONVENIO BOCA DEL RÍO</t>
  </si>
  <si>
    <t>APROVECHAMIENTOS 2019</t>
  </si>
  <si>
    <t>FORT.INFRA.SESVER.(INSABI 2021)</t>
  </si>
  <si>
    <t>CUOTAS RECUPERACIÓN</t>
  </si>
  <si>
    <t>GTOS. CATASTROFICOS</t>
  </si>
  <si>
    <t>SUBSIDIO ESTATAL</t>
  </si>
  <si>
    <t>ASE LIQUIDA</t>
  </si>
  <si>
    <t>ASE ACREDITABLE</t>
  </si>
  <si>
    <t>INSUMOS VIH/SIDA 2020 INSABI</t>
  </si>
  <si>
    <t>FISE 2020</t>
  </si>
  <si>
    <t>DONACIONES INSABI 2020</t>
  </si>
  <si>
    <t>REMANENTES OBRA PÚBLICA AÑOS ANTERIORES</t>
  </si>
  <si>
    <t>REMANENTES CONVENIO AFASPE 2020</t>
  </si>
  <si>
    <t>REMANENTES AÑOS ANTERIORES DIVERSAS FUENTES</t>
  </si>
  <si>
    <t>RENDIMIENTOS FINANCIEROS</t>
  </si>
  <si>
    <t xml:space="preserve">Manual de Proceso del Fondo de Aportaciones para los Servicios de Salud </t>
  </si>
  <si>
    <t xml:space="preserve">La coordinación para la aplicación de la vacuna contra el Covid-19 estuvo a cargo de Bienestar, la Dirección de Salud Pública a través del Programa de Vacunación Universal (PVU), intervino  mediante la cadena de red de frío estatal y Jurisdiccional como resguardatario del biológico para conservarlo desde su ingreso a los almacenes estatales hasta su aplicación. 
• Se apoyó con recursos humanos, financieros y materiales (que incluye vehículos, entre otros) y que son utilizados de manera prioritaria en el Plan de Vacunación contra la COVID-19, así como la capacitación técnica.
• Personal de salud y promotores de salud (INSABI) de las jurisdicciones sanitarias se vincularon con los Ayuntamientos para las jornadas de vacunación para COVID-19 con la finalidad de informar las fechas y sedes en las cuales se realizaría la vacunación.
• Realización de Ferias de la Salud en los municipios con menor índice de desarrollo humano en el estado, con el objetivo de acercar los servicios integrales a la población.
• Se diseñaron materiales informativos/educativos de corto, mediano y largo alcance con mensajes clave (mitos de la vacunación).
• Vinculación con los Ayuntamientos para realizar difusión en medios locales, perifoneo y visitas domiciliarias para informar sobre las medidas preventivas ante COVID-19. En municipios con población hablante de lengua náhuatl, popoluca y totonaco se realizaron las traducciones de acuerdo a variante dialectal con el apoyo de los promotores bilingües interculturales. En atención al cumplimiento de la Política Nacional de Vacunación contra el Virus Sars-Cov-2, para la prevención de la Covid-19 en México, el Plan Estatal de Vacunación correspondiente al año fiscal 2021, brindó cobertura en su totalidad, de forma escalonada y programada, a los 212 municipios de la entidad federativa, mismos que se atendieron a través de las 11 jurisdicciones sanitarias de la Secretaría de Salud de Veracruz, para la vacunación de todos los grupos etarios autorizados en su momento en los lineamientos de vacunación federales, acorde a los biológicos autorizados por las autoridades correspondientes.
Se adjunta como evidencia documental en medio magnético, los programas de vacunación realizados por la Dirección de Atención Médica durante el ejercicio fiscal en revisión para su cotejo, así mismo, se puede verificar la información en http://coronavirus.veracruz.gob.mx/plan-de-vacunacion-contra-covid-19/ .
</t>
  </si>
  <si>
    <t xml:space="preserve">Las herramientas para la distribución de las aportaciones, todas las áreas responsables están enteradas de los criterios establecidos, de acuerdo a la Programación Presupuestal tienen conocimiento al Pre-Techo autorizado, cada Dirección en SESVER recibe Listado de Programas y Cedula de Programación Presupuestal y realiza la distribución del recurso autorizado FASSA, por programa a las Subdirecciones y posteriormente a sus Departamentos.
Tenemos como herramienta documental los criterios definidos en el Manual de Proceso del Fondo de Aportaciones para los Servicios de Salud autorizado por la Junta de Gobierno el cual representa el flujo del proceso del FASSA 1.-Solicitar 2.-Autorización 3.- Recepción  4.- Distribución  5.-Entrega  y 6.- Ejecución con la finalidad de eficientar la operación y el manejo del Fondo dentro de las Áreas de SESVER.
Corresponde la revisión y actualización del Manual durante este ejercicio del PAE 2022 con todas las Áreas operativas del Fondo.
De acuerdo a los criterios para distribuir las aportaciones al interior de SESVER ,están plenamente documentados y tienen todas las características establecidas en la pregunta .
</t>
  </si>
  <si>
    <t>Si, las diversas Direcciones y Órganos Desconcentrado de SESVER, reciben la notificación de su Presupuesto Autorizado del Fondo FASSA para su programación presupuestal de acuerdo a metas y objetivos trazados en la Estructura Programática Presupuestal. En lo que compete a la Dirección de Planeación y Desarrollo, únicamente se dispone del diagnóstico contenido en el Programa Sectorial de Salud de Veracruz 2019-2024</t>
  </si>
  <si>
    <t xml:space="preserve">La Ejecutora documenta el destino de las Aportaciones y está desagregado por las siguientes categorías:
    1. Capítulo del gasto.
    2. Unidades administrativas que ejercen los recursos.
Si, los registros presupuestales y contables se realizan bajo una estructura programática presupuestal por fuente de financiamiento la cual permite identificar el programa presupuestal en el que se están ejerciendo los recursos del fondo.
Los registros de la aplicación del gasto se realiza conforme al Clasificador por Objeto del Gasto de la Administración Pública Federal, así como, al listado por unidad aplicativa con el que cuenta SESVER.
</t>
  </si>
  <si>
    <t xml:space="preserve">La Unidad de Acceso a la Información Pública (UAIP) o Unidad de Transparencia coordina la publicación de la las obligaciones de transparencia por parte de las áreas de SESVER en la Plataforma Nacional de Transparencia (PNT). Este punto lo realiza el Departamento de Apoyo a la Gestión Administrativa de la Dirección Administrativa en su propio espacio virtual. Cabe hacer mención que el seguimiento al avance de metas y su captura en el SRFT es de periodicidad es semestral y anual, por lo que en la primera semana del mes de julio se realiza la captura de los indicadores a nivel actividad y los demás indicadores se reportan en el mes de enero. </t>
  </si>
  <si>
    <t>Se operó conformo el Programa Anual de Trabajo para la Igualdad y No violencia de la Secretaria de Salud y el O.P.D Servicios de Salud de Veracruz, periodo 2021. Autorizado por el Dr. Roberto Ramos Alor, Secretario de Salud y Director General de SESVER</t>
  </si>
  <si>
    <t>Programa Anual de Trabajo para la Igualdad y No violencia de la Secretaria de Salud y el O.P.D Servicios de Salud de Veracruz, periodo 2021</t>
  </si>
  <si>
    <t>A este respecto, la Auditoría Superior de la Federación, publicó en el Diario Oficial de la Federación de fecha 11 de febrero de 2022, el “Programa Anual de Auditorías para la Fiscalización Superior de la Cuenta Pública 2021”, el cual considera la Auditoría 1857 al Gobierno del Estado de Veracruz de Ignacio de la Llave, denominada Fondo de Aportaciones para los Servicios de Salud, la cual no ha iniciado y tampoco ha sido requerida al Organismo información para su planeación o desarrollo.</t>
  </si>
  <si>
    <t>Programa Anual de Auditorias para la Fiscalización de la Cuenta Pública 2021. Poder Legislativo,  Auditoria Superior de la Federación, Diario Oficial de la Federación de fecha 11 de febrero de 2022</t>
  </si>
  <si>
    <t>De acuerdo al calendario de presupuesto emitido por la dirección de Integración Programática Presupuestal de la Unidadde Administración y Finanzas de la Secretaría de Salud Federal, y Estados de Cuenta Bancarios, donde se verifica la ministración de los recursos del Fondo.</t>
  </si>
  <si>
    <t>Presupuesto Calendarizado y Estados de Cuenta Bancarios ejercicio fiscal 2021</t>
  </si>
  <si>
    <t>Se gestionó la adquisición de 255 Buzones de acrílico con las especificaciones y características requeridas en el Lineamiento para el uso de la Herramienta Sistema Unificado de Gestión (SUG) Atención y Orientación al Usuario de los Servicios de Salud, para dotar a las unidades de Primer y Segundo Nivel de Atención Médica que presentarían proceso de reacreditación.</t>
  </si>
  <si>
    <t>Vales de Salida del Almacén Estatal "B"</t>
  </si>
  <si>
    <t xml:space="preserve">Director de Planeación y Desarrollo.
Subdirectora de Planeación Estratégica.
Jefa del Departamento de Seguimiento a Programas Institucionales. 
Más 4 personas de la Dirección Administrativa.
</t>
  </si>
  <si>
    <t>La Dirección de Planeación y Desarrollo, solo participa en la fase programática del proceso de integración del Programa Anual de Trabajo relativo al Fondo de Aportaciones para los Servicios de Salud de cada ejercicio.Respecto de la Presupuestación, a través del Departamento de Control Presupuestal, únicamente se concentra la información que cada una de las Direcciones y Órganos Desconcentrados de SESVER remiten para su captura en el Sistema Web de Integración Programática Presupuestal de la Secretaría de Salud Federal. Vigilando que sea de acuerdo a los critérios, lineamientos y techos establecidos para tal fin. A modo de ejemplo se anexan oficios de la Dirección de Atención Médica en los cuales se muestra la participación de este Departamento en los trabajos de presupeustación (desde el proyecto hata su notificación del presupuesto autorizado para su ejercicio)</t>
  </si>
  <si>
    <t>https://consultapublicamx.plataformadetransparencia.org.mx/vut-web/faces/view/consultaPublica.xhtml#tarjetaInformativa</t>
  </si>
  <si>
    <t xml:space="preserve">Programa Veracruzano de Desarrollo 2019-2024 (Bloque IV - Bienestar Social).
2. Incrementar la calidad y esperanza de vida de las y los veracruzanos mediante el otorgamiento de servicios universales de salud, con enfoque en Derechos Humanos, igualdad sustantiva y no discriminación (Página 204).
Programa Sectorial de Salud de Veracruz 2020-2024
Mejorar la salud de mujeres y niños, así como la atención a grupos históricamente vulnerados y olvidados (Página 106).
</t>
  </si>
  <si>
    <t>Se anexan el Programa Veracruzano de Desarrollo y el Programa Sectorial de Salud de Veracruz 2020-2024</t>
  </si>
  <si>
    <t>Se anexan las MIR FASSA de cierre del ejercicio 2019, 2020 y 2021.</t>
  </si>
  <si>
    <r>
      <rPr>
        <sz val="9"/>
        <color theme="1"/>
        <rFont val="Montserrat"/>
      </rPr>
      <t>SESVER cuenta con un el Sistema de Recursos Financieros "SIREFI" en el cual se registran todas las operaciones contables y presupuestales de</t>
    </r>
    <r>
      <rPr>
        <sz val="11"/>
        <color theme="1"/>
        <rFont val="Montserrat"/>
        <family val="3"/>
      </rPr>
      <t xml:space="preserve"> </t>
    </r>
    <r>
      <rPr>
        <sz val="9"/>
        <color theme="1"/>
        <rFont val="Montserrat"/>
      </rPr>
      <t>acuerdo a los diversos módulos con los que cuenta dicho sistema, adicionalmente, se cuenta con el Sistema de Gestió de Recursos Financieros, el cual es un sistema interno de apoyo para la operatividad de las diversas unidades aplicativas de SESVER en el cual se realizan operaciones en tiempo real. Por lo que resepcta a la Dirección de Protección contra Riesgos Sanitarios,en dicho sistema se registra el presupuesto y el gasto con cargo a diversas fuentes de financiamiento entre ellas el FASSA.SIPRORSA,mapa de riesgos sanitarios,plataformas de SOSA,SEMAR</t>
    </r>
  </si>
  <si>
    <t>Sistema de Recursos Financieros (SIREFI) y el Sistema de Gestión de Recursos Financieros (SIGERF)                  https://www.ssaver.gob.mx/riesgos-sanitarios/estrategia115/</t>
  </si>
  <si>
    <t>https://www.ssaver.gob.mx/riesgos-sanitarios/lineamientos/</t>
  </si>
  <si>
    <t>En  la Plataforma Nacional de Transparencia 
Por redes sociales en específico página de facebook.El material informativo producido y reproducido fue a través de recurso federal ramo 12</t>
  </si>
  <si>
    <t xml:space="preserve">Se solicito capacitación a al SEFIPLAN para cursos del fondo </t>
  </si>
  <si>
    <t xml:space="preserve">Se anexan oficios de entrega de constancias de participación de los cursos </t>
  </si>
  <si>
    <t>Tipo de personal</t>
  </si>
  <si>
    <t>00-OFICINA CENTRAL XALAPA, VER.</t>
  </si>
  <si>
    <t>01-JURISDICCION SANITARIA I, PANUCO,VER.</t>
  </si>
  <si>
    <t>02-JURISDICCION SANITARIA II, TUXPAN,VER.</t>
  </si>
  <si>
    <t>03-JURISDICCION SANITARIA III, POZA RICA, VER.</t>
  </si>
  <si>
    <t>04-JURISDICCION SANITARIA IV, MTZ. DE LA TORRE, VER.</t>
  </si>
  <si>
    <t>05-JURISDICCION SANITARIA V, XALAPA, VER.</t>
  </si>
  <si>
    <t>06-JURISDICCION SANITARIA VI, CORDOBA, VER.</t>
  </si>
  <si>
    <t>07-JURISDICCION SANITARIA VII, ORIZABA, VER.</t>
  </si>
  <si>
    <t>08-JURISDICCION SANITARIA VIII, VERACRUZ, VER.</t>
  </si>
  <si>
    <t>09-JURISDICCION SANITARIA IX, COSAMALOAPAN, VER.</t>
  </si>
  <si>
    <t>10-JURISDICCION SANITARIA X, SAN ANDRES TUXTLA, VER.</t>
  </si>
  <si>
    <t>11-JURISDICCION SANITARIA XI, COATZACOALCOS, VER.</t>
  </si>
  <si>
    <t>15-LABORATORIO ESTATAL DE SALUD PUBLICA VERACRUZ</t>
  </si>
  <si>
    <t>16-CENTRO DE ATENCION INFANTIL SECRETARIA DE SALUD</t>
  </si>
  <si>
    <t>21-HOSPITAL GENERAL PANUCO DR. MANUEL I AVILA</t>
  </si>
  <si>
    <t>22-HOSPITAL GENERAL TUXPAN DR. EMILIO ALCAZAR</t>
  </si>
  <si>
    <t>23-HOSPITAL REGIONAL POZA RICA DE HIDALGO</t>
  </si>
  <si>
    <t>24-HOSPITAL GENERAL MARTINEZ DE LA TORRE</t>
  </si>
  <si>
    <t>25-HOSPITAL GENERAL HUATUSCO DR. DARIO MENDEZ LIMA</t>
  </si>
  <si>
    <t>26-HOSPITAL DE SALUD MENTAL ORIZABA DR VICTOR M. CONCHA VASQUEZ</t>
  </si>
  <si>
    <t>27-HOSPITAL GENERAL COSAMALOAPAN DR. VICTOR MANUEL PITALUA GONZALEZ</t>
  </si>
  <si>
    <t>28-HOSPITAL GENERAL SAN ANDRES TUXTLA. DR. BERNARDO PEÑA</t>
  </si>
  <si>
    <t>29-HOSPITAL GENERAL MINATITLAN</t>
  </si>
  <si>
    <t>30-CENTRO ESTATAL DE CANCEROLOGIA "DR. MIGUEL DORANTES MESA"</t>
  </si>
  <si>
    <t>31-HOSPITAL DE ALTA ESPECIALIDAD DE VERACRUZ</t>
  </si>
  <si>
    <t>32-HOSPITAL GENERAL OLUTA-ACAYUCAN</t>
  </si>
  <si>
    <t>33-HOSPITAL GENERAL TIERRA BLANCA JESUS GARCIA CORONA</t>
  </si>
  <si>
    <t>34-HOSPITAL REGIONAL XALAPA DR. LUIS F. NACHON</t>
  </si>
  <si>
    <t>35-CENTRO DE ALTA ESPECIALIDAD DR. RAFAEL LUCIO</t>
  </si>
  <si>
    <t>36-HOSPITAL GENERAL ALTOTONGA EUFROSINA CAMACHO</t>
  </si>
  <si>
    <t>37-HOSPITAL GENERAL MISANTLA</t>
  </si>
  <si>
    <t>38-HOSPITAL REGIONAL COATZACOALCOS DR.VALENTIN GOMEZ FARIAS</t>
  </si>
  <si>
    <t>39-HOSPITAL GENERAL PEROTE</t>
  </si>
  <si>
    <t>40-HOSPITAL GENERAL SANTIAGO TUXTLA</t>
  </si>
  <si>
    <t>41-HOSPITAL REGIONAL RIO BLANCO</t>
  </si>
  <si>
    <t>42-HOSPITAL DE LA COMUNIDAD NAOLINCO</t>
  </si>
  <si>
    <t>43-HOSPITAL DE LA COMUNIDAD COATEPEC</t>
  </si>
  <si>
    <t>45-ASILO MARIANA SAYAGO</t>
  </si>
  <si>
    <t>46-HOSPITAL GENERAL CORDOBA YANGA</t>
  </si>
  <si>
    <t>47-HOSPITAL DE LA COMUNIDAD SUCHILAPAN DEL RIO. CARMEN BOUZAS DE LOPEZ ARIAS</t>
  </si>
  <si>
    <t>48-UNIDAD DE SALUD MENTAL</t>
  </si>
  <si>
    <t>49-HOSPITAL DE LA COMUNIDAD JOSE AZUETA</t>
  </si>
  <si>
    <t>50-HOSPITAL DE LA COMUNIDAD GUTIERREZ ZAMORA</t>
  </si>
  <si>
    <t>51-HOSPITAL GENERAL PAPANTLA DR. JOSE BUILL BELENGUER</t>
  </si>
  <si>
    <t>52-HOSPITAL GENERAL HUAYACOCOTLA</t>
  </si>
  <si>
    <t>53-HOSPITAL DE LA COMUNIDAD PLAYA VICENTE</t>
  </si>
  <si>
    <t>54-HOSPITAL DE LA COMUNIDAD IXHUATLAN DEL SURESTE</t>
  </si>
  <si>
    <t>55-HOSPITAL DE LA COMUNIDAD CATEMACO</t>
  </si>
  <si>
    <t>56-HOSPITAL DE LA COMUNIDAD OZULUAMA DE MASCAREÑAS</t>
  </si>
  <si>
    <t>57-HOSPITAL GENERAL TANTOYUCA</t>
  </si>
  <si>
    <t>58-HOSPITAL DE LA COMUNIDAD TLACOTALPAN</t>
  </si>
  <si>
    <t>59-HOSPITAL GENERAL ISLA</t>
  </si>
  <si>
    <t>60-HOSPITAL DE LA COMUNIDAD TEMPOAL</t>
  </si>
  <si>
    <t>61-HOSPITAL DE LA COMUNIDAD NARANJOS</t>
  </si>
  <si>
    <t>62-HOSPITAL DE LA COMUNIDAD TEOCELO</t>
  </si>
  <si>
    <t>63-HOSPITAL GENERAL CARDEL</t>
  </si>
  <si>
    <t>64-HOSPITAL DE LA COMUNIDAD TONALAPAN</t>
  </si>
  <si>
    <t>65-HOSPITAL GENERAL TARIMOYA (VERACRUZ)</t>
  </si>
  <si>
    <t>66-HOSPITAL GENERAL TLALIXCOYAN</t>
  </si>
  <si>
    <t>67-HOSPITAL DE LA COMUNIDAD LLANO DE EN MEDIO</t>
  </si>
  <si>
    <t>68-HOSPITAL DE LA COMUNIDAD ENTABLADERO</t>
  </si>
  <si>
    <t>69-CASA HOGAR DEL ADULTO MAYOR "LI MASH KAN"</t>
  </si>
  <si>
    <t>70-HOGAR DEL NIÑO "MANUEL GTZ. ZAMORA" BOCA DEL RIO</t>
  </si>
  <si>
    <t>71-HOSPITAL DE LA COMUNIDAD TEZONAPA</t>
  </si>
  <si>
    <t>72-HOSPITAL DE LA COMUNIDAD CERRO AZUL</t>
  </si>
  <si>
    <t>74-HOSPITAL DE LA COMUNIDAD TLAPACOYAN</t>
  </si>
  <si>
    <t>75-HOSPITAL DE LA COMUNIDAD TLAQUILPAN VISTA HERMOSA</t>
  </si>
  <si>
    <t>77-HOSPITAL DE LA COMUNIDAD PEDRO CORONEL PEREZ</t>
  </si>
  <si>
    <t>78-HOSPITAL PLATON SANCHEZ</t>
  </si>
  <si>
    <t>79-CENTRO ESTATAL DE TRANSFUSION SANGUINEA</t>
  </si>
  <si>
    <t>80-HOSPITAL DE LA COMUNIDAD LA LAGUNA POBLADO 6</t>
  </si>
  <si>
    <t>82-CENTRO DE SALUD CON SERVICIOS AMPLIADOS (LOCALIDAD ALTO LUCERO)</t>
  </si>
  <si>
    <t>83-CONGREGACION ALLENDE (LOCALIDAD ALLENDE)</t>
  </si>
  <si>
    <t>84-HOSPITAL GENERAL COSOLEACAQUE</t>
  </si>
  <si>
    <t>85-HOSPITAL GENERAL ALAMO</t>
  </si>
  <si>
    <t>86-HOSPITAL GENERAL BOCA DEL RIO</t>
  </si>
  <si>
    <t>87-HOSPITAL DE LA COMUNIDAD ALVARADO</t>
  </si>
  <si>
    <t>90-HOSPITAL MATERNO INFANTIL DE COATZACOALCOS</t>
  </si>
  <si>
    <t>Nota: Si aplica otro tipo de contratación agregar la columna</t>
  </si>
  <si>
    <t>No modificar los encabezados de acuerdo a la solicitud de información del presente TdR.</t>
  </si>
  <si>
    <t>Al final del anexo la Ejecutora puede agregar cuantas notas aclaratorias sean necesarias.</t>
  </si>
  <si>
    <t>Nivel de atención</t>
  </si>
  <si>
    <t>001-ACAJETE</t>
  </si>
  <si>
    <t>002-ACATLAN</t>
  </si>
  <si>
    <t>003-ACAYUCAN</t>
  </si>
  <si>
    <t>004-ACTOPAN</t>
  </si>
  <si>
    <t>005-ACULA</t>
  </si>
  <si>
    <t>006-ACULTZINGO</t>
  </si>
  <si>
    <t>007-CAMARON DE TEJEDA</t>
  </si>
  <si>
    <t>008-ALPATLAHUAC</t>
  </si>
  <si>
    <t>009-ALTO LUCERO</t>
  </si>
  <si>
    <t>010-ALTOTONGA</t>
  </si>
  <si>
    <t>011-ALVARADO</t>
  </si>
  <si>
    <t>012-AMATITLAN</t>
  </si>
  <si>
    <t>013-AMATLAN TUXPAN</t>
  </si>
  <si>
    <t>014-AMATLAN DE LOS REYES</t>
  </si>
  <si>
    <t>015-ANGEL R CABADA</t>
  </si>
  <si>
    <t>016-LA ANTIGUA</t>
  </si>
  <si>
    <t>017-APAZAPAN</t>
  </si>
  <si>
    <t>019-ASTACINGA</t>
  </si>
  <si>
    <t>020-ATLAHUILCO</t>
  </si>
  <si>
    <t>021-ATOYAC</t>
  </si>
  <si>
    <t>022-ATZACAN</t>
  </si>
  <si>
    <t>023-ATZALAN</t>
  </si>
  <si>
    <t>024-TLALTETELA</t>
  </si>
  <si>
    <t>025-AYAHUALULCO</t>
  </si>
  <si>
    <t>026-BANDERILLA</t>
  </si>
  <si>
    <t>027-BENITO JUAREZ</t>
  </si>
  <si>
    <t>028-BOCA DEL RIO</t>
  </si>
  <si>
    <t>029-CALCAHUALCO</t>
  </si>
  <si>
    <t>030-CAMERINO Z MENDOZA</t>
  </si>
  <si>
    <t>031-CARRILLO PUERTO</t>
  </si>
  <si>
    <t>032-CATEMACO</t>
  </si>
  <si>
    <t>033-CAZONES DE HERRERA</t>
  </si>
  <si>
    <t>034-CERRO AZUL</t>
  </si>
  <si>
    <t>035-CITLALTEPETL</t>
  </si>
  <si>
    <t>036-COACOATZINTLA</t>
  </si>
  <si>
    <t>037-COAHUITLAN</t>
  </si>
  <si>
    <t>038-COATEPEC</t>
  </si>
  <si>
    <t>039-COATZACOALCOS</t>
  </si>
  <si>
    <t>040-COATZINTLA</t>
  </si>
  <si>
    <t>041-COETZALA</t>
  </si>
  <si>
    <t>042-COLIPA</t>
  </si>
  <si>
    <t>043-COMAPA</t>
  </si>
  <si>
    <t>044-CORDOBA</t>
  </si>
  <si>
    <t>045-COSAMALOAPAN</t>
  </si>
  <si>
    <t>046-COSAUTLAN DE CARVAJAL</t>
  </si>
  <si>
    <t>047-COSCOMATEPEC</t>
  </si>
  <si>
    <t>048-COSOLEACAQUE</t>
  </si>
  <si>
    <t>049-COTAXTLA</t>
  </si>
  <si>
    <t>050-COXQUIHUI</t>
  </si>
  <si>
    <t>051-COYUTLA</t>
  </si>
  <si>
    <t>052-CUICHAPA</t>
  </si>
  <si>
    <t>053-CUITLAHUAC</t>
  </si>
  <si>
    <t>054-CHACALTIANGUIS</t>
  </si>
  <si>
    <t>055-CHALMA</t>
  </si>
  <si>
    <t>056-CHICONAMEL</t>
  </si>
  <si>
    <t>057-CHICONQUIACO</t>
  </si>
  <si>
    <t>058-CHICONTEPEC</t>
  </si>
  <si>
    <t>059-CHINAMECA</t>
  </si>
  <si>
    <t>060-CHINAMPA DE GOROSTIZA</t>
  </si>
  <si>
    <t>061-LAS CHOAPAS</t>
  </si>
  <si>
    <t>062-CHOCAMAN</t>
  </si>
  <si>
    <t>063-CHONTLA</t>
  </si>
  <si>
    <t>064-CHUMATLAN</t>
  </si>
  <si>
    <t>065-EMILIANO ZAPATA</t>
  </si>
  <si>
    <t>066-ESPINAL</t>
  </si>
  <si>
    <t>067-FILOMENO MATA</t>
  </si>
  <si>
    <t>068-FORTIN</t>
  </si>
  <si>
    <t>069-GUTIERREZ ZAMORA</t>
  </si>
  <si>
    <t>070-HIDALGOTITLAN</t>
  </si>
  <si>
    <t>071-HUATUSCO</t>
  </si>
  <si>
    <t>072-HUAYACOCOTLA</t>
  </si>
  <si>
    <t>073-HUEYAPAN DE OCAMPO</t>
  </si>
  <si>
    <t>074-HUILOAPAN DE CUAUHTEMOC</t>
  </si>
  <si>
    <t>075-IGNACIO DE LA LLAVE</t>
  </si>
  <si>
    <t>076-ILAMATLAN</t>
  </si>
  <si>
    <t>077-ISLA</t>
  </si>
  <si>
    <t>078-IXCATEPEC</t>
  </si>
  <si>
    <t>079-IXHUACAN DE LOS REYES</t>
  </si>
  <si>
    <t>080-IXHUATLAN DEL CAFE</t>
  </si>
  <si>
    <t>081-IXHUATLANCILLO</t>
  </si>
  <si>
    <t>082-IXHUATLAN DEL SURESTE</t>
  </si>
  <si>
    <t>083-IXHUATLAN DE MADERO</t>
  </si>
  <si>
    <t>084-IXMATLAHUACAN</t>
  </si>
  <si>
    <t>085-IXTACZOQUITLAN</t>
  </si>
  <si>
    <t>086-JALACINGO</t>
  </si>
  <si>
    <t>087-XALAPA</t>
  </si>
  <si>
    <t>088-JALCOMULCO</t>
  </si>
  <si>
    <t>089-JALTIPAN</t>
  </si>
  <si>
    <t>090-JAMAPA</t>
  </si>
  <si>
    <t>091-JESUS CARRANZA</t>
  </si>
  <si>
    <t>092-XICO</t>
  </si>
  <si>
    <t>093-JILOTEPEC</t>
  </si>
  <si>
    <t>094-JUAN RODRIGUEZ CLARA</t>
  </si>
  <si>
    <t>095-JUCHIQUE DE FERRER</t>
  </si>
  <si>
    <t>096-LANDERO Y COSS</t>
  </si>
  <si>
    <t>097-LERDO DE TEJADA</t>
  </si>
  <si>
    <t>099-MALTRATA</t>
  </si>
  <si>
    <t>100-MANLIO FABIO ALTAMIRANO</t>
  </si>
  <si>
    <t>101-MARIANO ESCOBEDO</t>
  </si>
  <si>
    <t>102-MARTINEZ DE LA TORRE</t>
  </si>
  <si>
    <t>103-MECATLAN</t>
  </si>
  <si>
    <t>104-MECAYAPAN</t>
  </si>
  <si>
    <t>105-MEDELLIN</t>
  </si>
  <si>
    <t>106-MIAHUATLAN</t>
  </si>
  <si>
    <t>107-LAS MINAS</t>
  </si>
  <si>
    <t>108-MINATITLAN</t>
  </si>
  <si>
    <t>109-MISANTLA</t>
  </si>
  <si>
    <t>110-MIXTLA DE ALTAMIRANO</t>
  </si>
  <si>
    <t>111-MOLOACAN</t>
  </si>
  <si>
    <t>112-NAOLINCO</t>
  </si>
  <si>
    <t>113-NARANJAL</t>
  </si>
  <si>
    <t>114-NAUTLA</t>
  </si>
  <si>
    <t>115-NOGALES</t>
  </si>
  <si>
    <t>116-OLUTA</t>
  </si>
  <si>
    <t>117-OMEALCA</t>
  </si>
  <si>
    <t>118-ORIZABA</t>
  </si>
  <si>
    <t>119-OTATITLAN</t>
  </si>
  <si>
    <t>120-OTEAPAN</t>
  </si>
  <si>
    <t>121-OZULUAMA</t>
  </si>
  <si>
    <t>122-PAJAPAN</t>
  </si>
  <si>
    <t>123-PANUCO</t>
  </si>
  <si>
    <t>124-PAPANTLA</t>
  </si>
  <si>
    <t>125-PASO DEL MACHO</t>
  </si>
  <si>
    <t>126-PASO DE OVEJAS</t>
  </si>
  <si>
    <t>127-LA PERLA</t>
  </si>
  <si>
    <t>128-PEROTE</t>
  </si>
  <si>
    <t>129-PLATON SANCHEZ</t>
  </si>
  <si>
    <t>130-PLAYA VICENTE</t>
  </si>
  <si>
    <t>131-POZA RICA DE HIDALGO</t>
  </si>
  <si>
    <t>132-LAS VIGAS DE RAMIREZ</t>
  </si>
  <si>
    <t>133-PUEBLO VIEJO</t>
  </si>
  <si>
    <t>134-PUENTE NACIONAL</t>
  </si>
  <si>
    <t>135-RAFAEL DELGADO</t>
  </si>
  <si>
    <t>136-RAFAEL LUCIO</t>
  </si>
  <si>
    <t>138-RIO BLANCO</t>
  </si>
  <si>
    <t>139-SALTABARRANCA</t>
  </si>
  <si>
    <t>140-SAN ANDRES TENEJAPAN</t>
  </si>
  <si>
    <t>141-SAN ANDRES TUXTLA</t>
  </si>
  <si>
    <t>142-SAN JUAN EVANGELISTA</t>
  </si>
  <si>
    <t>143-SANTIAGO TUXTLA</t>
  </si>
  <si>
    <t>144-SAYULA DE ALEMAN</t>
  </si>
  <si>
    <t>145-SOCONUSCO</t>
  </si>
  <si>
    <t>146-SOCHIAPA</t>
  </si>
  <si>
    <t>147-SOLEDAD ATZOMPA</t>
  </si>
  <si>
    <t>148-SOLEDAD DE DOBLADO</t>
  </si>
  <si>
    <t>149-SOTEAPAN</t>
  </si>
  <si>
    <t>150-TAMALIN</t>
  </si>
  <si>
    <t>151-TAMIAHUA</t>
  </si>
  <si>
    <t>152-TAMPICO ALTO</t>
  </si>
  <si>
    <t>153-TANCOCO</t>
  </si>
  <si>
    <t>154-TANTIMA</t>
  </si>
  <si>
    <t>155-TANTOYUCA</t>
  </si>
  <si>
    <t>156-TATATILA</t>
  </si>
  <si>
    <t>157-CASTILLO DE TEAYO</t>
  </si>
  <si>
    <t>158-TECOLUTLA</t>
  </si>
  <si>
    <t>159-TEHUIPANGO</t>
  </si>
  <si>
    <t>160-TEMAPACHE</t>
  </si>
  <si>
    <t>161-TEMPOAL</t>
  </si>
  <si>
    <t>162-TENAMPA</t>
  </si>
  <si>
    <t>163-TENOCHTITLAN</t>
  </si>
  <si>
    <t>164-TEOCELO</t>
  </si>
  <si>
    <t>165-TEPATLAXCO</t>
  </si>
  <si>
    <t>166-TEPETLAN</t>
  </si>
  <si>
    <t>167-TEPETZINTLA</t>
  </si>
  <si>
    <t>168-TEQUILA</t>
  </si>
  <si>
    <t>169-JOSE AZUETA</t>
  </si>
  <si>
    <t>172-TEXISTEPEC</t>
  </si>
  <si>
    <t>173-TEZONAPA</t>
  </si>
  <si>
    <t>174-TIERRA BLANCA</t>
  </si>
  <si>
    <t>175-TIHUATLAN</t>
  </si>
  <si>
    <t>176-TLACOJALPAN</t>
  </si>
  <si>
    <t>177-TLACOLULAN</t>
  </si>
  <si>
    <t>178-TLACOTALPAN</t>
  </si>
  <si>
    <t>179-TLACOTEPEC DE MEJIA</t>
  </si>
  <si>
    <t>180-TLACHICHILCO</t>
  </si>
  <si>
    <t>181-TLALIXCOYAN</t>
  </si>
  <si>
    <t>182-TLALNELHUAYOCAN</t>
  </si>
  <si>
    <t>183-TLAPACOYAN</t>
  </si>
  <si>
    <t>184-TLAQUILPAN</t>
  </si>
  <si>
    <t>185-TLILAPAN</t>
  </si>
  <si>
    <t>186-TOMATLAN</t>
  </si>
  <si>
    <t>187-TONAYAN</t>
  </si>
  <si>
    <t>188-TOTUTLA</t>
  </si>
  <si>
    <t>189-TUXPAM</t>
  </si>
  <si>
    <t>190-TUXTILLA</t>
  </si>
  <si>
    <t>191-URSULO GALVAN</t>
  </si>
  <si>
    <t>192-VEGA DE ALATORRE</t>
  </si>
  <si>
    <t>193-VERACRUZ</t>
  </si>
  <si>
    <t>194-VILLA ALDAMA</t>
  </si>
  <si>
    <t>195-XOXOCOTLA</t>
  </si>
  <si>
    <t>196-YANGA</t>
  </si>
  <si>
    <t>197-VILLA YECUATLA</t>
  </si>
  <si>
    <t>198-ZACUALPAN</t>
  </si>
  <si>
    <t>199-ZARAGOZA</t>
  </si>
  <si>
    <t>200-ZENTLA</t>
  </si>
  <si>
    <t>201-ZONGOLICA</t>
  </si>
  <si>
    <t>202-ZONTECOMATLAN</t>
  </si>
  <si>
    <t>203-ZOZOCOLCO DE HIDALGO</t>
  </si>
  <si>
    <t>204-AGUA DULCE</t>
  </si>
  <si>
    <t>205-EL HIGO</t>
  </si>
  <si>
    <t>206-NANCHITAL DE LAZARO CARDENAS DEL RIO</t>
  </si>
  <si>
    <t>207-TRES VALLES</t>
  </si>
  <si>
    <t>208-CARLOS A. CARRILLO</t>
  </si>
  <si>
    <t>209-TATAHUICAPAN DE JUAREZ</t>
  </si>
  <si>
    <t>210-UXPANAPA</t>
  </si>
  <si>
    <t>211-SAN RAFAEL</t>
  </si>
  <si>
    <t>212-SANTIAGO SOCHIAPAN</t>
  </si>
  <si>
    <t xml:space="preserve">Oficios </t>
  </si>
  <si>
    <t xml:space="preserve">Tarjeta No. 095 Dr. Salvador Beristain Hernández
Oficio No. 970 Dr. Ruy López Riduara
Oficio de Comisión 2021 Dra. Elena (CaMa)
Designación de la Dra. Blessa
Renuncia Líder de programa de Violencia
</t>
  </si>
  <si>
    <t>captura de pantalla del Sistema Web de Integración Programática Presupuestal de la Secretaría de Salud (SWIPPS) con los Enlaces autorizados</t>
  </si>
  <si>
    <t xml:space="preserve"> Evaluaciones de Desempeño coordinadas por la Secretaría de Finanzas y Planeación.
En materia de aplicación de los recursos del Fondo, estos son asignados por el Gobierno Federal y por ser de "Aportaciones Federales", son recursos etiquetados, es decir, los rubros a los que se deben destinar están definidos en la Ley de Coordinación Fiscal" y en la Ley General de Salud. Sin embargo, para la operación de los recursos del FASSA, se han considerado las recomendaciones derivadas de las evaluaciones coordinadas por la SEFIPLAN, con las cuales se han desarrollado Proyectos de Mejora que han permitido realizar cambios positivos en su operación y gestión.</t>
  </si>
  <si>
    <t>Anexo 4 Formato V-E DP´D con los avances de los Proyectos de Mejora de la Evaluación del FASSA 2020.</t>
  </si>
  <si>
    <t>El indicador de Fin de la MIR Federal es la Razón de Mortalidad Materna de mujeres sin seguridad social, para su cálculo se utiliza la siguiente fórmula: [Número de muertes maternas de mujeres sin seguridad social/Número de Nacidos vivos de madres sin seguridad social]*100,000 por entidad de residencia en un año determinado.
Para el ejercicio 2021, se incrementó significativamente debido a la actualización del dato del denominador (recién nacidos).</t>
  </si>
  <si>
    <t>Derivado de las reformas realizadas a la Ley en materia de salud, actualmente se está trabajando en la actualización de la Estructura Organica del Ente, por lo que una vez que se cuente con una Estructura debidamente registrada por la SEFIPLAN y la CGE, se inciaran los trabajos de actualización de los Manuales Administrativos en apego a la nueva estructura, en dicha actualización se tiene contemplado incluir funciones y procedimientos relacionados a la gestión, operación, manejo y supervisión del Fondo.</t>
  </si>
  <si>
    <t>Si, actualizada el 16 de enero de 2016 y se encuentra alineada al Reglamento Interior y Manuales Especificos de Organización y procedimientos. La Estructura Orgánica vigente autorizada no cuenta con áreas especificas para la operación del Fondo.</t>
  </si>
  <si>
    <t xml:space="preserve">https://www.ssaver.gob.mx/funcionario/estructura-organica-autorizada-de-los-servicios-de-salud-de-veracruz/ </t>
  </si>
  <si>
    <t>Si, publicado en Gaceta Oficial del Estado el 30 de noviembre de 2016, mismo que se encuentra alineado a los manuales especificos de organización y procedimientos y a la Estructura Orgánica. En lo que respecta a funciones y/o atribuciones especificas del Fondo no cuenta con ellas.</t>
  </si>
  <si>
    <t xml:space="preserve">https://www.ssaver.gob.mx/riesgos-sanitarios/files/2020/12/Gac2016-478-Miercoles-30-Ext.pdf </t>
  </si>
  <si>
    <t xml:space="preserve">Si se tiene conocimiento de la Ley General de Archivo, y aun no se encuentra armonizada a la normatividad estatal. </t>
  </si>
  <si>
    <t>No se ha recibido capacitación alguna, y se está en la espera que se publique la normatividad a nivel estatal.</t>
  </si>
  <si>
    <t>Si, autorizado por la H. Junta de Gobierno en junio de 2016 y registrado el 13 de septiembre de 2016 por la Contraloría General; en lo que respecta a las funciones y/o actividades relacionadas al Fondo, se describien funciones que hacen mencion de la operación, supervisión y gestión de los Recursos con los que cuenta el organismo, por lo que dentro de estas funciones se incluye tambien al FASSA. El área responsable de coordinar los trabajos de elaboración y actualización de los manuales amdinistrativos es el Departamento de Organización y Métodos adscrito a la Subdirección de Recursos Humanos.</t>
  </si>
  <si>
    <t xml:space="preserve">https://www.ssaver.gob.mx/rhumanos/files/2018/10/MANUAL-GENERAL-DE-ORGANIZACI%C3%93N-DE-SERVICIOS-DE-SALUD-DE-VERACRUZ.pdf </t>
  </si>
  <si>
    <t>Se cuenta con los siguientes manuales especificos de organización autorizados por la H. Junta de Gobierno en noviembre de 2016 y registrados por la Contraloría General en enero de 2017             ,        * Coordinación de Calidad en Salud.               * Enlace de Comunicación Social      * Dirección de Protección contra Riesgos Sanitarios. * Dirección de Infraestructura de Salud              * Dirección Administrativa     * Dirección Jurídica           * Comisión Estatal Contra las Adicciones.  El área responsable de coordinar los trabajos de elaboración y actualización de los manuales amdinistrativos es el Departamento de Organización y Métodos adscrito a la subdirección de Recursos Humanos.</t>
  </si>
  <si>
    <t>https://www.ssaver.gob.mx/rhumanos/transparencia/fraccion-ii/</t>
  </si>
  <si>
    <t>Se cuenta con los siguientes manuales especificos de procedimientos, autorizados por la H. Junta de Gobierno en noviembre de 2016 y registrados en enero de 2017.                                           *Dirección de Atención Médica                                      * Subdirección de Recursos Humanos          *Departamento de Servicios Generales         *Departamento de Tecnologías de la Información                            * Departamento de Apoyo a la Gestión Administrativa                       * Centro de Desarrollo Infantil (CENDI)                      * Cementerio Xalapeño   *Unidad de Género autorizado en mayo de 2019 y registrado en octubre de 2019.  El área responsable de coordinar los trabajos de elaboración y actualización de los manuales amdinistrativos es el Departamento de Organización y Métodos adscrito a la subdirección de Recursos Humanos.</t>
  </si>
  <si>
    <t>Si, el Manual del Proceso del Fondo de Aportaciones para los Servicios de Salud, aprobado por la H. Junta de Gobierno en diciembre de 2020</t>
  </si>
  <si>
    <t xml:space="preserve">https://www.ssaver.gob.mx/pae/pae/programa-anual-de-evaluacion-pae-2020/ </t>
  </si>
  <si>
    <t>·         Función 3. Controlar y evaluar el avance y ejecución de los programas del Organismo, unidades administrativas y órganos desconcentrados, conforme a los lineamientos que para tal efecto emita la Contraloría General. . Página 19</t>
  </si>
  <si>
    <t>Manuales Específico de Organización de la Dirección Administrativa:</t>
  </si>
  <si>
    <t>·         Descripción General del puesto. ...establecer los procedimientos para la aplicación de los fondos públicos en las diversas áreas... Página 14</t>
  </si>
  <si>
    <t>Manual del Proceso del Fondo de Aportaciones para los Servicios de Salud</t>
  </si>
  <si>
    <t>·         Descripción del proceso de Programación del Fondo de Aportaciones para los Servicios de Salud (FASSA). Pág. 10 - 20</t>
  </si>
  <si>
    <t>·         Descripción del proceso de Presupuestación y Gestión del Fondo de Aportaciones para los Servicios de Salud (FASSA) Pág. 21 - 51</t>
  </si>
  <si>
    <t>·         Descripción del proceso de Evaluación de la Matriz de Indicadores de Resultados MIR-FASSA Pág. 52 - 60</t>
  </si>
  <si>
    <t>Anexo 1 Tabla 1 Presupuesto del Fondo en 2021 por Capítulo de Gasto</t>
  </si>
  <si>
    <t>De acuerdo con el artículo 26 fracción V del Reglamento Interior de SESVER, la Dirección Jurídica es quien tiene la atribución compilar y dar a conocer la normatividad jurídica en el ámbito de competencia del Organismo. 
Es por lo antes expuesto que la Dirección Jurídica mediante oficio circular número 2248/2021, dio a conocer que el código de Conducta de la Secretaría de Salud y del O.P.D. SESVER y el Código de Ética de los Servidores Públicos del Poder Ejecutivo del Estado de Veracruz se encuentran publicados en el portal del Organismo.</t>
  </si>
  <si>
    <t>Código de Ética https://www.ssaver.gob.mx/codigo-de-etica-2020/ 
Código de Conducta
https://www.ssaver.gob.mx/consulta-del-codigo-de-conducta/</t>
  </si>
  <si>
    <t>De acuerdo al artículo 11 fracción V del Acuerdo por el que se emite el Sistema de Control Interno para las Dependencias y Entidades del Poder ejecutivo del Estado de Veracruz, es atribución del Enlace de Ética (servidor público que pertenece al Órgano Interno de Control), recibir quejas, denuncias y/o comentarios de incumplimiento al Código de Ética y de Conducta.</t>
  </si>
  <si>
    <t xml:space="preserve">No se tiene evidencia por que no existe ninguna denuncia </t>
  </si>
  <si>
    <t xml:space="preserve">Se trabaja con sistemas y plataformas de información de la Federación,  ademas se esta trabajando en la planeación de planes de recuperación de datos. </t>
  </si>
  <si>
    <t xml:space="preserve">En proceso </t>
  </si>
  <si>
    <t>FONDO FASSA 2021</t>
  </si>
  <si>
    <t xml:space="preserve">Total de devolución de recursos del Fondo 2021: $21,275,183.00
Explicación de a quién y cuándo se devolvieron: El importe total reintegrado a la TESOFE, se intrega por un importe de $18,533,680.00 de recursos no ejercidos derivado de las cancelaciones de pago y un importe de $2,741,503.00 por rendimientos financieros generados en el primer trimestre 2022.                                                </t>
  </si>
  <si>
    <t>Cantidad de Rendimientos del Fondo en 2021: $29,454,148.84
Explicación del uso o devolución de los rendimientos: De los rendimientos financieros generados, fueron ejercidos en gasto de operación el importe de $26,712,645.84, el diferencial por un importe de $2,741,503.00, generados durante el primer trimestre del ejercicio fiscal 2022, fueron reintegrados a la TESOFE.</t>
  </si>
  <si>
    <t xml:space="preserve">Cantidad de Subejercicio del Fondo en 2021:  $18,533,680.00
Origen, motivo o explicación del Subejercicio 2021: Por diferencia de recursos del capítulo 1000 en otras prestaciones sociales y económicas. </t>
  </si>
  <si>
    <r>
      <rPr>
        <sz val="8"/>
        <color theme="1"/>
        <rFont val="Montserrat"/>
        <family val="3"/>
      </rPr>
      <t xml:space="preserve">FEDERALES 
• FASSA
• 0012 Fortalecimiento de los Servicios 
• COFEPRIS Ramo 012
• Fortalecimiento a la Atención Medica
• Ramo 012
• INSABI 
ESTATAL
• Subsidio Estatal 
OTROS RECURSOS 
• Cuotas de Recuperación
• Ingresos
• Obra Pública
Otros Procesos 
• Remanentes de años anteriores 
• Rendimientos </t>
    </r>
    <r>
      <rPr>
        <sz val="9"/>
        <color theme="1"/>
        <rFont val="Montserrat"/>
        <family val="3"/>
      </rPr>
      <t xml:space="preserve">
           </t>
    </r>
  </si>
  <si>
    <t xml:space="preserve">Informe de Concurrencia de Fuentes de Fiananciamiento de SESVER 2021 </t>
  </si>
  <si>
    <t>Programa Operativo Anual (POA).</t>
  </si>
  <si>
    <t>ANEXO A Pregunta 12</t>
  </si>
  <si>
    <t>Registros  en el Área de Recursos Humanos</t>
  </si>
  <si>
    <t>Federal/ FASSA</t>
  </si>
  <si>
    <r>
      <rPr>
        <sz val="9"/>
        <color theme="1"/>
        <rFont val="Montserrat"/>
      </rPr>
      <t>Estatal</t>
    </r>
    <r>
      <rPr>
        <sz val="8"/>
        <color theme="1"/>
        <rFont val="Montserrat"/>
        <family val="3"/>
      </rPr>
      <t>/ ASE(Acreditable,INSABI liquida)</t>
    </r>
  </si>
  <si>
    <r>
      <t xml:space="preserve">Estatal/ </t>
    </r>
    <r>
      <rPr>
        <sz val="8"/>
        <color theme="1"/>
        <rFont val="Montserrat"/>
      </rPr>
      <t>Otros procesos</t>
    </r>
  </si>
  <si>
    <t>Ley de Contabilidad Gubernamental Artículo 9, fracciones I y IX, Artículo 14 y 68 último parrafo, DOF 12 de noviembre de 2012:Norma para establecer la estructura de información del formato de programas con recursos federales por orden de gobierno.1.-Objeto.</t>
  </si>
  <si>
    <t xml:space="preserve">ANEXO IV SEGUIMIENTO A ASPECTOS SUSCEPTIBLES DE MEJORA, DERIVADOS DE INFORMES Y EVALUACIONES EXTERNAS. Los que señalamos a continuación:
 Nos indica las recomendaciones atendidas del PAE 2021 a traves de los ASM.
 Se dan a conocer2 los Avances de los ASM tomando en cuenta las actividades de los AM realizadas.
 A la fecha no tenemos ASM pendientes de atender de Ejercicios Fiscales anteriores, al PAE2021.
 Tenemos Publicados los Proyectos de Mejora en el Portal de SESVER micrositio del Programa Anual de Evaluación 2021 y de otros Ejercicios Fiscales anteriores.
 Los Anexos I, II, III, IV de los Proyectos de Mejora con el resultado de los ASM del PAE 2021 se registraron en la plataforma de SSPMB enviados a Sefiplan  
 En lo correspondiente al Informe de Seguimiento emitido por la Contraloría General de Estado, esta información es de carácter interna y se base en la información que le envía el OIC, según datos que proporciona SESVER con respecto al seguimiento de los ASM
</t>
  </si>
  <si>
    <t>ANEXO IV SEGUIMIENTO A ASPECTOS SUSCEPTIBLES DE MEJORA, DERIVADOS DE INFORMES Y EVALUACIONES EXTERNAS</t>
  </si>
  <si>
    <t>¿QUÉ ANEXO? AMPLIAR RESPUESTA DE EVIDENCIA</t>
  </si>
  <si>
    <t>EN DESCRIPCIÓN O CONCEPTO DESGLOSAR, ESPECIFICAR Y AMPLIAR SU RESPUESTA CON RESPECTO A LOS RESULTADOS OBTENIDOS CON EL FONDO. CONCEPTOS CLAVE QUE HAYAN IMPACTADO POSITIVAMENTE CON EVIDENCIA, POR EJEMPLO COMPRA DE VACUNAS, MÉDICAMENTOS, CAMPAÑAS, PLAZAS, ETC.</t>
  </si>
  <si>
    <t>La liga está rota, verificarla y anexarla correctamente de otra forma la respuesta no estaría respaldada</t>
  </si>
  <si>
    <t>No se realiza oficio de envío ni informe, toda vez que el seguimiento de las metas se realiza la captura en el SRFT, y solo se da aviso vía telefónica y por correo electrónico al enlace estatal de la SEFIPLAN y de no existir observaciones el enlace estatal autoriza la captura y da aviso al enlace federal de la SHCP, quien también valida la información registrada.         https://www.ssaver.gob.mx/pae/pae/programa-anual-de-evaluacion-pae-2021/</t>
  </si>
  <si>
    <t>LA CIFRA NO CUADRA CON LA DEL ANEXO 1 TABLA 1</t>
  </si>
  <si>
    <t>REVISAR TODAS LAS LIGAS DE SESVER O SI LA PAGINA TIENE PROBLEMAS</t>
  </si>
  <si>
    <t>AMPLIAR</t>
  </si>
  <si>
    <t>AMPLIAR RESPUESTA</t>
  </si>
  <si>
    <t>REVISAR Y AMPLAIR</t>
  </si>
  <si>
    <t>CONSULTE</t>
  </si>
  <si>
    <t>O AMPLIAR</t>
  </si>
  <si>
    <t xml:space="preserve">VERIFICAR LAS LIGAS DE LA PAGINA DE SESVER </t>
  </si>
  <si>
    <t>EL IMPORTE MODIFICADO INCLUYE LOS RENDIMIENTOS GENERADOS EN LAS DIVERSAS CUENTAS BANCARIAS DEL FONDO TANTO DE SEFIPLAN Y DE SESVER.</t>
  </si>
  <si>
    <t>EL IMPORTE DEL FASSA INCLUYE LOS RENDIMIENTOS GENERADOS EN LAS DIVERSAS CUENTAS BANCARIAS DEL FONDO TANTO DE SEFIPLAN Y DE SESVER LOS CUALES SU DESAGREGACIÓN SE DETERMINA EN EL ANEXO 5.</t>
  </si>
  <si>
    <r>
      <t xml:space="preserve">La liga está rota, verificarla y anexarla correctamente de otra forma la respuesta no estaría respaldada. </t>
    </r>
    <r>
      <rPr>
        <sz val="11"/>
        <rFont val="Montserrat"/>
      </rPr>
      <t>LOS SERVIDORES PRINCIPALES  DE SESVER SE ENCUENTRAN EN PROCESO DE REVISIÓN POR EVENTOS MALICIOSOS REGISTRADOS EL DIA 25 DE MAYO DEL AÑO EN CURSO, REFERENTES AL SOFWARE NO RECONOCIDO DENOMINADO MIMIKATZ. SE AVISARA CUANDO ESTE DISPONIBLE. EN ESTE PUNTO SE ANEXARON LAS ACTAS DEL COCODI .</t>
    </r>
  </si>
  <si>
    <r>
      <t xml:space="preserve">La liga está rota, verificarla y anexarla correctamente de otra forma la respuesta no estaría respaldada. </t>
    </r>
    <r>
      <rPr>
        <b/>
        <sz val="11"/>
        <rFont val="Montserrat"/>
      </rPr>
      <t>LOS SERVIDORES PRINCIPALES  DE SESVER SE ENCUENTRAN EN PROCESO DE REVISIÓN POR EVENTOS MALICIOSOS REGISTRADOS EL DIA 25 DE MAYO DEL AÑO EN CURSO, REFERENTES AL SOFWARE NO RECONOCIDO DENOMINADO MIMIKATZ. SE AVISARA CUANDO ESTE DISPONIBLE. EN ESTE PUNTO SE ANEXA ARCHIVO EN WORD COMPLEMENTANDO LA INFORMACIÓN.</t>
    </r>
  </si>
  <si>
    <r>
      <t xml:space="preserve">De las 12 recomendaciones que se atendieron, solamente 4 cuentan con un avanece arriba del 70%. El resto de las recomendaciones van desde el 0% hasta el 35% de avance porcentual en la atención. Dentro del portal oficial de internet, no se localizó la existencia de Acciones de Mejora pendientes derivados de ejerciciones previos a la evaluación 2021. No se localizó de manera eficiente, dentro del portal de Internet oficial, o en un aparteado específico los proyectos de mejora correspondientes al presente ejercicio fiscal. (mediante la herramienta "buscador" se logró localizar el mismo formato anexado por la ejecutora, el cual se encuentra en la siguiente liga: https://www.ssaver.gob.mx/pae/files/2022/05/ANEXOIVSSPMBOFICIALPLATAFORMA.pdf). </t>
    </r>
    <r>
      <rPr>
        <b/>
        <sz val="11"/>
        <rFont val="Montserrat"/>
      </rPr>
      <t>LOS SERVIDORES PRINCIPALES  DE SESVER SE ENCUENTRAN EN PROCESO DE REVISIÓN POR EVENTOS MALICIOSOS REGISTRADOS EL DIA 25 DE MAYO DEL AÑO EN CURSO, REFERENTES AL SOFWARE NO RECONOCIDO DENOMINADO MIMIKATZ. SE AVISARA CUANDO ESTE DISPONIBLE. https://www.ssaver.gob.mx/pae/files/2022/05/ANEXOIVSSPMBOFICIALPLATAFORMA.pdf)</t>
    </r>
  </si>
  <si>
    <r>
      <t>El acceso a la documentación para consulta, tiene la caracteristica de difícil acceso, ya que el proceso de busqueda es complicado y  pesado para el ciudadano que desea consultarlo. Además de que no cuenta con toda la información requerida para dar cumplimento al cuestionamiento inicial de evaluación.</t>
    </r>
    <r>
      <rPr>
        <b/>
        <sz val="11"/>
        <rFont val="Montserrat"/>
      </rPr>
      <t xml:space="preserve">POR LO QUE RESPECTA A LA AUDITORIA SUPERIOR DE LA FEDERACIÓN EN CUANTO AL PROGRAMA ANUAL DE AUDITORIAS PARA LA FISCALIZACIÓN SUPERIOR DE LA CUENTA PUBLICA 2021, PUBLICA EN EL DIARIO OFICIAL DE LA FEDERACIÓN POR SER EL MAXIMO ORGANO OFICIAL DE DIFUSIÓN. </t>
    </r>
  </si>
  <si>
    <r>
      <t>La liga está rota, verificarla y anexarla correctamente de otra forma la respuesta no estaría respaldada.</t>
    </r>
    <r>
      <rPr>
        <b/>
        <sz val="11"/>
        <rFont val="Calibri"/>
        <family val="2"/>
        <scheme val="minor"/>
      </rPr>
      <t>LOS SERVIDORES PRINCIPALES  DE SESVER SE ENCUENTRAN EN PROCESO DE REVISIÓN POR EVENTOS MALICIOSOS REGISTRADOS EL DIA 25 DE MAYO DEL AÑO EN CURSO, REFERENTES AL SOFWARE NO RECONOCIDO DENOMINADO MIMIKATZ. SE AVISARA CUANDO ESTE DISPONIBLE.</t>
    </r>
  </si>
  <si>
    <r>
      <t xml:space="preserve">La liga está rota, verificarla y anexarla correctamente de otra forma la respuesta no estaría respaldada. </t>
    </r>
    <r>
      <rPr>
        <b/>
        <sz val="11"/>
        <rFont val="Calibri"/>
        <family val="2"/>
        <scheme val="minor"/>
      </rPr>
      <t>LOS SERVIDORES PRINCIPALES  DE SESVER SE ENCUENTRAN EN PROCESO DE REVISIÓN POR EVENTOS MALICIOSOS REGISTRADOS EL DIA 25 DE MAYO DEL AÑO EN CURSO, REFERENTES AL SOFWARE NO RECONOCIDO DENOMINADO MIMIKATZ. SE AVISARA CUANDO ESTE DISPONIBLE.</t>
    </r>
  </si>
  <si>
    <t xml:space="preserve"> LOS SERVIDORES PRINCIPALES  DE SESVER SE ENCUENTRAN EN PROCESO DE REVISIÓN POR EVENTOS MALICIOSOS REGISTRADOS EL DIA 25 DE MAYO DEL AÑO EN CURSO, REFERENTES AL SOFWARE NO RECONOCIDO DENOMINADO MIMIKATZ. SE AVISARA CUANDO ESTE DISPONIBLE.</t>
  </si>
  <si>
    <r>
      <t xml:space="preserve">A este respecto, la Auditoría Superior de la Federación, publicó en el Diario Oficial de la Federación de fecha 11 de febrero de 2022, el “Programa Anual de Auditorías para la Fiscalización Superior de la Cuenta Pública 2021”, el cual considera la Auditoría 1857 al Gobierno del Estado de Veracruz de Ignacio de la Llave, denominada Fondo de Aportaciones para los Servicios de Salud, la cual no ha iniciado y tampoco ha sido requerida al Organismo información para su planeación o desarrollo. </t>
    </r>
    <r>
      <rPr>
        <b/>
        <sz val="9"/>
        <rFont val="Montserrat"/>
      </rPr>
      <t xml:space="preserve">NO SE HAN  REALIZADO EVALUACIONES EXTERNAS FEDERALES, YA QUE LA UNICA EVALUACIÓN ESTATAL ES LA REALIZADA POR LA SEFIPLAN ATRAVES DEL ITI, PAE 2022 EJERICICIO FISCAL 2021 . LA DISPONIBILIDAD DE LOS RESULTADOS DE LAS AUDITORIAS REALIZADAS POR LA ASF SOLO SE ENCONTRARAN DISPONIBLES UNA VEZ QUE SE DETERMINEN LOS RESULTADOS DE AUDITORIA AL CONCLUIRSE. EN EL EJERICICIO 2021 NO SE REALIZO NINGUNA AUDITORIA. NO EXISTE RESULTADO NI ATENCIÓN A LOS RESULTADOS DE AUDITORIA DEL EJERICICIO FISCAL 2021 DEBIDO A QUE NO SE A REALIZADO NINGUNA. NO SE HA CONSIDERADO EL CONTROL INTERNO DEL FONDO POR QUE NO SE HA LLEVADO A CABO NINGUNA AUDITORIA. </t>
    </r>
  </si>
  <si>
    <t>La Dirección de Planeación y Desarrollo da seguimiento al avance de indicadores de los Programas Presupuestarios y Actividades Institucionales, y de manera trimestral a los indicadores del Programa Operativo Anual (POA).</t>
  </si>
  <si>
    <t>La coordinación para la aplicación de la vacuna contra el Covid-19 estuvo a cargo de Bienestar, la Dirección de Salud Pública a través del Programa de Vacunación Universal (PVU), intervino  mediante la cadena de red de frío estatal y Jurisdiccional como resguardatario del biológico para conservarlo desde su ingreso a los almacenes estatales hasta su aplicación. 
• Se apoyó con recursos humanos, financieros y materiales (que incluye vehículos, entre otros) y que son utilizados de manera prioritaria en el Plan de Vacunación contra la COVID-19, así como la capacitación técnica.
• Personal de salud y promotores de salud (INSABI) de las jurisdicciones sanitarias se vincularon con los Ayuntamientos para las jornadas de vacunación para COVID-19 con la finalidad de informar las fechas y sedes en las cuales se realizaría la vacunación.
• Realización de Ferias de la Salud en los municipios con menor índice de desarrollo humano en el estado, con el objetivo de acercar los servicios integrales a la población.
• Se diseñaron materiales informativos/educativos de corto, mediano y largo alcance con mensajes clave (mitos de la vacunación).
• Vinculación con los Ayuntamientos para realizar difusión en medios locales, perifoneo y visitas domiciliarias para informar sobre las medidas preventivas ante COVID-19. En municipios con población hablante de lengua náhuatl, popoluca y totonaco se realizaron las traducciones de acuerdo a variante dialectal con el apoyo de los promotores bilingües interculturales. En atención al cumplimiento de la Política Nacional de Vacunación contra el Virus Sars-Cov-2, para la prevención de la Covid-19 en México, el Plan Estatal de Vacunación correspondiente al año fiscal 2021, brindó cobertura en su totalidad, de forma escalonada y programada, a los 212 municipios de la entidad federativa, mismos que se atendieron a través de las 11 jurisdicciones sanitarias de la Secretaría de Salud de Veracruz, para la vacunación de todos los grupos etarios autorizados en su momento en los lineamientos de vacunación federales, acorde a los biológicos autorizados por las autoridades correspondientes.
Se adjunta como evidencia documental en medio magnético, los programas de vacunación realizados por la Dirección de Atención Médica durante el ejercicio fiscal en revisión para su cotejo, así mismo, se puede verificar la información en http://coronavirus.veracruz.gob.mx/plan-de-vacunacion-contra-covid-19/ . SSe anexa POA 2021.</t>
  </si>
  <si>
    <t xml:space="preserve">En proceso  de planeación sobre los planes de recuperación de datos, dado que se tuvo un un posible ataque informatico  por el virus Mimikatz, situación actual y razon por la cual las ligas de acceso al portal de SESVER y los micrositios no se encuentran dispobibles  </t>
  </si>
  <si>
    <t xml:space="preserve">AMPLIADO </t>
  </si>
  <si>
    <t>Tabla 2. Presupuesto ejercido del fondo en  por unidades administrativas</t>
  </si>
  <si>
    <t>Tabla 3. Presupuesto ejercido del fondo en 2021 por distribución geográfica</t>
  </si>
  <si>
    <t>SE SOSTIENE LA RESPUESTA</t>
  </si>
  <si>
    <t>Las fichas técnicas son del año 2020, anexar las fichas correspondientes al año de evaluación 2021</t>
  </si>
  <si>
    <t>NO SE ANEXAN LAS FICHAS TÉCNICAS CORRESPONDIENTES A LOS INDICADORES MIR PUESTOS EN LA TABLA, SE ANEXAN OTROS QUE NO ESTÁN ESTIPULADOS EN LA TABLA</t>
  </si>
  <si>
    <r>
      <rPr>
        <b/>
        <sz val="7"/>
        <color rgb="FF000000"/>
        <rFont val="Montserrat"/>
      </rPr>
      <t>1/ Se adjuntan Fichas Técnicas y reportes de cierre de ejercicio de las</t>
    </r>
    <r>
      <rPr>
        <b/>
        <sz val="14"/>
        <color rgb="FF000000"/>
        <rFont val="Montserrat"/>
        <family val="3"/>
      </rPr>
      <t xml:space="preserve"> </t>
    </r>
    <r>
      <rPr>
        <b/>
        <sz val="7"/>
        <color rgb="FF000000"/>
        <rFont val="Montserrat"/>
      </rPr>
      <t>Actividades Institucionales y Programas Presupuestarios en los que se pueden consultar las metas programadas y las alcanzadas, así como las justificaciones correspondientes de los 214 indicadores del PbR.</t>
    </r>
  </si>
  <si>
    <t>[I5] Porcentaje de cobertura de plazas vacantes</t>
  </si>
  <si>
    <t>[I4] Porcentaje de recurso ejercido</t>
  </si>
  <si>
    <t>[I3] Porcentaje de supervisiones</t>
  </si>
  <si>
    <t>[I2] Porcentaje de consultas de primera vez otorgadas a la población sin seguridad social</t>
  </si>
  <si>
    <t>Sistema de indicadores de Evaluación del Desempeño (SIED – SIAFEV 2.0)</t>
  </si>
  <si>
    <t>Una tasa es una relación entre dos magnitudes, dicho esto para estimar las coberturas de vacunación  se utiliza un numerador que consta de varias vacunas, segun sea la edad; para  el gurpo de 0 años intervienen  5 vacunas (9 dosis en total), para niñas y niños de 1 año intervienen 3 biológico (3 dosis)  para 4 y 6 años solo  1
biológico respectivamente,  por lo cual no es factible estimar una tasa, dado que genera un error técnico de medición ya que no se puede medir una tasa en niñas y niños menores de 5 años, aunado a esto el  Programa de Vacunación es Universal, es decir no se niega la vacuna a las niñas y niños  que tengan algún tipo de seguridad social ya sea IMSS,ISSSTE, PEMEX entre otros , la vacunación es indiscrimada, por lo tanto no es posible saber de estos menores ya vacunados, cuantos no tienen seguridad social. Por lo tanto este indicador no es factible de llevarlo a cabo.</t>
  </si>
  <si>
    <t>[I1] Tasa de vacunación de niñas y niños menores de 5 años sin seguridad social</t>
  </si>
  <si>
    <t>CDC.K.U.098.Y Atención a la Salud 2021 E023</t>
  </si>
  <si>
    <t>Actualmente el estado cuenta con 42 equipos de emisiones otoacústicas y potenciales evocados de tallo cerebral, de los cuales 18 equipos se encuentran disfuncionales, aunado a que 8 unidades de segundo nivel son hospitales COVID, lo que condiciona una baja en la concurrencia de pacientes para la toma de
tamizaje auditivo.</t>
  </si>
  <si>
    <t>[I2] Proporción de detección de Hipoacusia</t>
  </si>
  <si>
    <t>[I1] Porcentaje de recién nacidos con tamiz auditivo neonatal</t>
  </si>
  <si>
    <t>CDC.K.S.084.I. Seguro Médico Siglo XXI</t>
  </si>
  <si>
    <t>[I3] Porcentaje de asistencia a Reuniones de la Junta de Gobierno de SESVER</t>
  </si>
  <si>
    <t>[I2] Porcentaje de reuniones realizadas del Consejo Estatal de Salud</t>
  </si>
  <si>
    <t>[I1] Porcentaje de Actualización de Acuerdos y Compromisos remitidos al Consejo Nacional de Salud (CONASA)</t>
  </si>
  <si>
    <t>CDC.K.E.080.Y. Rectoría del Sistema de Salud</t>
  </si>
  <si>
    <t>[I9] Realización de reportes de avances programáticos</t>
  </si>
  <si>
    <t>[I8] Realización de evaluaciones programáticas periódicas</t>
  </si>
  <si>
    <t>Se rebasó la meta rebasando el rango 90-110%, derivado de que se han realizado mantenimientos preventivos que no requirieron desembolso de recurso.</t>
  </si>
  <si>
    <t>[I7] Conservación y mantenimiento de equipos electromecánicos</t>
  </si>
  <si>
    <t>No se alcanzó la meta dentro del rango 90-110%, en razón de que se está en espera de autorización de suficiencias presupuestales y en otros casos se encuentran en proceso mantenimientos procedentes de licitación.</t>
  </si>
  <si>
    <t>[I6] Servicios proporcionados de conservación y mantenimiento de equipos electromédicos</t>
  </si>
  <si>
    <t>[I5] Servicios proporcionados de conservación y mantenimiento de mobiliario y equipo de oficina</t>
  </si>
  <si>
    <t>No se alcanzó la meta dentro del rango 90-110%, en razón de que se presentaron menos servicios de los que se programaron.</t>
  </si>
  <si>
    <t>[I4] Servicios proporcionados de conservación y mantenimiento a edificios</t>
  </si>
  <si>
    <t>Derivado de los requerimientos remitidos por las diversas áreas dependientes de los Servicios de Salud de Veracruz.</t>
  </si>
  <si>
    <t>[I3] Porcentaje de licitaciones realizadas respecto a las programadas</t>
  </si>
  <si>
    <t>Derivado de que algunas áreas tuvieron un incremento en la operatividad, al tener que realizar visitas,
supervisiones y/o comisiones fuera de Oficina Central; como consecuencia de la actual contingencia por la enfermedad causada por el virus SARS-CoV2 (COVID-19), fue necesario atender de manera urgente las  necesidades  de las unidades vehiculares.</t>
  </si>
  <si>
    <t>[I2] Porcentaje de mantenimiento a vehículos de transporte de Oficina Central que recibieron mantenimiento con respecto a los programados</t>
  </si>
  <si>
    <t>[I1] Porcentaje de inventarios realizados de bienes muebles e inmuebles con respecto a los programados</t>
  </si>
  <si>
    <t>CDC.K.E.077.Y Servicios Operativos de Administración</t>
  </si>
  <si>
    <t xml:space="preserve">Con la entrada del sistema SISAI 2 y su integración en la Plataforma Nacional de Transparencia (PNT), auspiciado por el Instituto Nacional de Acceso a la Información y Protección de Datos Personales (INAI) y que ha presentado fallas técnicas, el Órgano Garante de la Transparencia en el Estado de Veracruz, IVAI, notificó a esta Unidad de Transparencia que el plazo para la publicación de las obligaciones en la PNT, se extiende hasta el viernes 5 de noviembre de 2021. </t>
  </si>
  <si>
    <t>Porcentaje de Actualización de las Obligaciones de Transparencia en el Sistema de Portales de Obligaciones de Transparencia (SIPOT)</t>
  </si>
  <si>
    <t>Se mejoró la meta</t>
  </si>
  <si>
    <t>Tiempo promedio de respuesta a solicitudes de Acceso a la Información</t>
  </si>
  <si>
    <t>Porcentaje de capacitación otorgada en materia de Acceso a la Información (Transparencia, Gobierno Abierto y Rendición de Cuentas)</t>
  </si>
  <si>
    <t>Proporción de recursos de revisión confirmados</t>
  </si>
  <si>
    <t>Proporción de recursos de revisión interpuestos</t>
  </si>
  <si>
    <t>Proporción de solicitudes respondidas</t>
  </si>
  <si>
    <t>AAP.R.E.471.Y Atención al Acceso de Información Pública</t>
  </si>
  <si>
    <t>Proporción de juicios o procedimientos sustanciados de los instaurados en contra de los Servicios de Salud de Veracruz</t>
  </si>
  <si>
    <t>Porcentaje de Quejas Atendidas</t>
  </si>
  <si>
    <t>Proporción de documentos revisados de los actos administrativos que celebra SESVER</t>
  </si>
  <si>
    <t>AAP.R.E.410.Y Asuntos Jurídicos</t>
  </si>
  <si>
    <t xml:space="preserve"> Se concluyó los trabajos para la integración del Programa Estatal de Aborto Seguro y la Segunda edición del curso Virtual sobre la NOM-046-SSA2-2005</t>
  </si>
  <si>
    <t>Proporción de acciones sustantivas para atender la AVGM</t>
  </si>
  <si>
    <t>AAP.Q.E.472.Y Alerta de Violencia de Género contra las Mujeres (AVGM)</t>
  </si>
  <si>
    <t>Porcentaje de servidoras y servidores públicos asistentes a eventos de capacitación en materia de protección de los derechos humanos de las niñas, niños y adolescentes</t>
  </si>
  <si>
    <t>Porcentaje de capacitación otorgada en materia de protección de los derechos humanos de las niñas, niños y adolescentes</t>
  </si>
  <si>
    <t>Porcentaje de acciones de difusión de los derechos humanos de las niñas, niños y adolescentes</t>
  </si>
  <si>
    <t>Porcentaje de actividades realizadas para garantizar la protección de los derechos humanos de las Niñas, Niños y Adolescentes</t>
  </si>
  <si>
    <t>AAJ.Q.E.473.Y Protección Integral de los Derechos de Niñas, Niños y Adolescentes</t>
  </si>
  <si>
    <t>Porcentaje de participación de las mujeres en puestos de responsabilidad al interior de la dependencia o entidad</t>
  </si>
  <si>
    <t>Porcentaje de Diagnóstico Institucional con Perspectiva de Género realizado</t>
  </si>
  <si>
    <t>Hubo mayor participación por parte de las personas en puestos de responsabilidad.</t>
  </si>
  <si>
    <t>Porcentaje de personas servidoras públicas en puesto de responsabilidad que participan en acciones y eventos de formación</t>
  </si>
  <si>
    <t>Porcentaje de acciones de Transversalización de la Perspectiva de Género</t>
  </si>
  <si>
    <t>Se llevó a cabo el primer encuentro 2021 de enlaces de unidad de género en los centros hospitalarios  jurisdicciones sanitarias</t>
  </si>
  <si>
    <t>Promedio de servidores públicos asistentes a eventos de sensibilización y formación para la promoción de la Igualdad de Género (IG) y la Prevención de la Violencia al interior de la Dependencia o Entidad realizados</t>
  </si>
  <si>
    <t>Promedio de servidoras públicas asistentes a eventos de sensibilización y formación para la promoción de la Igualdad de Género (IG) y la Prevención de la Violencia al interior de la Dependencia o Entidad realizados</t>
  </si>
  <si>
    <t>Porcentaje de eventos de sensibilización y formación para promover la Igualdad de Género y la Prevención de la Violencia al interior de su Dependencia o Entidad realizados</t>
  </si>
  <si>
    <t>AAE.Q.E.470.Y Igualdad de Género</t>
  </si>
  <si>
    <t>Para este indicador la programación se realizó de acuerdo a lo que se tenía programado desde el ejercicio 2019. No obstante, en el convenio E023 que sustituyó al Progrma U013 vertiente 2 no fue asignado prespuesto para este concepto de gasto.</t>
  </si>
  <si>
    <t>[A2.C6] Porcentaje de surtimiento de material de laboratorio en Unidades Me´dicas de la Vertiente "Fortalecimiento del acceso efectivo y la continuidad en la prestacio´n de servicios de salud a la poblacio´n sin seguridad social en condiciones de alta o muy alta marginacio´n"</t>
  </si>
  <si>
    <t>[A1.C6] Porcentaje de surtimiento de medicamentos en Unidades Me´dicas de la Vertiente "Fortalecimiento del acceso efectivo y la continuidad en la prestacio´n de servicios de salud a la poblacio´n sin seguridad social en condiciones de alta o muy alta marginacio´n"</t>
  </si>
  <si>
    <t>[A3.C5] Porcentaje de otro personal contratado en Unidades Me´dicas de la Vertiente "Fortalecimiento del acceso efectivo y la continuidad en la prestacio´n de servicios de salud a la poblacio´n sin seguridad social en condiciones de alta o muy alta marginacio´n"</t>
  </si>
  <si>
    <t>[A2.C5] Porcentaje de personal de enfermeri´a contratado en Unidades Me´dicas de la Vertiente "Fortalecimiento del acceso efectivo y la continuidad en la prestacio´n de servicios de salud a la poblacio´n sin seguridad social en condiciones de alta o muy alta marginacio´n"</t>
  </si>
  <si>
    <t>Debido a que estas Unidades Médicas se localizan primordialmente en zonas serranas de la Entidad, el personal médico que se contrata es principalmente quienes residen en estas localidades, no así el personal que se ubica en las ciudades principales, que no aceptan desplazarse a zonas marginadas.</t>
  </si>
  <si>
    <t>[A1.C5] Porcentaje de me´dicos contratados en Unidades Me´dicas de la Vertiente "Fortalecimiento del acceso efectivo y la continuidad en la prestacio´n de servicios de salud a la poblacio´n sin seguridad social en condiciones de alta o muy alta marginacio´n"</t>
  </si>
  <si>
    <t>No fue asignado prespuesto para este concepto de gasto en el periodo.</t>
  </si>
  <si>
    <t>[A5.C4] Porcentaje de Centros Regionales de Desarrollo Infantil y Estimulacio´n Temprana que recibieron financiamiento</t>
  </si>
  <si>
    <t>Dentro del convenio E023 en el ejercicio 2021 no se asignaron recursos para la operación de unidades médicas móviles.</t>
  </si>
  <si>
    <t>[A4.C4] Porcentaje de unidades me´dicas mo´viles el Programa Fortalecimiento a la Atencio´n Me´dica que recibieron financiamiento</t>
  </si>
  <si>
    <t>Para este indicador la programación se realizó de acuerdo a lo que se tenía programado desde el ejercicio 2019. Pese a que, en el convenio E023 que sustituyó al Progrma U013 vertiente 2 no fue asignado prespuesto para este concepto de gasto.</t>
  </si>
  <si>
    <t>[A3.C4] Porcentaje de unidades me´dicas que recibieron mobiliario</t>
  </si>
  <si>
    <t>[A2.C4] Porcentaje de unidades me´dicas equipadas</t>
  </si>
  <si>
    <t>No se programaron acciones dignificación en este ejercicio en el periodo.</t>
  </si>
  <si>
    <t>[A1.C4] Porcentaje de unidades me´dicas que recibieron acciones de dignificacio´n</t>
  </si>
  <si>
    <t>[A5.C3] Recursos financieros efectivamente destinados a la adquisicio´n y mantenimiento de equipo me´dico</t>
  </si>
  <si>
    <t>[A4.C3] Porcentaje de recursos financieros efectivamente ejercidos para la rehabilitacio´n de Unidades Me´dicas</t>
  </si>
  <si>
    <t>[A3.C3] Porcentaje de recursos financieros efectivamente ejercidos para la conservacio´n y mantenimiento de las Unidades Me´dicas</t>
  </si>
  <si>
    <t>[A2.C3] Recursos financieros efectivamente destinados a la adquisicio´n y mantenimiento de bienes informa´ticos</t>
  </si>
  <si>
    <t>Hubo un aumento significativo de atención médica por lo cual se realizó la contratación con terceros para poder garantizar la atención médica a toda la población que lo necesitó.</t>
  </si>
  <si>
    <t>[A1.C3] Porcentaje de recursos financieros efectivamente ejercidos para el pago de servicios subrogados e integrales necesarios para la prestacio´n gratuita de servicios de salud</t>
  </si>
  <si>
    <t>Lo adquirido cumplió con la necesidades de la unidades médicas de SESVER.</t>
  </si>
  <si>
    <t>[A3.C2] Porcentaje de recursos financieros efectivamente ejercidos para la adquisicio´n y distribucio´n de otros insumos asociados para la prestacio´n gratuita de servicios de salud</t>
  </si>
  <si>
    <t>La adquisición de medicamentos, en su mayoría se realizó mediante compra consolidada con la Federación.</t>
  </si>
  <si>
    <t>[A2.C2] Porcentaje de recursos financieros efectivamente ejercidos para la adquisicio´n y distribucio´n de material de curacio´n</t>
  </si>
  <si>
    <t>[A1.C2] Porcentaje de recursos financieros efectivamente ejercidos para la adquisicio´n y distribucio´n de medicamentos</t>
  </si>
  <si>
    <t>Se enfocó la contratación en personal médico de atención directa a la población derivado de la contingencia sanitaria provocada por el COVID-19.</t>
  </si>
  <si>
    <t>[A3.C1] Porcentaje de las remuneraciones efectivamente pagadas del personal contratado para realizar acciones de promocio´n, prevencio´n y deteccio´n oportuna de enfermedades</t>
  </si>
  <si>
    <t>Para el ejercicio 2021 no aplica este indicador, ya que este concepto solo se utilizó para el ejercicio 2020.</t>
  </si>
  <si>
    <t>[A2.C1] Porcentaje de las remuneraciones efectivamente pagadas del personal adicional al considerado en Sistema de Proteccio´n Social en Salud en 2019 contratado para el fortalecimiento de la prestacio´n gratuita de servicios de salud</t>
  </si>
  <si>
    <t>[A1.C1] Porcentaje de recursos financieros empleados en el pago de las plantillas de personal que estaban autorizadas con cargo a los recursos del Sistema de Proteccio´n Social en Salud en 2019</t>
  </si>
  <si>
    <t xml:space="preserve">Actividades </t>
  </si>
  <si>
    <t>Para este indicador la programación se realizó de acuerdo a lo que se tenía programado desde el ejercicio 2019. Sin embargo, en el convenio E023 que sustituyó al Progrma U013 vertiente 2 no fue asignado prespuesto para este concepto de gasto.</t>
  </si>
  <si>
    <t>[C6] Porcentaje de surtimiento de medicamentos y material de laboratorio en Unidades Me´dicas de la Vertiente "Fortalecimiento del acceso efectivo y la continuidad en la prestacio´n de servicios de salud a la poblacio´n sin seguridad social en condiciones de alta o muy alta marginacio´n"</t>
  </si>
  <si>
    <t>[C5] Porcentaje personal contratado en Unidades Médicas de la Vertiente "Fortalecimiento del acceso efectivo y la continuidad en la prestación de servicios de salud a la población sin seguridad social en condiciones de alta o muy alta marginación"</t>
  </si>
  <si>
    <t>[C4] Porcentaje de unidades médicas que recibieron acciones de dignificación, equipamiento o mobiliario</t>
  </si>
  <si>
    <t>[C3] Porcentaje de recursos financieros efectivamente ejercidos en los Gastos de Operación de los Servicios de Salud de Veracruz</t>
  </si>
  <si>
    <t>La adquisición en su mayoría se realizó mediante compra consolidada con la Federación.</t>
  </si>
  <si>
    <t>[C2] Porcentaje de recursos financieros efectivamente empleados en la adquisición y distribución de medicamentos, material de curación y otros insumos asociados a la prestación gratuita de servicios de salud</t>
  </si>
  <si>
    <t>[C1] Porcentaje de recursos financieros efectivamente empleados en el pago de remuneraciones del personal para el servicio me´dico</t>
  </si>
  <si>
    <t xml:space="preserve">Componentes </t>
  </si>
  <si>
    <t>Aun están pendientes pagos por pasivos registrados al cierre del ejercicio.</t>
  </si>
  <si>
    <t>Porcentaje de Recursos ejercidos del Programa de "Atencio´n a la Salud y Medicamentos Gratuitos para la Poblacio´n sin Seguridad Social Laboral"</t>
  </si>
  <si>
    <t xml:space="preserve">Propósito </t>
  </si>
  <si>
    <t>Porcentaje de Población beneficiada con el programa de "Atención a la Salud y Medicamentos Gratuitos para la Población sin Seguridad Social Laboral"</t>
  </si>
  <si>
    <t xml:space="preserve">Fin </t>
  </si>
  <si>
    <t>CDC.K.U.097.R Atención a la Salud y Medicamentos Gratuitos para la Población sin Seguridad Social Laboral</t>
  </si>
  <si>
    <t>[A1.C6] Porcentaje de bienes inmuebles con instrumento jurídico a favor de SESVER</t>
  </si>
  <si>
    <t>[A1.C4] Porcentaje de avance en la elaboración del software del
Expediente Clínico Electrónico (ECE)</t>
  </si>
  <si>
    <t>Derivado del comportamiento de la contingencia por la enfermedad causada por el virus SARS-CoV2 (COVID-19) en el país, así como al avance en vacunación delnpersonal de salud, se han regularizado las salidas de Supervisión</t>
  </si>
  <si>
    <t>[A4.C3] Promedio de visitas a unidades médicas del primer nivel por equipos zonales con fines de asesoría y supervisión</t>
  </si>
  <si>
    <t>Derivado del comportamiento de la Emergencia Sanitaria por COVID 19 en el país, así como al avance en vacunación del personal de salud, se están regularizado las salidas a campo, reincorporando a prácticamente todo el personal del programa a sus actividades; como caso aislado una enfermera permanece comisionada al CAME.</t>
  </si>
  <si>
    <t>[A3.C3] Proporción de consultas proporcionadas a personas impedidas para acudir a consulta médica en zonas urbanas</t>
  </si>
  <si>
    <t>Se generaron contratos, pero el salario es muy bajo y no hay personal que acepte contratación, por ese motivo estan icompletos los equipos zonales de supervisión</t>
  </si>
  <si>
    <t>[A2.C3] Promedio de Equipos de Asesoría y Supervisión Zonal en funcionamiento por Jurisdicción Sanitaria</t>
  </si>
  <si>
    <t>Los Equipos de Salud Itinerantes estuvierón participando dentro de sus municipios en las campañas de Vacunación contra el COVID.</t>
  </si>
  <si>
    <t>[A1.C3] Promedio de consultas médicas otorgadas por unidad móvil</t>
  </si>
  <si>
    <t>[A2.C2] Porcentaje de plantillas de personal de hospitales revisadas</t>
  </si>
  <si>
    <t>En el marco del proceso de acreditación/reacreditación de establecimientos de salud 2021, dada la reprogramación de unidades médicas para el mes de diciembre y en cumplimiento con lo que compete a la Subdirección de Enseñanza, Investigación y Capacitación en relación al criterio de evaluación referente al 100% de la capacitación al personal de las unidades que participan en el proceso en comento, se reforzó la participación de los trabajadores a los cursos en sus diversas modalidades, dando cabal cumplimiento a las unidades planeadas y promoviendo eventos extraordinarios, para las unidades reprogramadas que participaron en dicho proceso.</t>
  </si>
  <si>
    <t>[A1.C2] Porcentaje de eventos de capacitación realizados para el personal del área médica, paramédica y  afín</t>
  </si>
  <si>
    <t xml:space="preserve"> No se alcanzó la meta programada debido a que dentro de una licitación se incluyeron varias obras, además debido a que la planeación de metas se realiza antes de contar con la CPPI definitiva</t>
  </si>
  <si>
    <t>[A1.C1] Proporción de licitaciones para unidades médicas intervenidas y construidas</t>
  </si>
  <si>
    <t>[C6] Porcentaje de bienes inmuebles cuya propiedad se regulariza a favor de SESVER</t>
  </si>
  <si>
    <t>No se alcanzó la meta programada debido a que se dio prioridad a la rehabilitación y mantenimiento de centros de salud más que a hospitales, además la planeación de metas se realiza antes de contar con la CPPI definitiva</t>
  </si>
  <si>
    <t>[C5] Proporción de hospitales nuevos o rehabilitados debidamente equipados</t>
  </si>
  <si>
    <t>[C4] Proporción de teleconsultorios instalados</t>
  </si>
  <si>
    <t>[C3] Porcentaje de municipios con atención médica itinerante</t>
  </si>
  <si>
    <t>El incremento de eventos de capacitación mensual en cada unidad médica, varió según las fechas asignadas y reprogramadas para su proceso de acreditación/reacreditación, así como el fomento a la diversidad de modalidades de eventos (más número de eventos con menos participantes en cada uno) para
respetar los lineamientos sanitarios ante la pandemia.</t>
  </si>
  <si>
    <t>[C2] Porcentaje de eventos de capacitación realizados para el personal de salud</t>
  </si>
  <si>
    <t xml:space="preserve"> Se excedió la meta programada debido a que se dio prioridad a la rehabilitación y mantenimiento de centros de salud, además la planeación de metas se realiza antes de contar con la CPPI definitiva</t>
  </si>
  <si>
    <t>[C1] Porcentaje de unidades médicas intervenidas</t>
  </si>
  <si>
    <t>Se excedió la meta programada por 6 unidades debido a que la planeación de metas se realiza antes de contar con la CPPI definitiva</t>
  </si>
  <si>
    <t>Variación de unidades médicas construidas</t>
  </si>
  <si>
    <t>Variación de unidades médicas construidas y rehabilitadas</t>
  </si>
  <si>
    <t>CDC.K.K.101.R Fortalecimiento de la Infraestructura de Servicios de Salud</t>
  </si>
  <si>
    <t>En la plataforma de cubos dinámicos solo se cuenta con información al mes de noviembre de 2021, por lo que  aún es preliminar.</t>
  </si>
  <si>
    <t>[A1.C6] Proporción de Adolescentes que aceptan método anticonceptivo pos evento obstétrico  (Oportunidad de adolescentes)</t>
  </si>
  <si>
    <t>Se considera positivo mantener este indicador por debajo de lo estimado</t>
  </si>
  <si>
    <t>[A7.C5] Tasa de fecundidad en adolescentes (de 15 a 19 años) por cada 1000 mujeres de ese grupo de edad</t>
  </si>
  <si>
    <t>[A6.C5] Tasa de fecundidad en niñas y adolescentes (de 10 a 14 años) por cada 1000 niñas y adolescentes en ese grupo de edad</t>
  </si>
  <si>
    <t>[A5.C5] Tasa de mortalidad de niños y niñas menores de 5 años</t>
  </si>
  <si>
    <t>[A4.C5] Tasa de mortalidad en niños y niñas menores de 5 años por enfermedades respiratorias agudas (defunciones por cada 100 mil menores de 5 años)</t>
  </si>
  <si>
    <t>[A3.C5] Tasa de mortalidad en niños y niñas menores de 5 años por enfermedades diarreicas agudas (defunciones por cada 100 mil menores de 5 años)</t>
  </si>
  <si>
    <t>Se considera positivo el haber excedido la meta</t>
  </si>
  <si>
    <t>[A2.C5] Porcentaje de dosis de vacunas aplicadas en personas adultas mayores</t>
  </si>
  <si>
    <t>Algunas Jurisdicciones Sanitarias están en proceso de captura del cierre 2021, de igual manera ha habido actualizaciones de la plataforma SINBA V2.0. Derivado de la poca afluencia de la población a las unidades de salud por la contingencia de COVID-19, as</t>
  </si>
  <si>
    <t>[A1.C5] Proporción de detecciones de síndromes geriátricos</t>
  </si>
  <si>
    <t>Las jurisdicciones sanitarias reprogramaron sus eventos educativos para cumplirlos en el cuarto trimestre del año, buscando evitar contagios por el virus SARS-CoV-2.</t>
  </si>
  <si>
    <t>[A1.C4] Porcentaje de eventos educativos con perspectiva intercultural en municipios con población indígena</t>
  </si>
  <si>
    <t>Por indicación oficial (Jornada Nacional de Sana Distancia y Lineamientos de Medidas de Seguridad  Sanitaria),  se han realizado actividades de acuerdo al semáforo epidemiológico por región y al no ser considerada una  actividad prioritaria, disminuyó la consulta para control nutricional.</t>
  </si>
  <si>
    <t>[A1.C3] Porcentaje de menores de 10 años en control nutricional por desnutrición y bajo peso</t>
  </si>
  <si>
    <t>[A2.C2] Porcentaje de Ferias de la Salud para migrantes realizadas</t>
  </si>
  <si>
    <t>[A1.C2] Proporción de consultas con atención integrada de línea de vida a migrantes de la entidad</t>
  </si>
  <si>
    <t>Actualmente el estado cuenta con 42 equipos de emisiones otoacústicas y potenciales evocados de tallo cerebral, de los cuales 18 equipos se encuentran disfuncionales, aunado a que 8 unidades de segundo nivel son hospitales COVID, lo que condiciona una baja en la concurrencia de pacientes para la toma de
tamizaje auditivo</t>
  </si>
  <si>
    <t>[A2.C1] Proporción de recién nacidos con tamiz auditivo neonatal</t>
  </si>
  <si>
    <t>[A1.C1] Proporción de niños con tamiz metabolico realizado</t>
  </si>
  <si>
    <t>Debido a que la gran mayoria de los adolescentes sigue en resguardo por la actual contingencia sanitaria, se ha dificultado el acceso a ellos para dar seguimiento a la estrategia GAPS lo cual ha generado que no se alcance el total de la meta programada.</t>
  </si>
  <si>
    <t>[C6] Porcentaje de Grupos de Adolescentes Promotores de Salud en operación</t>
  </si>
  <si>
    <t>[C5] Proporción de detecciones de salud mental</t>
  </si>
  <si>
    <t>[C4] Porcentaje de médicos tradicionales censados que participan en acciones implementadas en Servicios de Salud de Veracruz</t>
  </si>
  <si>
    <t>[C3] Tasa de mortalidad infantil</t>
  </si>
  <si>
    <t>La consulta se superó en la población migrante, debido al flujo migratorio presentado en el estado</t>
  </si>
  <si>
    <t>[C2] Proporción de consultas otorgadas a migrantes</t>
  </si>
  <si>
    <t>[C1] Tasa de mortalidad neonatal</t>
  </si>
  <si>
    <t>Se considera positivo mantener este indicador en cero</t>
  </si>
  <si>
    <t>Unidades médicas con queja por rechazo de servicio a población vulnerable</t>
  </si>
  <si>
    <t>SE TIENE UN SUBREGISTRO DADO QUE LA PLATAFORMA DE CUBOS NO ESTA ACTUALIZADA</t>
  </si>
  <si>
    <t>Variación de consultas a personas de grupos vulnerables</t>
  </si>
  <si>
    <t>CDC.K.I.104.R Atención a Grupos Vulnerables</t>
  </si>
  <si>
    <t>[A2.C2] Porcentaje de Comités de participación ciudadana instalados</t>
  </si>
  <si>
    <t>[A1.C2] Porcentaje de hospitales con Módulo del Sistema Unificado de Gestión instalado</t>
  </si>
  <si>
    <t>[A5.C1] Porcentaje de Establecimientos de Atención Médica 1er., 2do., y 3er. Nivel de Atención donde se implementan las GPC mediante ADAC de los Padecimientos Prioritarios Nacionales</t>
  </si>
  <si>
    <t>[A4.C1] Porcentaje de Unidades Médicas de SESVER que reportan Satisfacción de Trato Adecuado y Digno</t>
  </si>
  <si>
    <t>[A3.C1] Porcentaje de Avales Ciudadanos instalados en Unidades Médicas</t>
  </si>
  <si>
    <t>[A2.C1] Proporción de infecciones nosocomiales</t>
  </si>
  <si>
    <t>[A1.C1] Unidades Médicas con Comité de Calidad y Seguridad del Paciente sesionando</t>
  </si>
  <si>
    <t>[C2] Proporción de Resolución de Solicitudes de Atención a través del Sistema Unificado de Gestión</t>
  </si>
  <si>
    <t>[C1] Porcentaje de Gestores de Calidad funcionando</t>
  </si>
  <si>
    <t>Porcentaje de Unidades Médicas que cuentan con dictamen de acreditación o reacreditación vigente</t>
  </si>
  <si>
    <t xml:space="preserve"> En el transcurso del año (2021), se ha trabajado en la preparación de tres Unidades Hospitalarias y dos Centros de Salud, asesorando, supervisando de forma presencial y virtual; sin embargo, para que estas Unidades se logren inscribir ante el Consejo de Salubridad General (CSG), es indispensable que se encuentre firmado el Convenio de Colaboración del Gobierno del Estado de Veracruz, con el Consejo de Salubridad General, por lo que se han realizado gestiones ante el área Jurídica y la Subdirección de Vinculación del Consejo de Salubridad General, lo cual tiene fecha perentoria para el mes de enero del 2022.</t>
  </si>
  <si>
    <t>Porcentaje de Unidades Médicas Certificadas ante el Consejo de Salubridad General</t>
  </si>
  <si>
    <t>CDC.K.I.103.R Garantizar la Calidad de los Servicios de Salud</t>
  </si>
  <si>
    <t>[A6.C4] Porcentaje de cumplimiento de Investigaciones autorizadas para la identificación y evaluación de riesgos sanitarios</t>
  </si>
  <si>
    <t>Debido a la actual campaña de vacunación que se mantiene en el Estado de Veracruz las jurisdicciones sanitarias, ha habido un retraso en el cumplimiento de este evento</t>
  </si>
  <si>
    <t>[A5.C4] Eventos de gestión ambiental de interacción social e interinstitucional</t>
  </si>
  <si>
    <t>[A4.C4] Porcentaje de investigaciones de campo realizadas</t>
  </si>
  <si>
    <t>[A3.C4] Porcentaje de cumplimiento de toma de muestras no regulatorias para evaluación de riesgos sanitarios e investigaciones de campo ambientales</t>
  </si>
  <si>
    <t>[A2.C4] Porcentaje de cumplimiento de cédulas de evaluación realizadas</t>
  </si>
  <si>
    <t>Debido a las necesidades de la dirección se realizaron mas evaluaciones por las actividades extraoordinarias durante el año</t>
  </si>
  <si>
    <t>[A1.C4] Porcentaje de cumplimiento de evaluaciones de riesgos realizadas</t>
  </si>
  <si>
    <t>[A10.C3]Porcentaje de cumplimiento de eventos de capacitación remota a personal operativo y gerencial</t>
  </si>
  <si>
    <t>Ante la problemática estatal de salud, se implementaron campañas de divulgación en diferentes temas trascendentes para la protección contra riesgos sanitarios, como son: agua de calidad bacteriológica, saneamiento básico, salubridad local, salud ambiental y cambio climático.</t>
  </si>
  <si>
    <t>[A9.C3] Porcentaje de cumplimiento de campañas de difusión y comunicación de riesgos realizadas</t>
  </si>
  <si>
    <t>Ante la pandemia se incrementó considerablemente la demanda de capacitación por parte de usuarios en el tema de medidas preventivas, sobre todo manejo higiénico de alimentos y sanitización</t>
  </si>
  <si>
    <t>[A8.C3] Porcentaje de cumplimiento de cursos de capacitación impartidos</t>
  </si>
  <si>
    <t>La situación actual de pandemia, motivó a muchas más acciones de concertación y coordinación intra e intersectorial, para lograr acciones preventivas de mayor impacto en la población.</t>
  </si>
  <si>
    <t>[A7.C3] Porcentaje de cumplimiento de acciones de concertación y coordinación</t>
  </si>
  <si>
    <t>Se impartieron mayor número de talleres de elaboración de jabón líquido, como importante herramienta de apoyo en prevención de la COVID-19</t>
  </si>
  <si>
    <t>[A6.C3] Porcentaje de cumplimiento impartición de talleres de elaboración de insumos para saneamiento básico</t>
  </si>
  <si>
    <t>Se impartieron mayor número de pláticas en respuesta a la necesidad de orientar a la población en el tema COVID-19</t>
  </si>
  <si>
    <t>[A5.C3] Porcentaje de cumplimiento de pláticas informativas realizadas</t>
  </si>
  <si>
    <t>Debido a la situación de pandemia fue necesario generar mayor número de elementos digitales con la finalidad de llegar a mayor número de población.</t>
  </si>
  <si>
    <t xml:space="preserve"> [A4.C3] Porcentaje de elementos de difusión digital gestionados en Televisión Estatal, radiodifusoras, comerciales en You Tube y perifoneos</t>
  </si>
  <si>
    <t>Debido a la situación de pandemia fue necesario generar mayor número de elementos digitales con la finalidad de llegar a mayor número de población</t>
  </si>
  <si>
    <t>[A3.C3] Porcentaje de materiales de audio y vídeo diseñados, editados y aprobados para su colocación en radio, televisión y youtube</t>
  </si>
  <si>
    <t>Debido a la contingencia por la enfermedad causada por el virus SARS-CoV2 (COVID-19), se han aumentado algunos materiales impresos para difusión de información relevante a la población que permita coadyuvar en la mejora de la salud de la misma.</t>
  </si>
  <si>
    <t>[A2.C3] Porcentaje de difusión a través de materiales impresos (dípticos, trípticos, carteles, banner, espectaculares, etc.)</t>
  </si>
  <si>
    <t>Ante la pandemia de COVID-19, fue necesario generar mayor número de materiales de difusión para impresión con la finalidad de llegar a la población más vulnerable.</t>
  </si>
  <si>
    <t>[A1.C3] Porcentaje materiales impresos diseñados (dípticos, trípticos, carteles, banner, espectaculares, etc.)</t>
  </si>
  <si>
    <t>Es a demanda y solicitud de la población. El número se vio aumentado derivado del comunicado del regreso a clases presenciales</t>
  </si>
  <si>
    <t>[A7.C2] Guías de autoevaluación llenadas como parte de la Vigilancia Proactiva</t>
  </si>
  <si>
    <t>Las acciones se enfocaron hacia el sector empresarial a traves de reuniones presenciales en las que se presento una plataforma para la evaluación del desempeño del verificador así como la difusión de las acciones regulatorias y no regulatorias como parte de la transparencia operativa.</t>
  </si>
  <si>
    <t>[A6.C2] Coadyuvar en materia de legalidad y transparencia para fortalecer la vigilancia sanitaria en el Estado de Veracruz</t>
  </si>
  <si>
    <t>[A5.C2] Cumplimiento de acuerdos intersectoriales para garantizar agua de calidad para uso y consumo humano</t>
  </si>
  <si>
    <t>[A4.C2] Vincular las acciones de operación con la CONAGUA, CAEV y municipios del Estado de Veracruz</t>
  </si>
  <si>
    <t>[A3.C2] Porcentaje de cumplimiento de muestreo regulatorio realizado</t>
  </si>
  <si>
    <t>[A2.C2] Porcentaje de cumplimiento de dictaminación de actas de establecimientos</t>
  </si>
  <si>
    <t>No se alcanzó la meta derivado a que se priorizaron acciones no regulatorias y cumplimiento de metas solicitadas por la federación.</t>
  </si>
  <si>
    <t>[A1.C2] Porcentaje de cumplimiento de Verificación Sanitaria a establecimientos</t>
  </si>
  <si>
    <t>El presupuesto fue asigando para la creación de un CIS móvil que de servicio a todo el estado</t>
  </si>
  <si>
    <t>[A3.C1] Modernizar la operación de los Centros Integrales de Servicios</t>
  </si>
  <si>
    <t>[A2.C1] Porcentaje de cumplimiento de Permisos Sanitarios Tramitados</t>
  </si>
  <si>
    <t>Derivado de la reactivación económica  despues de las etapas críticas por COVID-19, las solicitudes de tramites se vieron favorecidos</t>
  </si>
  <si>
    <t>[A1.C1] Proporción de cumplimiento de Avisos y Licencias Sanitarias tramitados</t>
  </si>
  <si>
    <t>Debido a la contingencia por la enfermedad causada por el virus SARS-CoV2 (COVID-19), ha aumentado el número de identificación y manejo de riesgos.</t>
  </si>
  <si>
    <t>[C4] Porcentaje de cumplimiento de acciones de evaluación e investigación de riesgos sanitarios</t>
  </si>
  <si>
    <t>Debido a la contingencia por la enfermedad causada por el virus SARS-CoV2 (COVID-19), ha aumentado el número de campañas de vinculación y difusión como un medio viable para transmitir a la población información para prevenir riesgos a la salud.</t>
  </si>
  <si>
    <t>[C3] Porcentaje de cumplimiento de acciones de vinculación y difusión de temas de riesgos sanitarios para establecimientos, usuarios y población en general</t>
  </si>
  <si>
    <t>Los procedimientos iniciados pueden tardar hasta 5 años en concluirse y su conclusión dependera del interes por parte del propietario.</t>
  </si>
  <si>
    <t>[C2] Porcentaje de vigilancia sanitaria a establecimientos</t>
  </si>
  <si>
    <t>Incremento la demanda por parte de la población y los usuarios le dieron seguimiento a tramites de meses anteriores</t>
  </si>
  <si>
    <t>[C1] Porcentaje de autorizaciones a establecimientos</t>
  </si>
  <si>
    <t>Indicador en rango</t>
  </si>
  <si>
    <t>Proporción de acciones con medidas regulatorias y no regulatorias realizadas</t>
  </si>
  <si>
    <t>Proporción de intervenciones realizadas encaminadas a reducir riesgos
sanitarios, en municipios vulnerables</t>
  </si>
  <si>
    <t>CDC.K.I.079.R Evaluación, Control y Vigilancia de Riesgos Sanitarios y Ambientales</t>
  </si>
  <si>
    <t>El avance de este indicador depende del proceso de rectificación o ratificación de las defunciones por parte de las unidades médicas, permitiendo su medición con una frecuencia de dos años.</t>
  </si>
  <si>
    <t>[A9.C5] Tasa de mortalidad relacionada con el Sida</t>
  </si>
  <si>
    <t>Debido a la contigencia por COVID - 19 la población no acude con regularidad a las Unidades de Salud, por temor de contagio.</t>
  </si>
  <si>
    <t>[A8.C5] Cobertura de vacunación  con vacuna SRP  (Triple viral) en población de niñas y niños de un año de edad</t>
  </si>
  <si>
    <t>[A7.C5] Cobertura de métodos anticonceptivos</t>
  </si>
  <si>
    <t xml:space="preserve">Debido a la contingencia por COVID-19 la asistencia de pacientes a consultas continua presentando una disminución, lo que representa un bajo registro de las mismas en los sistemas de información (SINBA-SIS), que no permiten alcanzar un porcentaje de avance satisfactorio. </t>
  </si>
  <si>
    <t>[A6.C5] Porcentaje de condones entregados a la población en general</t>
  </si>
  <si>
    <t>El avance de dicho indicador se ha visto afectado por la baja asistencia de pacientes a consulta en las unidades, debido a la contingencia por COVID-19, lo que se ve reflejado en el registro de las mismas en los sistemas de información; lo anterior, aunado a que los pacientes acuden a la consulta de primera vez dejando de lado el seguimiento de la misma a través de la consulta subsecuente, se propuso el cambio de este indicador para el ejercicio 2022 con la finalidad de medir con mayor eficacia el impacto de la atención a los usuarios.</t>
  </si>
  <si>
    <t>[A5.C5] Porcentaje de consultas subsecuentes para las Infecciones de Transmisión Sexual (ITS) realizadas</t>
  </si>
  <si>
    <t>Se rebasó la meta durante este semestre porque se tenía programada la vacunación intensiva, además de que se atenderon diversos focos rábicos no previstos.</t>
  </si>
  <si>
    <t>[A4.C5] Proporción de Vacunación antirrábica de mascotas (perros y gatos)</t>
  </si>
  <si>
    <t>Durante este periodo se logro dar tratamiento especifico para Cólera de acuerdo a la Norma 016 - SSA-2- 2012 en un 88.09%.  No se alcanzo la meta debido a que,aunque se dio tratamiento no fue especifico como lo marca la Norma,  en un 8.7% y  no se dio ninguno en  3.2% de los casos.</t>
  </si>
  <si>
    <t>[A3.C5] Cobertura de tratamiento a casos sospechosos de cólera, en casos detectados por SESVER</t>
  </si>
  <si>
    <t>[A2.C5] Porcentaje de capacitaciones sobre el manejo de Lepra</t>
  </si>
  <si>
    <t>No se logró alcanzar el porcentaje de curación programado debido a que el 10.9% de los pacientes se encuentran clasificados como término de tratamiento porque no se tomaron las muestras de control correspondientes al periodo y el 12.5% continúan  clasificados como "En Tratamiento", porque no se actualizó en tiempo la plataforma de información. Cabe mencionar que el resto de los casos no se curaron porque fallecieron, fracasaron el tratamiento o lo abandonaron.</t>
  </si>
  <si>
    <t>[A1.C5] Proporción de casos nuevos de tuberculosis pulmonar que curan al terminar el tratamiento</t>
  </si>
  <si>
    <t>[A3.C4] Porcentaje de casos Dengue con Signos de Alarma (Dengue Grave) con diagnóstico de laboratorio en casos detectados por SESVER</t>
  </si>
  <si>
    <t>[A2.C4] Cobertura de Rociado Espacial en Localidades de Riesgo</t>
  </si>
  <si>
    <t>No se alcanzó la meta programada debido a los ultimos eventos climatológicos y a la contingencia por la enfermedad causada por el virus SARS-CoV2 (COVID-19).</t>
  </si>
  <si>
    <t>[A1.C4] Porcentaje de lecturas de las Ovitrampas instaladas</t>
  </si>
  <si>
    <t>[A6.C3] Porcentaje de control de hipertensión arterial</t>
  </si>
  <si>
    <t>[A5.C3] Proporción de detecciones de hipertensión arterial</t>
  </si>
  <si>
    <t>[A4.C3] Porcentaje de control de diabetes mellitus</t>
  </si>
  <si>
    <t>[A3.C3] Proporción de detecciones de diabetes mellitus</t>
  </si>
  <si>
    <t>[A2.C3] Porcentaje de control de obesidad</t>
  </si>
  <si>
    <t>Algunas Jurisdicciones Sanitarias están en proceso de captura del cierre 2021, de igual manera ha habido actualizaciones de la plataforma SINBA V2.0. Derivado de la poca afluencia de la población a las unidades de salud por la contingencia de COVID-19, así como el evitar reuniones en eventos masivos como son las ferias y jornadas de salud en donde se llevan a cabo estas actividades.</t>
  </si>
  <si>
    <t>[A1.C3] Proporción de detecciones de obesidad</t>
  </si>
  <si>
    <t xml:space="preserve">Debido a la contingencia por la enfermedad causada por el virus SARS-CoV2 (COVID-19), la población continúa sin asistir  de manera regular al centro de salud para llevar a cabo su tamizaje, a pesar de que el personal ya se integró a las actividades, considerando la nueva normalidad. </t>
  </si>
  <si>
    <t>[A5.C2] Proporción de detecciones VPH en mujeres de 35 a 64 años</t>
  </si>
  <si>
    <t>[A4.C2] Proporción de partos atendidos por personal sanitario especializado</t>
  </si>
  <si>
    <t>[A3.C2] Proporción de embarazadas en control prenatal</t>
  </si>
  <si>
    <t xml:space="preserve">Durante la actual contingencia por la enfermedad causada por el virus SARS-CoV2 (COVID-19), los hospitales en donde se atiende el mayor volumen de eventos obstétricos solo están atendiendo pacientes con diagnóstico de Covid, por lo que identificamos que gran mayoría se están atendiendo de forma particular. </t>
  </si>
  <si>
    <t>[A2.C2] Proporción de mujeres con método anticonceptivo post parto (oportunidad)</t>
  </si>
  <si>
    <t>Como resultado de las actividades de promoción y difusión en los módulos de Vasectomía sin Bisturí.  Se supera la meta debido a que están acudiendo mayor número de hombres a las unidades .</t>
  </si>
  <si>
    <t>[A1.C2] Razón de hombres vasectomízados (Corresponsabilidad)</t>
  </si>
  <si>
    <t>[A6.C1] Proporción de comunidades certificadas como saludables</t>
  </si>
  <si>
    <t>Por la contingencia por la enfermedad causada por el virus SARS-CoV2 (COVID-19), no se han podido realizar todos los eventos educativos programados.</t>
  </si>
  <si>
    <t>[A5.C1] Proporción de eventos educativos para la promoción de alimentación correcta y consumo de agua simple potable</t>
  </si>
  <si>
    <t>Debido a la contigencia por COVID - 19 la población no acude con regularidad a las Unidades de Salud, por temor de contagio.
El corte de la información es al 30 de noviembre del 2021.</t>
  </si>
  <si>
    <t>[A4.C1] Cobertura de vacunación en niñas y niños menores de un año de edad</t>
  </si>
  <si>
    <t xml:space="preserve">Para este año los lineamientos federales para la atención estomatológica se realizó acorde al nivel de alerta sanitaria, la operatividad de las acciones odontológicas se enfatizó en las actividades preventivas intramuros, el porcentaje es alto debido a que la programación se elaboró de acuerdo a un analisis del logro obtenido en el año 2020. </t>
  </si>
  <si>
    <t>[A3.C1] Porcentaje de actividades odontológicas educativo preventivas intramuros realizadas a los pacientes que acuden por pimera vez al servicio.</t>
  </si>
  <si>
    <t>Por la contingencia sanitaria los cursos son virtuales.</t>
  </si>
  <si>
    <t>[A2.C1] Porcentaje de personal de atención primaria capacitado en la Guía de Intervención mhGAP</t>
  </si>
  <si>
    <t>[A1.C1] Proporción de personas sensibilizadas en seguridad vial</t>
  </si>
  <si>
    <t xml:space="preserve">Se tuvo una disminución significativa  en la demanda de atención de la mayoría de los padecimientos transmisibles;  debido principalmente a la presencia en "Olas" de la Pandemia de COVID-19, lo que ha generado resguardo de la población en casa, así como  </t>
  </si>
  <si>
    <t>[C5] Porcentaje de casos nuevos de enfermedades transmisibles atendidos por los SESVER</t>
  </si>
  <si>
    <t>Es favorable que la letalidad se acerque al 1%.</t>
  </si>
  <si>
    <t>[C4] Letalidad por Dengue con Signos de Alarma (Dengue Grave) en casos detectados por SESVER</t>
  </si>
  <si>
    <t>[C3] Tasa de mortalidad por enfermedades crónico degenerativas</t>
  </si>
  <si>
    <t>Se incrementoó la razón de MM de causa indirecta secundarias a COVID-19. La información reportada es correspondiente a la semana NO. 52.</t>
  </si>
  <si>
    <t>[C2] Razón de mortalidad materna</t>
  </si>
  <si>
    <t>No hay justificación reportada por parte del área responsable.</t>
  </si>
  <si>
    <t>[C1] Tasa de Morbilidad General de la población responsabilidad de
SESVER</t>
  </si>
  <si>
    <t>Se tuvo una disminución significativa  en la demanda de atención de la mayoría de los padecimientos transmisibles;  debido principalmente a la presencia en "Olas" de la Pandemia de COVID-19, lo que ha generado resguardo de la población en casa, así como  reconversión paulatina de las unidades de salud para la atención normal en los servicios y el retorno paulatino del personal de salud a las actividades cotidianas.</t>
  </si>
  <si>
    <t>Proporción de casos nuevos de enfermedades reportadas en un periodo determinado</t>
  </si>
  <si>
    <t>Por efectos de la pandemia, se presentó un incremento en la mortalidad general en el Estado durante 2021</t>
  </si>
  <si>
    <t>Tasa de mortalidad general</t>
  </si>
  <si>
    <t>CDC.K.I.075.R Prevención y Control de Daños a la Salud</t>
  </si>
  <si>
    <t>No se pueden realizar aun visitas de superivisión y asesoria del Programa Hospital Seguro
La pandemia ocasionada por el virus SARS-CoV2 impidió que se realizaran las evaluaciones en sito, programadas para el segundo semestre del año.</t>
  </si>
  <si>
    <t>[A3.C3] Proporción de hospitales clasificados con capacidad de respuesta</t>
  </si>
  <si>
    <t>[A2.C3] Proporción de hospitales y centros de salud con hospitalización con proceso de triage médico funcionando</t>
  </si>
  <si>
    <t>[A1.C3] Proporción de Urgencias Reguladas</t>
  </si>
  <si>
    <t>Al momento de realizar este reporte, aún no se contaba con los datos del mes de diciembre.</t>
  </si>
  <si>
    <t>[A5.C2] Índice de Rotación Hospitalaria</t>
  </si>
  <si>
    <t>El número de estudios realizados (numerador) solo considera registros de los meses de septiembre, octubre y noviembre, ya que para el mes de Diciembre, las unidades médicas (hospitales y centros de salud) no han realizado su reporte. Así mismo, la pandemia de COVID-19, ha generado baja en la demanda de la población, para la realización de estudios de laboratorio general.</t>
  </si>
  <si>
    <t>[A4.C2] Porcentaje de Estudios de Laboratorio realizados respecto de los estimados</t>
  </si>
  <si>
    <t>Por la pandemia del virus SAR-COV2 en las unidades médicas de Primer Nivel solo se atendieron consultas urgentes y hubo personal médico en resguardo.</t>
  </si>
  <si>
    <t>[A3.C2] Consultas de medicina general por médico por día</t>
  </si>
  <si>
    <t>Las estancias prolongadas de pacientes COVID-19 ocasionaron un incremento en el indicador</t>
  </si>
  <si>
    <t>[A2.C2] Promedio de días estancia</t>
  </si>
  <si>
    <t>Aún no se contaba con el total de lainformación generada en este indicador en el mes de diciembre 2021.</t>
  </si>
  <si>
    <t>[A1.C2] Promedio de consultas especializadas subsecuentes en relación a las de primera vez</t>
  </si>
  <si>
    <t>La pandemia ocasionada por el virus SARS-CoV2 genero una disminución en las atenciones de medicina general y en consecuencia las referencias generadas.</t>
  </si>
  <si>
    <t>[A2.C1] Proporción de pacientes referidos a un segundo nivel de
atención</t>
  </si>
  <si>
    <t>[A1.C1] Proporción de Núcleos Básicos por población responsabilidad SESVER</t>
  </si>
  <si>
    <t>[C3] Proporción de Urgencias Calificadas atendidas en el servicio de urgencias</t>
  </si>
  <si>
    <t>[C2] Tasa de ocupación hospitalaria</t>
  </si>
  <si>
    <t>Por la pandemia del virus SAR-COV2 en algunas unidades médicas solo se atendieron consultas urgentes y hubo personal médico en resguardo.</t>
  </si>
  <si>
    <t>[C1] Promedio de consultas otorgadas a la población responsabilidad de SESVER</t>
  </si>
  <si>
    <t>Abasto de medicamentos</t>
  </si>
  <si>
    <t>Razón de población responsabilidad SESVER por médico de SESVER</t>
  </si>
  <si>
    <t>CDC.K.I.074.R Prestación de Servicios de Atención Médica</t>
  </si>
  <si>
    <t>Se realizaron acuerdos entre CONAGUA, CAEV y SESVER, derivado de la emergencia de brote asociado a consumo de agua en el municipio de Filomeno Mata</t>
  </si>
  <si>
    <t>[A2.C3] Cumplimiento de acuerdos intersectoriales para mitigar los riesgos asociados a brotes</t>
  </si>
  <si>
    <t>[A1.C3] Convenios interinstitucionales para el fortalecimiento de las acciones en materia de emergencias y desastres</t>
  </si>
  <si>
    <t>Se convocaron a reuniones para la elaboracion de manuales de centros de respuesta en materia de Covid-19.</t>
  </si>
  <si>
    <t>[A3.C2] Porcentaje de Eventos atendidos por los elementos de la Fuerza de Tarea 86, convocados por CENAPRED, COPERE, GOBERNACIÓN, CFE, CNSNS, OIEA</t>
  </si>
  <si>
    <t>Derivado de la convocatoria para la evaluación de prácticas supervisadas por parte del Centro Nacional de Prevención de Desastres se reforzaron los cursos teóricos al personal.</t>
  </si>
  <si>
    <t>[A2.C2] Porcentaje de ejercicios de entrenamiento realizados</t>
  </si>
  <si>
    <t>[A1.C2] Porcentaje de cursos impartidos a la Fuerza de Tarea 86</t>
  </si>
  <si>
    <t>[A2.C1] Porcentaje de muestras de agua y alimentos que cumplen con la normatividad en materia radiológica</t>
  </si>
  <si>
    <t>[A1.C1] Porcentaje de muestras de agua y alimentos tomadas</t>
  </si>
  <si>
    <t>[C3] Porcentaje de emergencias y/o brotes atendidos</t>
  </si>
  <si>
    <t>[C2] Porcentaje de capacitaciones a la Fuerza de Tarea 86 realizadas</t>
  </si>
  <si>
    <t>[C1] Porcentaje de muestras de agua y alimentos monitoreadas</t>
  </si>
  <si>
    <t>Proporción de municipios beneficiados en el estado de Veracruz</t>
  </si>
  <si>
    <t>Servicios de Salud de Veracruz (Dirección de Planeación y Desarrollo)</t>
  </si>
  <si>
    <t>Porcentaje de la población protegida ante emergencias y/o brotes en los Municipios del estado de Veracruz</t>
  </si>
  <si>
    <t>CDC.K.I.070.J Prevención y Atención de Emergencias Radiológicas, Sanitarias y Brotes en el Estado de Veracruz</t>
  </si>
  <si>
    <t>Indicadores Estatales (Programas Presupuestarios) o Actividades Institucionales</t>
  </si>
  <si>
    <t>Indicador en rango, no requiere justificación</t>
  </si>
  <si>
    <t>7.- Porcentaje de atenciones para la salud programadas con recurso asignado</t>
  </si>
  <si>
    <t>La información presentada es de carácter preliminar ya que Servicios de Salud de Veracruz en el momento de captura en SRFT se encontraba en proceso de cierre del ejercicio 2021.</t>
  </si>
  <si>
    <t>6.-Porcentaje del gasto total del FASSA destinado a la Prestación de Servicios de Salud a la Comunidad</t>
  </si>
  <si>
    <t xml:space="preserve"> Se trata de un cierre preliminar.</t>
  </si>
  <si>
    <t xml:space="preserve">  5.-Porcentaje del gasto total del FASSA destinado a la Prestación de Servicios de Salud a la Persona y Generación de
Recursos para la Salud</t>
  </si>
  <si>
    <t>4.- Porcentaje de establecimientos que prestan servicios de atención médica de los Servicios Estatales de Salud acreditados con respecto de los establecimientos susceptibles de acreditación de cada entidad federativa</t>
  </si>
  <si>
    <t>SI LA META Y EL LOGRO ES EL MISMO SERÍA 100% EN CUMPLIMIENTO, NO %99.8 REVISAR CIFRAS DE LOS SIETE INDICADORES ALGUNAS CIFRAS NO COINCIDEN</t>
  </si>
  <si>
    <t>3.-Médicos generales y especialistas por cada mil habitantes (Población no derechohabiente-----------------------------</t>
  </si>
  <si>
    <t xml:space="preserve"> Indicador en rango, no requiere justificación</t>
  </si>
  <si>
    <t>2.-Porcentaje de nacidos vivos de madres sin seguridad social atendidas por personal médico</t>
  </si>
  <si>
    <t>A nivel Federal la Secretaría de Salud y a nivel Estatal Servicios de Salud de Veracruz</t>
  </si>
  <si>
    <t>Sistema de Recursos Federales Transferidos (SRFT)</t>
  </si>
  <si>
    <t xml:space="preserve"> El total  de muertes maternas en el Estado de Veracruz por residencia son 29 madres sin seguridad social, el dato del denominador de recién nacidos es el que arroja la plataforma de cubos de la DGIS durante el 2020. </t>
  </si>
  <si>
    <t xml:space="preserve">  1.-Razón de Mortalidad Materna de mujeres sin seguridad social</t>
  </si>
  <si>
    <t>Indicadores MIR Federal</t>
  </si>
  <si>
    <t>Nombre de la Instancia Federal y/o Estatal que le da seguimiento a los indicadores</t>
  </si>
  <si>
    <t>Nombre del Sistema en el que se realiza la carga</t>
  </si>
  <si>
    <t xml:space="preserve">Justificación </t>
  </si>
  <si>
    <t>% de cumplimiento</t>
  </si>
  <si>
    <t>Logro</t>
  </si>
  <si>
    <t xml:space="preserve">Meta </t>
  </si>
  <si>
    <t>Nombre del Indicador</t>
  </si>
  <si>
    <t>Nivel de Objetivo</t>
  </si>
  <si>
    <t>Anexar las Fichas Técnicas y el reporte anual de los resultados, emitido por los Sistemas Informáticos Oficiales para revisión de la ITI:</t>
  </si>
  <si>
    <t>Anexo 4. Resultados de Indicadores Estratégicos y de Gestión del Fondo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</si>
</sst>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0.000"/>
  </numFmts>
  <fonts count="85">
    <font>
      <sz val="11"/>
      <color theme="1"/>
      <name val="Calibri"/>
      <family val="2"/>
      <scheme val="minor"/>
    </font>
    <font>
      <b/>
      <sz val="11"/>
      <color rgb="FF404040"/>
      <name val="Verdana"/>
      <family val="2"/>
    </font>
    <font>
      <b/>
      <sz val="12"/>
      <color rgb="FF404040"/>
      <name val="Verdana"/>
      <family val="2"/>
    </font>
    <font>
      <sz val="11"/>
      <color rgb="FF404040"/>
      <name val="Montserrat"/>
      <family val="3"/>
    </font>
    <font>
      <sz val="11"/>
      <color theme="1"/>
      <name val="Montserrat"/>
      <family val="3"/>
    </font>
    <font>
      <b/>
      <sz val="11"/>
      <color rgb="FF404040"/>
      <name val="Montserrat"/>
      <family val="3"/>
    </font>
    <font>
      <b/>
      <sz val="11"/>
      <color theme="1"/>
      <name val="Montserrat"/>
      <family val="3"/>
    </font>
    <font>
      <sz val="11"/>
      <color theme="1"/>
      <name val="Arial"/>
      <family val="2"/>
    </font>
    <font>
      <sz val="11"/>
      <name val="Montserrat"/>
      <family val="3"/>
    </font>
    <font>
      <b/>
      <u/>
      <sz val="11"/>
      <color rgb="FF404040"/>
      <name val="Montserrat"/>
      <family val="3"/>
    </font>
    <font>
      <b/>
      <u/>
      <sz val="11"/>
      <color theme="3"/>
      <name val="Montserrat"/>
      <family val="3"/>
    </font>
    <font>
      <sz val="10"/>
      <color rgb="FF404040"/>
      <name val="Montserrat"/>
      <family val="3"/>
    </font>
    <font>
      <b/>
      <sz val="10"/>
      <color rgb="FF404040"/>
      <name val="Montserrat"/>
      <family val="3"/>
    </font>
    <font>
      <b/>
      <sz val="9"/>
      <color rgb="FF404040"/>
      <name val="Montserrat"/>
      <family val="3"/>
    </font>
    <font>
      <b/>
      <sz val="8"/>
      <color rgb="FF404040"/>
      <name val="Montserrat"/>
      <family val="3"/>
    </font>
    <font>
      <b/>
      <sz val="6"/>
      <color rgb="FF404040"/>
      <name val="Montserrat"/>
      <family val="3"/>
    </font>
    <font>
      <sz val="6"/>
      <color rgb="FF404040"/>
      <name val="Montserrat"/>
      <family val="3"/>
    </font>
    <font>
      <sz val="9"/>
      <color rgb="FF404040"/>
      <name val="Montserrat"/>
      <family val="3"/>
    </font>
    <font>
      <b/>
      <sz val="11"/>
      <name val="Montserrat"/>
      <family val="3"/>
    </font>
    <font>
      <sz val="11"/>
      <color theme="1" tint="0.14999847407452621"/>
      <name val="Montserrat"/>
      <family val="3"/>
    </font>
    <font>
      <b/>
      <sz val="11"/>
      <name val="Verdana"/>
      <family val="2"/>
    </font>
    <font>
      <b/>
      <sz val="9"/>
      <color theme="1"/>
      <name val="Montserrat"/>
      <family val="3"/>
    </font>
    <font>
      <b/>
      <sz val="12"/>
      <color rgb="FF404040"/>
      <name val="Montserrat"/>
      <family val="3"/>
    </font>
    <font>
      <b/>
      <sz val="14"/>
      <color theme="1"/>
      <name val="Montserrat"/>
      <family val="3"/>
    </font>
    <font>
      <b/>
      <sz val="12"/>
      <color theme="1"/>
      <name val="Montserrat"/>
      <family val="3"/>
    </font>
    <font>
      <b/>
      <sz val="10"/>
      <name val="Montserrat"/>
      <family val="3"/>
    </font>
    <font>
      <b/>
      <sz val="9"/>
      <name val="Montserrat"/>
      <family val="3"/>
    </font>
    <font>
      <sz val="9"/>
      <name val="Montserrat"/>
      <family val="3"/>
    </font>
    <font>
      <sz val="10"/>
      <name val="Montserrat"/>
      <family val="3"/>
    </font>
    <font>
      <sz val="11"/>
      <name val="Times New Roman"/>
      <family val="1"/>
    </font>
    <font>
      <sz val="12"/>
      <color theme="1"/>
      <name val="Montserrat"/>
      <family val="3"/>
    </font>
    <font>
      <sz val="7"/>
      <color theme="1"/>
      <name val="Verdana"/>
      <family val="2"/>
    </font>
    <font>
      <sz val="9"/>
      <color theme="1"/>
      <name val="Montserrat"/>
    </font>
    <font>
      <u/>
      <sz val="11"/>
      <color theme="10"/>
      <name val="Calibri"/>
      <family val="2"/>
      <scheme val="minor"/>
    </font>
    <font>
      <sz val="7"/>
      <color rgb="FF000000"/>
      <name val="Verdana"/>
      <family val="2"/>
    </font>
    <font>
      <b/>
      <sz val="7"/>
      <color rgb="FF000000"/>
      <name val="Verdana"/>
      <family val="2"/>
    </font>
    <font>
      <sz val="9"/>
      <color theme="1"/>
      <name val="Montserrat"/>
      <family val="3"/>
    </font>
    <font>
      <sz val="11"/>
      <color theme="1"/>
      <name val="Montserrat"/>
    </font>
    <font>
      <sz val="9"/>
      <name val="Montserrat"/>
    </font>
    <font>
      <sz val="9"/>
      <color theme="1" tint="0.14999847407452621"/>
      <name val="Montserrat"/>
    </font>
    <font>
      <sz val="10"/>
      <color theme="1"/>
      <name val="Montserrat"/>
      <family val="3"/>
    </font>
    <font>
      <b/>
      <sz val="11"/>
      <color theme="1"/>
      <name val="Montserrat"/>
    </font>
    <font>
      <sz val="11"/>
      <color theme="1"/>
      <name val="Calibri"/>
      <family val="2"/>
      <scheme val="minor"/>
    </font>
    <font>
      <b/>
      <sz val="5"/>
      <color rgb="FF404040"/>
      <name val="Verdana"/>
      <family val="2"/>
    </font>
    <font>
      <b/>
      <sz val="6"/>
      <color rgb="FF404040"/>
      <name val="Verdana"/>
      <family val="2"/>
    </font>
    <font>
      <sz val="6"/>
      <color rgb="FF404040"/>
      <name val="Verdana"/>
      <family val="2"/>
    </font>
    <font>
      <sz val="9"/>
      <color rgb="FF404040"/>
      <name val="Montserrat"/>
    </font>
    <font>
      <b/>
      <sz val="7"/>
      <color rgb="FF404040"/>
      <name val="Montserrat"/>
    </font>
    <font>
      <sz val="6"/>
      <color rgb="FF404040"/>
      <name val="Montserrat"/>
    </font>
    <font>
      <sz val="8"/>
      <color theme="1"/>
      <name val="Montserrat"/>
      <family val="3"/>
    </font>
    <font>
      <b/>
      <sz val="7"/>
      <color theme="1"/>
      <name val="Calibri"/>
      <family val="2"/>
      <scheme val="minor"/>
    </font>
    <font>
      <b/>
      <sz val="10"/>
      <color rgb="FF404040"/>
      <name val="Verdana"/>
      <family val="2"/>
    </font>
    <font>
      <b/>
      <sz val="10"/>
      <color theme="1"/>
      <name val="Century Gothic"/>
      <family val="2"/>
    </font>
    <font>
      <sz val="10"/>
      <color theme="1"/>
      <name val="Century Gothic"/>
      <family val="2"/>
    </font>
    <font>
      <sz val="10"/>
      <color theme="1"/>
      <name val="Verdana"/>
      <family val="2"/>
    </font>
    <font>
      <sz val="10"/>
      <name val="Verdana"/>
      <family val="2"/>
    </font>
    <font>
      <sz val="10"/>
      <name val="Calibri"/>
      <family val="2"/>
      <scheme val="minor"/>
    </font>
    <font>
      <b/>
      <sz val="8"/>
      <color rgb="FF404040"/>
      <name val="Verdana"/>
      <family val="2"/>
    </font>
    <font>
      <b/>
      <sz val="9"/>
      <color theme="1"/>
      <name val="Century Gothic"/>
      <family val="2"/>
    </font>
    <font>
      <sz val="9"/>
      <name val="Monserrat"/>
    </font>
    <font>
      <sz val="8"/>
      <color theme="1"/>
      <name val="Montserrat"/>
    </font>
    <font>
      <sz val="7"/>
      <color theme="1"/>
      <name val="Montserrat"/>
      <family val="3"/>
    </font>
    <font>
      <sz val="11"/>
      <color rgb="FFFF0000"/>
      <name val="Montserrat"/>
      <family val="3"/>
    </font>
    <font>
      <b/>
      <sz val="11"/>
      <color rgb="FFFF0000"/>
      <name val="Montserrat"/>
      <family val="3"/>
    </font>
    <font>
      <b/>
      <sz val="9"/>
      <color rgb="FFFF0000"/>
      <name val="Montserrat"/>
      <family val="3"/>
    </font>
    <font>
      <b/>
      <sz val="8"/>
      <color rgb="FFFF0000"/>
      <name val="Montserrat"/>
      <family val="3"/>
    </font>
    <font>
      <b/>
      <sz val="11"/>
      <color rgb="FFFF0000"/>
      <name val="Calibri"/>
      <family val="2"/>
      <scheme val="minor"/>
    </font>
    <font>
      <b/>
      <sz val="12"/>
      <color rgb="FFFF0000"/>
      <name val="Montserrat"/>
      <family val="3"/>
    </font>
    <font>
      <b/>
      <sz val="10"/>
      <color theme="1"/>
      <name val="Montserrat"/>
    </font>
    <font>
      <b/>
      <sz val="10"/>
      <color rgb="FF404040"/>
      <name val="Montserrat"/>
    </font>
    <font>
      <sz val="11"/>
      <name val="Montserrat"/>
    </font>
    <font>
      <b/>
      <sz val="11"/>
      <name val="Montserrat"/>
    </font>
    <font>
      <b/>
      <sz val="11"/>
      <name val="Calibri"/>
      <family val="2"/>
      <scheme val="minor"/>
    </font>
    <font>
      <b/>
      <sz val="9"/>
      <name val="Montserrat"/>
    </font>
    <font>
      <b/>
      <sz val="10"/>
      <color rgb="FFFF0000"/>
      <name val="Montserrat"/>
      <family val="3"/>
    </font>
    <font>
      <b/>
      <sz val="14"/>
      <color rgb="FF000000"/>
      <name val="Montserrat"/>
      <family val="3"/>
    </font>
    <font>
      <b/>
      <sz val="14"/>
      <color rgb="FF000000"/>
      <name val="Montserrat"/>
    </font>
    <font>
      <b/>
      <sz val="7"/>
      <color rgb="FF000000"/>
      <name val="Montserrat"/>
    </font>
    <font>
      <b/>
      <sz val="8"/>
      <name val="Montserrat"/>
      <family val="3"/>
    </font>
    <font>
      <sz val="8"/>
      <color rgb="FF404040"/>
      <name val="Montserrat"/>
      <family val="3"/>
    </font>
    <font>
      <sz val="10"/>
      <name val="Montserrat"/>
    </font>
    <font>
      <b/>
      <sz val="8"/>
      <color theme="1"/>
      <name val="Montserrat"/>
      <family val="3"/>
    </font>
    <font>
      <b/>
      <sz val="10"/>
      <color theme="1"/>
      <name val="Montserrat"/>
      <family val="3"/>
    </font>
    <font>
      <sz val="10"/>
      <color rgb="FFFF0000"/>
      <name val="Montserrat"/>
      <family val="3"/>
    </font>
    <font>
      <sz val="5"/>
      <color theme="1"/>
      <name val="Montserrat"/>
      <family val="3"/>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D200"/>
        <bgColor indexed="64"/>
      </patternFill>
    </fill>
    <fill>
      <patternFill patternType="solid">
        <fgColor theme="0" tint="-0.14999847407452621"/>
        <bgColor rgb="FFFFC000"/>
      </patternFill>
    </fill>
    <fill>
      <patternFill patternType="solid">
        <fgColor rgb="FFFFD200"/>
        <bgColor rgb="FFFFC000"/>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0" fontId="7" fillId="0" borderId="0"/>
    <xf numFmtId="9" fontId="7" fillId="0" borderId="0" applyFont="0" applyFill="0" applyBorder="0" applyAlignment="0" applyProtection="0"/>
    <xf numFmtId="0" fontId="33" fillId="0" borderId="0" applyNumberFormat="0" applyFill="0" applyBorder="0" applyAlignment="0" applyProtection="0"/>
    <xf numFmtId="43" fontId="42" fillId="0" borderId="0" applyFont="0" applyFill="0" applyBorder="0" applyAlignment="0" applyProtection="0"/>
    <xf numFmtId="9" fontId="42" fillId="0" borderId="0" applyFont="0" applyFill="0" applyBorder="0" applyAlignment="0" applyProtection="0"/>
    <xf numFmtId="44" fontId="42" fillId="0" borderId="0" applyFont="0" applyFill="0" applyBorder="0" applyAlignment="0" applyProtection="0"/>
  </cellStyleXfs>
  <cellXfs count="350">
    <xf numFmtId="0" fontId="0" fillId="0" borderId="0" xfId="0"/>
    <xf numFmtId="0" fontId="1" fillId="0" borderId="0" xfId="0" applyFont="1" applyAlignment="1">
      <alignment horizontal="justify" vertical="center"/>
    </xf>
    <xf numFmtId="0" fontId="2" fillId="0" borderId="0" xfId="0" applyFont="1" applyAlignment="1">
      <alignment vertical="center"/>
    </xf>
    <xf numFmtId="0" fontId="0" fillId="0" borderId="0" xfId="0"/>
    <xf numFmtId="0" fontId="4" fillId="0" borderId="0" xfId="0" applyFont="1"/>
    <xf numFmtId="0" fontId="6" fillId="0" borderId="0" xfId="1" applyFont="1" applyAlignment="1">
      <alignment wrapText="1"/>
    </xf>
    <xf numFmtId="0" fontId="4" fillId="0" borderId="0" xfId="0" applyFont="1" applyAlignment="1">
      <alignment wrapText="1"/>
    </xf>
    <xf numFmtId="0" fontId="3" fillId="0" borderId="0" xfId="0" applyFont="1" applyAlignment="1">
      <alignment horizontal="left" wrapText="1"/>
    </xf>
    <xf numFmtId="0" fontId="14" fillId="0" borderId="0" xfId="0" applyFont="1" applyAlignment="1">
      <alignment horizontal="left" vertical="center"/>
    </xf>
    <xf numFmtId="0" fontId="4" fillId="0" borderId="0" xfId="0" applyFont="1" applyAlignment="1">
      <alignment horizontal="center" vertical="center"/>
    </xf>
    <xf numFmtId="0" fontId="16"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4" fillId="0" borderId="1" xfId="0" applyFont="1" applyBorder="1"/>
    <xf numFmtId="0" fontId="19" fillId="0" borderId="0" xfId="0" applyFont="1"/>
    <xf numFmtId="0" fontId="22" fillId="0" borderId="0" xfId="0" applyFont="1" applyAlignment="1">
      <alignment horizontal="justify" vertical="center"/>
    </xf>
    <xf numFmtId="0" fontId="18" fillId="4" borderId="1" xfId="0" applyFont="1" applyFill="1" applyBorder="1" applyAlignment="1">
      <alignment horizontal="center" wrapText="1"/>
    </xf>
    <xf numFmtId="0" fontId="4" fillId="0" borderId="1" xfId="0" applyFont="1" applyBorder="1" applyAlignment="1">
      <alignment wrapText="1"/>
    </xf>
    <xf numFmtId="0" fontId="4" fillId="0" borderId="0"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1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4" fillId="0" borderId="0" xfId="1" applyFont="1" applyAlignment="1">
      <alignment wrapText="1"/>
    </xf>
    <xf numFmtId="0" fontId="6" fillId="6" borderId="14" xfId="1" applyFont="1" applyFill="1" applyBorder="1" applyAlignment="1">
      <alignment horizontal="left" vertical="center" wrapText="1"/>
    </xf>
    <xf numFmtId="0" fontId="4" fillId="0" borderId="15" xfId="1" applyFont="1" applyBorder="1"/>
    <xf numFmtId="0" fontId="4" fillId="0" borderId="16" xfId="1" applyFont="1" applyBorder="1"/>
    <xf numFmtId="0" fontId="4" fillId="0" borderId="0" xfId="1" applyFont="1" applyAlignment="1">
      <alignment horizontal="justify" vertical="top" wrapText="1"/>
    </xf>
    <xf numFmtId="0" fontId="6" fillId="0" borderId="10" xfId="1" applyFont="1" applyBorder="1" applyAlignment="1">
      <alignment horizontal="justify" vertical="top" wrapText="1"/>
    </xf>
    <xf numFmtId="0" fontId="4" fillId="0" borderId="10" xfId="1" applyFont="1" applyBorder="1" applyAlignment="1"/>
    <xf numFmtId="0" fontId="28" fillId="5" borderId="1" xfId="0" applyFont="1" applyFill="1" applyBorder="1" applyAlignment="1">
      <alignment horizontal="justify" vertical="center" wrapText="1"/>
    </xf>
    <xf numFmtId="0" fontId="25" fillId="5" borderId="5" xfId="0" applyFont="1" applyFill="1" applyBorder="1" applyAlignment="1">
      <alignment horizontal="center" vertical="center" wrapText="1"/>
    </xf>
    <xf numFmtId="0" fontId="25" fillId="5" borderId="1" xfId="0" applyFont="1" applyFill="1" applyBorder="1" applyAlignment="1">
      <alignment horizontal="center" vertical="top" wrapText="1"/>
    </xf>
    <xf numFmtId="0" fontId="25" fillId="0" borderId="1" xfId="0" applyFont="1" applyBorder="1" applyAlignment="1">
      <alignment horizontal="justify" vertical="center" wrapText="1"/>
    </xf>
    <xf numFmtId="0" fontId="25" fillId="5" borderId="1" xfId="0" applyFont="1" applyFill="1" applyBorder="1" applyAlignment="1">
      <alignment horizontal="center"/>
    </xf>
    <xf numFmtId="0" fontId="25" fillId="5" borderId="0" xfId="0" applyFont="1" applyFill="1" applyAlignment="1">
      <alignment horizontal="center"/>
    </xf>
    <xf numFmtId="0" fontId="28" fillId="5" borderId="0" xfId="0" applyFont="1" applyFill="1"/>
    <xf numFmtId="0" fontId="27" fillId="0" borderId="1" xfId="0" applyFont="1" applyBorder="1" applyAlignment="1">
      <alignment horizontal="justify" vertical="center" wrapText="1"/>
    </xf>
    <xf numFmtId="0" fontId="6" fillId="7" borderId="12" xfId="1" applyFont="1" applyFill="1" applyBorder="1" applyAlignment="1">
      <alignment horizontal="center" vertical="center" wrapText="1"/>
    </xf>
    <xf numFmtId="0" fontId="6" fillId="7" borderId="13" xfId="1" applyFont="1" applyFill="1" applyBorder="1" applyAlignment="1">
      <alignment horizontal="center" vertical="center" wrapText="1"/>
    </xf>
    <xf numFmtId="0" fontId="21" fillId="7" borderId="13" xfId="1" applyFont="1" applyFill="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6" fillId="0" borderId="0" xfId="1" applyFont="1" applyAlignment="1"/>
    <xf numFmtId="0" fontId="36" fillId="0" borderId="0" xfId="1" applyFont="1" applyAlignment="1">
      <alignment wrapText="1"/>
    </xf>
    <xf numFmtId="0" fontId="37" fillId="0" borderId="0" xfId="1" applyFont="1" applyBorder="1" applyAlignment="1">
      <alignment horizontal="justify" vertical="top" wrapText="1"/>
    </xf>
    <xf numFmtId="0" fontId="37" fillId="0" borderId="0" xfId="1" applyFont="1" applyBorder="1" applyAlignment="1"/>
    <xf numFmtId="0" fontId="38" fillId="0" borderId="0" xfId="1" applyFont="1" applyAlignment="1">
      <alignment horizontal="left" vertical="top" wrapText="1"/>
    </xf>
    <xf numFmtId="0" fontId="32" fillId="0" borderId="0" xfId="1" applyFont="1" applyAlignment="1">
      <alignment vertical="center" wrapText="1"/>
    </xf>
    <xf numFmtId="0" fontId="15" fillId="2" borderId="1" xfId="0" applyFont="1" applyFill="1" applyBorder="1" applyAlignment="1">
      <alignment horizontal="right" vertical="center" wrapText="1"/>
    </xf>
    <xf numFmtId="0" fontId="16" fillId="0" borderId="1" xfId="0" applyFont="1" applyBorder="1" applyAlignment="1">
      <alignment horizontal="right" vertical="center" wrapText="1"/>
    </xf>
    <xf numFmtId="0" fontId="15" fillId="0" borderId="1" xfId="0" applyFont="1" applyBorder="1" applyAlignment="1">
      <alignment horizontal="right" vertical="center" wrapText="1"/>
    </xf>
    <xf numFmtId="0" fontId="44" fillId="0" borderId="1" xfId="0" applyFont="1" applyBorder="1" applyAlignment="1">
      <alignment horizontal="center" vertical="center" wrapText="1"/>
    </xf>
    <xf numFmtId="0" fontId="45" fillId="0" borderId="1" xfId="0" applyFont="1" applyBorder="1" applyAlignment="1">
      <alignment vertical="center" wrapText="1"/>
    </xf>
    <xf numFmtId="0" fontId="45" fillId="0" borderId="1" xfId="0" applyFont="1" applyBorder="1" applyAlignment="1">
      <alignment horizontal="justify" vertical="center" wrapText="1"/>
    </xf>
    <xf numFmtId="43" fontId="11" fillId="0" borderId="1" xfId="4" applyFont="1" applyBorder="1" applyAlignment="1">
      <alignment horizontal="right" vertical="center" wrapText="1"/>
    </xf>
    <xf numFmtId="10" fontId="11" fillId="0" borderId="1" xfId="5" applyNumberFormat="1" applyFont="1" applyBorder="1" applyAlignment="1">
      <alignment horizontal="right" vertical="center" wrapText="1"/>
    </xf>
    <xf numFmtId="43" fontId="11" fillId="0" borderId="1" xfId="4" applyFont="1" applyBorder="1" applyAlignment="1">
      <alignment horizontal="justify" vertical="center" wrapText="1"/>
    </xf>
    <xf numFmtId="43" fontId="13" fillId="0" borderId="1" xfId="0" applyNumberFormat="1" applyFont="1" applyBorder="1" applyAlignment="1">
      <alignment horizontal="justify" vertical="center" wrapText="1"/>
    </xf>
    <xf numFmtId="0" fontId="38" fillId="0" borderId="1" xfId="0" applyFont="1" applyBorder="1" applyAlignment="1">
      <alignment horizontal="justify" vertical="center" wrapText="1"/>
    </xf>
    <xf numFmtId="0" fontId="32" fillId="0" borderId="1" xfId="0" applyFont="1" applyBorder="1"/>
    <xf numFmtId="0" fontId="32" fillId="0" borderId="0" xfId="0" applyFont="1"/>
    <xf numFmtId="43" fontId="11" fillId="0" borderId="1" xfId="0" applyNumberFormat="1" applyFont="1" applyBorder="1" applyAlignment="1">
      <alignment horizontal="justify" vertical="center" wrapText="1"/>
    </xf>
    <xf numFmtId="43" fontId="40" fillId="0" borderId="1" xfId="0" applyNumberFormat="1" applyFont="1" applyBorder="1" applyAlignment="1"/>
    <xf numFmtId="43" fontId="11" fillId="0" borderId="1" xfId="0" applyNumberFormat="1" applyFont="1" applyBorder="1" applyAlignment="1">
      <alignment horizontal="right" vertical="center" wrapText="1"/>
    </xf>
    <xf numFmtId="43" fontId="12" fillId="0" borderId="1" xfId="0" applyNumberFormat="1" applyFont="1" applyBorder="1" applyAlignment="1">
      <alignment horizontal="justify" vertical="center" wrapText="1"/>
    </xf>
    <xf numFmtId="164" fontId="16" fillId="0" borderId="1" xfId="0" applyNumberFormat="1" applyFont="1" applyBorder="1" applyAlignment="1">
      <alignment horizontal="justify" vertical="center" wrapText="1"/>
    </xf>
    <xf numFmtId="164" fontId="16" fillId="0" borderId="1" xfId="0" applyNumberFormat="1" applyFont="1" applyBorder="1" applyAlignment="1">
      <alignment horizontal="right" wrapText="1"/>
    </xf>
    <xf numFmtId="164" fontId="15" fillId="2" borderId="1" xfId="0" applyNumberFormat="1" applyFont="1" applyFill="1" applyBorder="1" applyAlignment="1">
      <alignment horizontal="right" wrapText="1"/>
    </xf>
    <xf numFmtId="164" fontId="15" fillId="0" borderId="1" xfId="0" applyNumberFormat="1" applyFont="1" applyBorder="1" applyAlignment="1">
      <alignment horizontal="right" wrapText="1"/>
    </xf>
    <xf numFmtId="164" fontId="17" fillId="0" borderId="1" xfId="4" applyNumberFormat="1" applyFont="1" applyBorder="1" applyAlignment="1">
      <alignment horizontal="right" wrapText="1"/>
    </xf>
    <xf numFmtId="164" fontId="46" fillId="0" borderId="1" xfId="4" applyNumberFormat="1" applyFont="1" applyBorder="1" applyAlignment="1">
      <alignment horizontal="right" vertical="center" wrapText="1"/>
    </xf>
    <xf numFmtId="164" fontId="17" fillId="0" borderId="1" xfId="4" applyNumberFormat="1" applyFont="1" applyBorder="1" applyAlignment="1">
      <alignment horizontal="right" vertical="center" wrapText="1"/>
    </xf>
    <xf numFmtId="164" fontId="16" fillId="0" borderId="1" xfId="0" applyNumberFormat="1" applyFont="1" applyBorder="1" applyAlignment="1">
      <alignment horizontal="right" vertical="center" wrapText="1"/>
    </xf>
    <xf numFmtId="164" fontId="15" fillId="0" borderId="1" xfId="0" applyNumberFormat="1" applyFont="1" applyBorder="1" applyAlignment="1">
      <alignment horizontal="right" vertical="center" wrapText="1"/>
    </xf>
    <xf numFmtId="43" fontId="47" fillId="0" borderId="1" xfId="0" applyNumberFormat="1" applyFont="1" applyBorder="1" applyAlignment="1">
      <alignment horizontal="right" vertical="center" wrapText="1"/>
    </xf>
    <xf numFmtId="164" fontId="47" fillId="0" borderId="1" xfId="0" applyNumberFormat="1" applyFont="1" applyBorder="1" applyAlignment="1">
      <alignment horizontal="right" vertical="center" wrapText="1"/>
    </xf>
    <xf numFmtId="164" fontId="47" fillId="0" borderId="1" xfId="4" applyNumberFormat="1" applyFont="1" applyBorder="1" applyAlignment="1">
      <alignment horizontal="right" vertical="center" wrapText="1"/>
    </xf>
    <xf numFmtId="164" fontId="48" fillId="0" borderId="1" xfId="4" applyNumberFormat="1" applyFont="1" applyBorder="1" applyAlignment="1">
      <alignment horizontal="right" vertical="center" wrapText="1"/>
    </xf>
    <xf numFmtId="0" fontId="36" fillId="0" borderId="0" xfId="1" applyFont="1" applyAlignment="1">
      <alignment vertical="center" wrapText="1"/>
    </xf>
    <xf numFmtId="0" fontId="36" fillId="0" borderId="10" xfId="1" applyFont="1" applyBorder="1" applyAlignment="1">
      <alignment vertical="center" wrapText="1"/>
    </xf>
    <xf numFmtId="0" fontId="36" fillId="0" borderId="0" xfId="1" applyFont="1" applyAlignment="1">
      <alignment horizontal="justify" vertical="top" wrapText="1"/>
    </xf>
    <xf numFmtId="0" fontId="36" fillId="0" borderId="0" xfId="1" applyFont="1" applyAlignment="1">
      <alignment horizontal="center" vertical="center" wrapText="1"/>
    </xf>
    <xf numFmtId="0" fontId="36" fillId="3" borderId="0" xfId="1" applyFont="1" applyFill="1" applyAlignment="1">
      <alignment wrapText="1"/>
    </xf>
    <xf numFmtId="0" fontId="27" fillId="3" borderId="0" xfId="1" applyFont="1" applyFill="1" applyAlignment="1">
      <alignment vertical="center" wrapText="1"/>
    </xf>
    <xf numFmtId="0" fontId="33" fillId="0" borderId="1" xfId="3" applyBorder="1" applyAlignment="1">
      <alignment wrapText="1"/>
    </xf>
    <xf numFmtId="0" fontId="50" fillId="0" borderId="17" xfId="0" applyFont="1" applyBorder="1" applyAlignment="1">
      <alignment horizontal="center" vertical="center" wrapText="1"/>
    </xf>
    <xf numFmtId="0" fontId="50" fillId="0" borderId="18" xfId="0" applyFont="1" applyBorder="1" applyAlignment="1">
      <alignment horizontal="center" vertical="center" wrapText="1"/>
    </xf>
    <xf numFmtId="44" fontId="0" fillId="0" borderId="0" xfId="6" applyFont="1"/>
    <xf numFmtId="0" fontId="51" fillId="0" borderId="0" xfId="0" applyFont="1" applyAlignment="1">
      <alignment vertical="center" wrapText="1"/>
    </xf>
    <xf numFmtId="0" fontId="51" fillId="0" borderId="0" xfId="0" applyFont="1" applyAlignment="1">
      <alignment horizontal="center" vertical="center"/>
    </xf>
    <xf numFmtId="44" fontId="52" fillId="8" borderId="24" xfId="6" applyFont="1" applyFill="1" applyBorder="1" applyAlignment="1">
      <alignment horizontal="center" vertical="center" wrapText="1"/>
    </xf>
    <xf numFmtId="0" fontId="53" fillId="0" borderId="23" xfId="0" applyFont="1" applyBorder="1" applyAlignment="1">
      <alignment horizontal="left" vertical="center"/>
    </xf>
    <xf numFmtId="44" fontId="53" fillId="0" borderId="24" xfId="6" applyFont="1" applyBorder="1" applyAlignment="1">
      <alignment horizontal="center" vertical="center" wrapText="1"/>
    </xf>
    <xf numFmtId="44" fontId="53" fillId="0" borderId="24" xfId="0" applyNumberFormat="1" applyFont="1" applyBorder="1" applyAlignment="1">
      <alignment horizontal="center" vertical="center" wrapText="1"/>
    </xf>
    <xf numFmtId="0" fontId="52" fillId="0" borderId="23" xfId="0" applyFont="1" applyBorder="1" applyAlignment="1">
      <alignment horizontal="center" vertical="center" wrapText="1"/>
    </xf>
    <xf numFmtId="44" fontId="52" fillId="0" borderId="24" xfId="0" applyNumberFormat="1" applyFont="1" applyBorder="1" applyAlignment="1">
      <alignment horizontal="center" vertical="center" wrapText="1"/>
    </xf>
    <xf numFmtId="0" fontId="55" fillId="0" borderId="0" xfId="0" applyFont="1" applyAlignment="1">
      <alignment horizontal="left" vertical="center"/>
    </xf>
    <xf numFmtId="44" fontId="56" fillId="0" borderId="0" xfId="6" applyFont="1"/>
    <xf numFmtId="0" fontId="56" fillId="0" borderId="0" xfId="0" applyFont="1"/>
    <xf numFmtId="0" fontId="57" fillId="0" borderId="0" xfId="0" applyFont="1" applyAlignment="1">
      <alignment horizontal="left" vertical="center"/>
    </xf>
    <xf numFmtId="0" fontId="58" fillId="8" borderId="24" xfId="0" applyFont="1" applyFill="1" applyBorder="1" applyAlignment="1">
      <alignment horizontal="center" vertical="center" wrapText="1"/>
    </xf>
    <xf numFmtId="0" fontId="53" fillId="0" borderId="23" xfId="0" applyFont="1" applyBorder="1" applyAlignment="1">
      <alignment horizontal="center" vertical="center"/>
    </xf>
    <xf numFmtId="44" fontId="53" fillId="0" borderId="24" xfId="6" applyFont="1" applyBorder="1" applyAlignment="1">
      <alignment horizontal="center" vertical="center"/>
    </xf>
    <xf numFmtId="44" fontId="52" fillId="0" borderId="24" xfId="6" applyFont="1" applyBorder="1" applyAlignment="1">
      <alignment horizontal="center" vertical="center" wrapText="1"/>
    </xf>
    <xf numFmtId="44" fontId="0" fillId="0" borderId="0" xfId="0" applyNumberFormat="1"/>
    <xf numFmtId="164" fontId="15" fillId="2" borderId="1" xfId="0" applyNumberFormat="1" applyFont="1" applyFill="1" applyBorder="1" applyAlignment="1">
      <alignment vertical="center" wrapText="1"/>
    </xf>
    <xf numFmtId="0" fontId="36" fillId="4" borderId="0" xfId="1" applyFont="1" applyFill="1" applyAlignment="1">
      <alignment wrapText="1"/>
    </xf>
    <xf numFmtId="0" fontId="33" fillId="0" borderId="1" xfId="3" applyBorder="1" applyAlignment="1">
      <alignment horizontal="justify" vertical="center" wrapText="1"/>
    </xf>
    <xf numFmtId="0" fontId="4" fillId="3" borderId="0" xfId="0" applyFont="1" applyFill="1" applyAlignment="1">
      <alignment wrapText="1"/>
    </xf>
    <xf numFmtId="0" fontId="6" fillId="0" borderId="1" xfId="0" applyFont="1" applyBorder="1" applyAlignment="1">
      <alignment horizontal="center" vertical="center" wrapText="1"/>
    </xf>
    <xf numFmtId="43" fontId="13" fillId="0" borderId="1" xfId="4" applyFont="1" applyBorder="1" applyAlignment="1">
      <alignment horizontal="justify" vertical="center" wrapText="1"/>
    </xf>
    <xf numFmtId="0" fontId="36" fillId="0" borderId="0" xfId="1" applyFont="1" applyAlignment="1">
      <alignment horizontal="left" vertical="center" wrapText="1"/>
    </xf>
    <xf numFmtId="0" fontId="39" fillId="0" borderId="0" xfId="1" applyFont="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left" vertical="top"/>
    </xf>
    <xf numFmtId="0" fontId="4" fillId="0" borderId="0" xfId="1" applyFont="1" applyAlignment="1">
      <alignment horizontal="left"/>
    </xf>
    <xf numFmtId="0" fontId="4" fillId="0" borderId="10" xfId="1" applyFont="1" applyBorder="1" applyAlignment="1">
      <alignment horizontal="left"/>
    </xf>
    <xf numFmtId="0" fontId="4" fillId="0" borderId="0" xfId="1" applyFont="1" applyAlignment="1">
      <alignment horizontal="left" vertical="center"/>
    </xf>
    <xf numFmtId="0" fontId="36" fillId="0" borderId="0" xfId="1" applyFont="1" applyAlignment="1">
      <alignment horizontal="left" wrapText="1"/>
    </xf>
    <xf numFmtId="0" fontId="37" fillId="0" borderId="0" xfId="1" applyFont="1" applyBorder="1" applyAlignment="1">
      <alignment horizontal="left"/>
    </xf>
    <xf numFmtId="0" fontId="4" fillId="0" borderId="0" xfId="1" applyFont="1" applyAlignment="1">
      <alignment horizontal="left" wrapText="1"/>
    </xf>
    <xf numFmtId="0" fontId="4" fillId="3" borderId="0" xfId="1" applyFont="1" applyFill="1" applyAlignment="1">
      <alignment horizontal="left" vertical="center" wrapText="1"/>
    </xf>
    <xf numFmtId="4" fontId="4" fillId="0" borderId="1" xfId="0" applyNumberFormat="1" applyFont="1" applyBorder="1"/>
    <xf numFmtId="0" fontId="36" fillId="0" borderId="1" xfId="0" applyFont="1" applyBorder="1" applyAlignment="1">
      <alignment wrapText="1"/>
    </xf>
    <xf numFmtId="0" fontId="36" fillId="0" borderId="0" xfId="1" applyFont="1" applyAlignment="1">
      <alignment horizontal="justify" vertical="center" wrapText="1"/>
    </xf>
    <xf numFmtId="0" fontId="61" fillId="0" borderId="0" xfId="1" applyFont="1" applyAlignment="1">
      <alignment wrapText="1"/>
    </xf>
    <xf numFmtId="0" fontId="36" fillId="0" borderId="0" xfId="1" applyFont="1" applyAlignment="1">
      <alignment horizontal="left" vertical="center"/>
    </xf>
    <xf numFmtId="0" fontId="36" fillId="3" borderId="0" xfId="1" applyFont="1" applyFill="1" applyAlignment="1">
      <alignment horizontal="left" vertical="center" wrapText="1"/>
    </xf>
    <xf numFmtId="0" fontId="62" fillId="0" borderId="0" xfId="0" applyFont="1"/>
    <xf numFmtId="0" fontId="63" fillId="0" borderId="0" xfId="0" applyFont="1"/>
    <xf numFmtId="0" fontId="63" fillId="0" borderId="0" xfId="0" applyFont="1" applyAlignment="1">
      <alignment wrapText="1"/>
    </xf>
    <xf numFmtId="164" fontId="36" fillId="0" borderId="1" xfId="0" applyNumberFormat="1" applyFont="1" applyBorder="1" applyAlignment="1">
      <alignment wrapText="1"/>
    </xf>
    <xf numFmtId="164" fontId="40" fillId="0" borderId="1" xfId="0" applyNumberFormat="1" applyFont="1" applyBorder="1" applyAlignment="1">
      <alignment wrapText="1"/>
    </xf>
    <xf numFmtId="0" fontId="66" fillId="0" borderId="0" xfId="0" applyFont="1" applyAlignment="1">
      <alignment wrapText="1"/>
    </xf>
    <xf numFmtId="0" fontId="63" fillId="0" borderId="0" xfId="1" applyFont="1" applyAlignment="1">
      <alignment wrapText="1"/>
    </xf>
    <xf numFmtId="0" fontId="0" fillId="0" borderId="0" xfId="0" applyAlignment="1">
      <alignment horizontal="left" vertical="top" wrapText="1"/>
    </xf>
    <xf numFmtId="0" fontId="66" fillId="0" borderId="0" xfId="0" applyFont="1" applyAlignment="1">
      <alignment vertical="top" wrapText="1"/>
    </xf>
    <xf numFmtId="0" fontId="64" fillId="0" borderId="1" xfId="0" applyFont="1" applyBorder="1" applyAlignment="1">
      <alignment horizontal="justify" vertical="center" wrapText="1"/>
    </xf>
    <xf numFmtId="0" fontId="63" fillId="0" borderId="0" xfId="1" applyFont="1" applyAlignment="1">
      <alignment vertical="top" wrapText="1"/>
    </xf>
    <xf numFmtId="0" fontId="6" fillId="0" borderId="0" xfId="1" applyFont="1" applyAlignment="1">
      <alignment horizontal="left" wrapText="1"/>
    </xf>
    <xf numFmtId="0" fontId="4" fillId="0" borderId="0" xfId="1" applyFont="1" applyAlignment="1"/>
    <xf numFmtId="0" fontId="25" fillId="5" borderId="1" xfId="0" applyFont="1" applyFill="1" applyBorder="1" applyAlignment="1">
      <alignment horizontal="justify" vertical="center" wrapText="1"/>
    </xf>
    <xf numFmtId="0" fontId="25" fillId="5" borderId="1" xfId="0" applyFont="1" applyFill="1" applyBorder="1" applyAlignment="1">
      <alignment horizontal="center" vertical="center" wrapText="1"/>
    </xf>
    <xf numFmtId="43" fontId="4" fillId="0" borderId="0" xfId="0" applyNumberFormat="1" applyFont="1"/>
    <xf numFmtId="43" fontId="68" fillId="0" borderId="0" xfId="0" applyNumberFormat="1" applyFont="1"/>
    <xf numFmtId="43" fontId="69" fillId="0" borderId="1" xfId="4" applyFont="1" applyBorder="1" applyAlignment="1">
      <alignment horizontal="right" vertical="center" wrapText="1"/>
    </xf>
    <xf numFmtId="10" fontId="69" fillId="0" borderId="1" xfId="5" applyNumberFormat="1" applyFont="1" applyBorder="1" applyAlignment="1">
      <alignment horizontal="right" vertical="center" wrapText="1"/>
    </xf>
    <xf numFmtId="10" fontId="69" fillId="0" borderId="1" xfId="0" applyNumberFormat="1" applyFont="1" applyBorder="1" applyAlignment="1">
      <alignment horizontal="right" vertical="center" wrapText="1"/>
    </xf>
    <xf numFmtId="43" fontId="11" fillId="10" borderId="1" xfId="4" applyFont="1" applyFill="1" applyBorder="1" applyAlignment="1">
      <alignment horizontal="right" vertical="center" wrapText="1"/>
    </xf>
    <xf numFmtId="164" fontId="47" fillId="10" borderId="1" xfId="0" applyNumberFormat="1" applyFont="1" applyFill="1" applyBorder="1" applyAlignment="1">
      <alignment horizontal="right" vertical="center" wrapText="1"/>
    </xf>
    <xf numFmtId="0" fontId="41" fillId="0" borderId="0" xfId="0" applyFont="1"/>
    <xf numFmtId="0" fontId="6" fillId="0" borderId="0" xfId="1" applyFont="1" applyAlignment="1">
      <alignment horizontal="left" wrapText="1"/>
    </xf>
    <xf numFmtId="0" fontId="4" fillId="0" borderId="0" xfId="1" applyFont="1" applyAlignment="1"/>
    <xf numFmtId="0" fontId="25" fillId="5" borderId="1" xfId="0" applyFont="1" applyFill="1" applyBorder="1" applyAlignment="1">
      <alignment horizontal="center" vertical="center" wrapText="1"/>
    </xf>
    <xf numFmtId="0" fontId="6" fillId="4" borderId="1" xfId="0" applyFont="1" applyFill="1" applyBorder="1" applyAlignment="1">
      <alignment horizontal="center" wrapText="1"/>
    </xf>
    <xf numFmtId="0" fontId="33" fillId="0" borderId="1" xfId="3" applyBorder="1" applyAlignment="1">
      <alignment horizontal="center" wrapText="1"/>
    </xf>
    <xf numFmtId="0" fontId="4" fillId="0" borderId="1" xfId="0" applyFont="1" applyBorder="1" applyAlignment="1">
      <alignment horizontal="center" wrapText="1"/>
    </xf>
    <xf numFmtId="0" fontId="41" fillId="0" borderId="1" xfId="0" applyFont="1" applyBorder="1" applyAlignment="1">
      <alignment horizontal="center" wrapText="1"/>
    </xf>
    <xf numFmtId="0" fontId="23" fillId="0" borderId="0" xfId="0" applyFont="1" applyAlignment="1">
      <alignment horizontal="center"/>
    </xf>
    <xf numFmtId="0" fontId="14" fillId="0" borderId="1" xfId="0" applyFont="1" applyBorder="1" applyAlignment="1">
      <alignment horizontal="justify" vertical="center" wrapText="1"/>
    </xf>
    <xf numFmtId="0" fontId="64" fillId="0" borderId="0" xfId="0" applyFont="1" applyAlignment="1">
      <alignment vertical="top" wrapText="1"/>
    </xf>
    <xf numFmtId="0" fontId="4" fillId="0" borderId="0" xfId="1" applyFont="1" applyAlignment="1"/>
    <xf numFmtId="0" fontId="25" fillId="5"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0" fillId="0" borderId="0" xfId="0" applyFill="1" applyBorder="1"/>
    <xf numFmtId="10" fontId="4" fillId="0" borderId="0" xfId="0" applyNumberFormat="1" applyFont="1"/>
    <xf numFmtId="0" fontId="8" fillId="0" borderId="0" xfId="0" applyFont="1" applyFill="1"/>
    <xf numFmtId="0" fontId="8" fillId="0" borderId="0" xfId="0" applyFont="1" applyFill="1" applyAlignment="1">
      <alignment vertical="center" wrapText="1"/>
    </xf>
    <xf numFmtId="0" fontId="78" fillId="0" borderId="1" xfId="0" applyFont="1" applyFill="1" applyBorder="1" applyAlignment="1">
      <alignment horizontal="justify" vertical="center" wrapText="1"/>
    </xf>
    <xf numFmtId="0" fontId="4" fillId="0" borderId="0" xfId="0" applyFont="1" applyAlignment="1">
      <alignment vertical="center" wrapText="1"/>
    </xf>
    <xf numFmtId="0" fontId="79" fillId="0" borderId="1" xfId="0" applyFont="1" applyBorder="1" applyAlignment="1">
      <alignment horizontal="justify" vertical="center" wrapText="1"/>
    </xf>
    <xf numFmtId="10" fontId="49" fillId="0" borderId="1" xfId="5" applyNumberFormat="1" applyFont="1" applyBorder="1" applyAlignment="1">
      <alignment horizontal="center" vertical="center" wrapText="1"/>
    </xf>
    <xf numFmtId="0" fontId="79" fillId="0" borderId="1" xfId="0" applyFont="1" applyBorder="1" applyAlignment="1">
      <alignment horizontal="center" vertical="center" wrapText="1"/>
    </xf>
    <xf numFmtId="0" fontId="49" fillId="0" borderId="1" xfId="0" applyFont="1" applyBorder="1" applyAlignment="1">
      <alignment horizontal="justify" vertical="center" wrapText="1"/>
    </xf>
    <xf numFmtId="0" fontId="49" fillId="0" borderId="1" xfId="0" applyFont="1" applyBorder="1" applyAlignment="1">
      <alignment horizontal="center" vertical="center" wrapText="1"/>
    </xf>
    <xf numFmtId="0" fontId="65" fillId="0" borderId="5" xfId="0" applyFont="1" applyBorder="1" applyAlignment="1">
      <alignment horizontal="center" vertical="center" wrapText="1"/>
    </xf>
    <xf numFmtId="0" fontId="81" fillId="0" borderId="1" xfId="0" applyFont="1" applyBorder="1" applyAlignment="1">
      <alignment horizontal="justify" vertical="center" wrapText="1"/>
    </xf>
    <xf numFmtId="10" fontId="49" fillId="0" borderId="1" xfId="0" applyNumberFormat="1" applyFont="1" applyBorder="1" applyAlignment="1">
      <alignment horizontal="center" vertical="center" wrapText="1"/>
    </xf>
    <xf numFmtId="0" fontId="49" fillId="0" borderId="1" xfId="0" applyFont="1" applyBorder="1" applyAlignment="1">
      <alignment horizontal="left" vertical="top" wrapText="1"/>
    </xf>
    <xf numFmtId="10" fontId="40"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82" fillId="0" borderId="1" xfId="0" applyFont="1" applyBorder="1" applyAlignment="1">
      <alignment horizontal="justify" vertical="center" wrapText="1"/>
    </xf>
    <xf numFmtId="10" fontId="83" fillId="0" borderId="1" xfId="0" applyNumberFormat="1" applyFont="1" applyBorder="1" applyAlignment="1">
      <alignment horizontal="center" vertical="center" wrapText="1"/>
    </xf>
    <xf numFmtId="0" fontId="83" fillId="0" borderId="1" xfId="0" applyFont="1" applyBorder="1" applyAlignment="1">
      <alignment horizontal="center" vertical="center" wrapText="1"/>
    </xf>
    <xf numFmtId="10" fontId="84" fillId="0" borderId="1" xfId="0" applyNumberFormat="1" applyFont="1" applyBorder="1" applyAlignment="1">
      <alignment horizontal="center" vertical="center" wrapText="1"/>
    </xf>
    <xf numFmtId="0" fontId="84" fillId="0" borderId="1" xfId="0" applyFont="1" applyBorder="1" applyAlignment="1">
      <alignment horizontal="center" vertical="center" wrapText="1"/>
    </xf>
    <xf numFmtId="0" fontId="64" fillId="0" borderId="0" xfId="0" applyFont="1" applyAlignment="1">
      <alignment vertical="center" wrapText="1"/>
    </xf>
    <xf numFmtId="0" fontId="74" fillId="0" borderId="1" xfId="0" applyFont="1" applyBorder="1" applyAlignment="1">
      <alignment horizontal="center" vertical="center" wrapText="1"/>
    </xf>
    <xf numFmtId="165" fontId="74" fillId="0" borderId="1" xfId="0" applyNumberFormat="1" applyFont="1" applyBorder="1" applyAlignment="1">
      <alignment horizontal="center" vertical="center" wrapText="1"/>
    </xf>
    <xf numFmtId="0" fontId="75" fillId="0" borderId="0" xfId="0" applyFont="1" applyAlignment="1">
      <alignment horizontal="justify" vertical="center"/>
    </xf>
    <xf numFmtId="10" fontId="3" fillId="0" borderId="0" xfId="0" applyNumberFormat="1" applyFont="1" applyAlignment="1">
      <alignment horizontal="left" wrapText="1"/>
    </xf>
    <xf numFmtId="10" fontId="6" fillId="0" borderId="0" xfId="1" applyNumberFormat="1" applyFont="1" applyAlignment="1"/>
    <xf numFmtId="0" fontId="4" fillId="0" borderId="0" xfId="0" applyFont="1" applyAlignment="1">
      <alignment horizontal="left"/>
    </xf>
    <xf numFmtId="0" fontId="6" fillId="0" borderId="0" xfId="1" applyFont="1" applyAlignment="1">
      <alignment horizontal="left" wrapText="1"/>
    </xf>
    <xf numFmtId="0" fontId="4" fillId="0" borderId="0" xfId="1" applyFont="1" applyAlignment="1"/>
    <xf numFmtId="0" fontId="6" fillId="0" borderId="0" xfId="1" applyFont="1" applyAlignment="1">
      <alignment horizontal="left"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horizontal="justify" vertical="center" wrapText="1"/>
    </xf>
    <xf numFmtId="0" fontId="25" fillId="9" borderId="2" xfId="0" applyFont="1" applyFill="1" applyBorder="1" applyAlignment="1">
      <alignment vertical="center" wrapText="1"/>
    </xf>
    <xf numFmtId="0" fontId="25" fillId="9" borderId="4" xfId="0" applyFont="1" applyFill="1" applyBorder="1" applyAlignment="1">
      <alignment vertical="center" wrapText="1"/>
    </xf>
    <xf numFmtId="0" fontId="25" fillId="5" borderId="5" xfId="0" applyFont="1" applyFill="1" applyBorder="1" applyAlignment="1">
      <alignment horizontal="justify" vertical="center" wrapText="1"/>
    </xf>
    <xf numFmtId="0" fontId="25" fillId="5" borderId="11" xfId="0" applyFont="1" applyFill="1" applyBorder="1" applyAlignment="1">
      <alignment horizontal="justify" vertical="center" wrapText="1"/>
    </xf>
    <xf numFmtId="0" fontId="25" fillId="5" borderId="6" xfId="0" applyFont="1" applyFill="1" applyBorder="1" applyAlignment="1">
      <alignment horizontal="justify" vertical="center" wrapText="1"/>
    </xf>
    <xf numFmtId="46" fontId="43" fillId="8" borderId="5" xfId="0" applyNumberFormat="1" applyFont="1" applyFill="1" applyBorder="1" applyAlignment="1">
      <alignment horizontal="left" vertical="center" wrapText="1"/>
    </xf>
    <xf numFmtId="0" fontId="43" fillId="8" borderId="11" xfId="0" applyFont="1" applyFill="1" applyBorder="1" applyAlignment="1">
      <alignment horizontal="left" vertical="center" wrapText="1"/>
    </xf>
    <xf numFmtId="0" fontId="43" fillId="8" borderId="6" xfId="0" applyFont="1" applyFill="1" applyBorder="1" applyAlignment="1">
      <alignment horizontal="left" vertical="center" wrapText="1"/>
    </xf>
    <xf numFmtId="0" fontId="25" fillId="0" borderId="1" xfId="0" applyFont="1" applyBorder="1" applyAlignment="1">
      <alignment vertical="center" wrapText="1"/>
    </xf>
    <xf numFmtId="0" fontId="25" fillId="9" borderId="1" xfId="0" applyFont="1" applyFill="1" applyBorder="1" applyAlignment="1">
      <alignment vertical="center" wrapText="1"/>
    </xf>
    <xf numFmtId="0" fontId="6" fillId="0" borderId="0" xfId="1" applyFont="1" applyAlignment="1">
      <alignment horizontal="left"/>
    </xf>
    <xf numFmtId="0" fontId="18" fillId="0" borderId="0" xfId="0" applyFont="1" applyAlignment="1">
      <alignment horizontal="left" vertical="center" wrapText="1"/>
    </xf>
    <xf numFmtId="0" fontId="25" fillId="2" borderId="1" xfId="0" applyFont="1" applyFill="1" applyBorder="1" applyAlignment="1">
      <alignment vertical="center" wrapText="1"/>
    </xf>
    <xf numFmtId="0" fontId="1" fillId="0" borderId="0" xfId="0" applyFont="1" applyAlignment="1">
      <alignment horizontal="left" vertical="center" wrapText="1"/>
    </xf>
    <xf numFmtId="0" fontId="52" fillId="8" borderId="19" xfId="0" applyFont="1" applyFill="1" applyBorder="1" applyAlignment="1">
      <alignment horizontal="center" vertical="center" wrapText="1"/>
    </xf>
    <xf numFmtId="0" fontId="52" fillId="8" borderId="23" xfId="0" applyFont="1" applyFill="1" applyBorder="1" applyAlignment="1">
      <alignment horizontal="center" vertical="center" wrapText="1"/>
    </xf>
    <xf numFmtId="44" fontId="52" fillId="8" borderId="20" xfId="6" applyFont="1" applyFill="1" applyBorder="1" applyAlignment="1">
      <alignment horizontal="center" vertical="center" wrapText="1"/>
    </xf>
    <xf numFmtId="44" fontId="52" fillId="8" borderId="21" xfId="6" applyFont="1" applyFill="1" applyBorder="1" applyAlignment="1">
      <alignment horizontal="center" vertical="center" wrapText="1"/>
    </xf>
    <xf numFmtId="44" fontId="52" fillId="8" borderId="22" xfId="6" applyFont="1" applyFill="1" applyBorder="1" applyAlignment="1">
      <alignment horizontal="center" vertical="center" wrapText="1"/>
    </xf>
    <xf numFmtId="0" fontId="54" fillId="0" borderId="0" xfId="0" applyFont="1" applyAlignment="1">
      <alignment horizontal="center" vertical="center"/>
    </xf>
    <xf numFmtId="0" fontId="1" fillId="0" borderId="0" xfId="0" applyFont="1" applyAlignment="1">
      <alignment horizontal="center" vertical="center" wrapText="1"/>
    </xf>
    <xf numFmtId="0" fontId="58" fillId="8" borderId="19" xfId="0" applyFont="1" applyFill="1" applyBorder="1" applyAlignment="1">
      <alignment horizontal="center" vertical="center" wrapText="1"/>
    </xf>
    <xf numFmtId="0" fontId="58" fillId="8" borderId="23" xfId="0" applyFont="1" applyFill="1" applyBorder="1" applyAlignment="1">
      <alignment horizontal="center" vertical="center" wrapText="1"/>
    </xf>
    <xf numFmtId="0" fontId="58" fillId="8" borderId="20" xfId="0" applyFont="1" applyFill="1" applyBorder="1" applyAlignment="1">
      <alignment horizontal="center" vertical="center" wrapText="1"/>
    </xf>
    <xf numFmtId="0" fontId="58" fillId="8" borderId="21" xfId="0" applyFont="1" applyFill="1" applyBorder="1" applyAlignment="1">
      <alignment horizontal="center" vertical="center" wrapText="1"/>
    </xf>
    <xf numFmtId="0" fontId="58" fillId="8" borderId="2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60" fillId="0" borderId="3" xfId="0" applyFont="1" applyBorder="1" applyAlignment="1">
      <alignment horizontal="center"/>
    </xf>
    <xf numFmtId="0" fontId="49" fillId="0" borderId="4" xfId="0" applyFont="1" applyBorder="1" applyAlignment="1">
      <alignment horizontal="center"/>
    </xf>
    <xf numFmtId="0" fontId="36" fillId="0" borderId="2" xfId="0" applyFont="1" applyBorder="1" applyAlignment="1">
      <alignment horizontal="center"/>
    </xf>
    <xf numFmtId="0" fontId="36" fillId="0" borderId="4"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26" fillId="0" borderId="0" xfId="0" applyFont="1" applyAlignment="1">
      <alignment horizontal="justify" vertical="top" wrapText="1"/>
    </xf>
    <xf numFmtId="0" fontId="25" fillId="0" borderId="1"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0" fillId="0" borderId="0" xfId="0" applyFont="1" applyAlignment="1">
      <alignment horizontal="left" vertical="center"/>
    </xf>
    <xf numFmtId="0" fontId="8" fillId="0" borderId="1" xfId="0" applyFont="1" applyBorder="1" applyAlignment="1">
      <alignment horizontal="justify" vertical="center" wrapText="1"/>
    </xf>
    <xf numFmtId="0" fontId="33" fillId="0" borderId="5" xfId="3" applyBorder="1" applyAlignment="1">
      <alignment horizontal="center" vertical="center" wrapText="1"/>
    </xf>
    <xf numFmtId="0" fontId="33" fillId="0" borderId="6" xfId="3"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59" fillId="0" borderId="1" xfId="0" applyFont="1" applyBorder="1" applyAlignment="1">
      <alignment horizontal="justify" vertical="center" wrapText="1"/>
    </xf>
    <xf numFmtId="0" fontId="59" fillId="0" borderId="1" xfId="0" applyFont="1" applyBorder="1" applyAlignment="1">
      <alignment vertical="center" wrapText="1"/>
    </xf>
    <xf numFmtId="0" fontId="8" fillId="0" borderId="5" xfId="0" applyFont="1" applyBorder="1" applyAlignment="1">
      <alignment horizontal="left" vertical="center" wrapText="1"/>
    </xf>
    <xf numFmtId="0" fontId="8" fillId="0" borderId="11"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7" fillId="0" borderId="5" xfId="0" applyFont="1" applyBorder="1" applyAlignment="1">
      <alignment horizontal="justify" vertical="center" wrapText="1"/>
    </xf>
    <xf numFmtId="0" fontId="27" fillId="0" borderId="6" xfId="0" applyFont="1" applyBorder="1" applyAlignment="1">
      <alignment horizontal="justify" vertical="center" wrapText="1"/>
    </xf>
    <xf numFmtId="0" fontId="0" fillId="9" borderId="0" xfId="0" applyFill="1" applyAlignment="1">
      <alignment horizontal="center"/>
    </xf>
    <xf numFmtId="0" fontId="59" fillId="0" borderId="1" xfId="0" applyFont="1" applyBorder="1" applyAlignment="1">
      <alignment horizontal="left" vertical="center" wrapText="1" indent="5"/>
    </xf>
    <xf numFmtId="0" fontId="49" fillId="0" borderId="1" xfId="0" applyFont="1" applyBorder="1" applyAlignment="1">
      <alignment horizontal="center" vertical="center" wrapText="1"/>
    </xf>
    <xf numFmtId="0" fontId="81" fillId="0" borderId="5" xfId="0" applyFont="1" applyBorder="1" applyAlignment="1">
      <alignment horizontal="left" vertical="center" wrapText="1"/>
    </xf>
    <xf numFmtId="0" fontId="81" fillId="0" borderId="11" xfId="0" applyFont="1" applyBorder="1" applyAlignment="1">
      <alignment horizontal="left" vertical="center" wrapText="1"/>
    </xf>
    <xf numFmtId="0" fontId="81" fillId="0" borderId="6" xfId="0" applyFont="1" applyBorder="1" applyAlignment="1">
      <alignment horizontal="left" vertical="center" wrapText="1"/>
    </xf>
    <xf numFmtId="0" fontId="65" fillId="0" borderId="5"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6" xfId="0" applyFont="1" applyBorder="1" applyAlignment="1">
      <alignment horizontal="center" vertical="center" wrapText="1"/>
    </xf>
    <xf numFmtId="0" fontId="80" fillId="0" borderId="2" xfId="0" applyFont="1" applyFill="1" applyBorder="1" applyAlignment="1">
      <alignment horizontal="center" vertical="center" wrapText="1"/>
    </xf>
    <xf numFmtId="0" fontId="80" fillId="0" borderId="3" xfId="0" applyFont="1" applyFill="1" applyBorder="1" applyAlignment="1">
      <alignment horizontal="center" vertical="center" wrapText="1"/>
    </xf>
    <xf numFmtId="0" fontId="80" fillId="0" borderId="4" xfId="0" applyFont="1" applyFill="1" applyBorder="1" applyAlignment="1">
      <alignment horizontal="center" vertical="center" wrapText="1"/>
    </xf>
    <xf numFmtId="0" fontId="78" fillId="0" borderId="1" xfId="0" applyFont="1" applyFill="1" applyBorder="1" applyAlignment="1">
      <alignment horizontal="justify" vertical="center" wrapText="1"/>
    </xf>
    <xf numFmtId="0" fontId="79" fillId="0" borderId="1" xfId="0" applyFont="1" applyBorder="1" applyAlignment="1">
      <alignment horizontal="center" vertical="center" wrapText="1"/>
    </xf>
    <xf numFmtId="0" fontId="8" fillId="0" borderId="0" xfId="0" applyFont="1" applyAlignment="1">
      <alignment horizontal="left" vertical="justify" wrapText="1"/>
    </xf>
    <xf numFmtId="0" fontId="25" fillId="0" borderId="1" xfId="0" applyFont="1" applyFill="1" applyBorder="1" applyAlignment="1">
      <alignment horizontal="justify" vertical="center" wrapText="1"/>
    </xf>
    <xf numFmtId="0" fontId="49" fillId="0" borderId="5"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6" xfId="0" applyFont="1" applyBorder="1" applyAlignment="1">
      <alignment horizontal="center" vertical="center" wrapText="1"/>
    </xf>
    <xf numFmtId="0" fontId="82" fillId="0" borderId="5" xfId="0" applyFont="1" applyBorder="1" applyAlignment="1">
      <alignment horizontal="center" vertical="center" wrapText="1"/>
    </xf>
    <xf numFmtId="0" fontId="82" fillId="0" borderId="6" xfId="0" applyFont="1" applyBorder="1" applyAlignment="1">
      <alignment horizontal="center" vertical="center" wrapText="1"/>
    </xf>
    <xf numFmtId="10" fontId="25" fillId="5" borderId="1" xfId="0" applyNumberFormat="1" applyFont="1" applyFill="1" applyBorder="1" applyAlignment="1">
      <alignment horizontal="center" vertical="center" wrapText="1"/>
    </xf>
    <xf numFmtId="0" fontId="78" fillId="0" borderId="5" xfId="0" applyFont="1" applyBorder="1" applyAlignment="1">
      <alignment horizontal="center" vertical="center" wrapText="1"/>
    </xf>
    <xf numFmtId="0" fontId="78" fillId="0" borderId="11" xfId="0" applyFont="1" applyBorder="1" applyAlignment="1">
      <alignment horizontal="center" vertical="center" wrapText="1"/>
    </xf>
    <xf numFmtId="0" fontId="78" fillId="0" borderId="6" xfId="0" applyFont="1" applyBorder="1" applyAlignment="1">
      <alignment horizontal="center" vertical="center" wrapText="1"/>
    </xf>
    <xf numFmtId="0" fontId="74" fillId="0" borderId="0" xfId="0" applyFont="1" applyBorder="1" applyAlignment="1">
      <alignment horizontal="center" vertical="top" wrapText="1"/>
    </xf>
    <xf numFmtId="0" fontId="76" fillId="0" borderId="2" xfId="0" applyFont="1" applyBorder="1" applyAlignment="1">
      <alignment horizontal="justify" vertical="center"/>
    </xf>
    <xf numFmtId="0" fontId="75" fillId="0" borderId="3" xfId="0" applyFont="1" applyBorder="1" applyAlignment="1">
      <alignment horizontal="justify" vertical="center"/>
    </xf>
    <xf numFmtId="0" fontId="75" fillId="0" borderId="4" xfId="0" applyFont="1" applyBorder="1" applyAlignment="1">
      <alignment horizontal="justify" vertical="center"/>
    </xf>
    <xf numFmtId="0" fontId="60" fillId="0" borderId="2" xfId="0" applyFont="1" applyBorder="1" applyAlignment="1">
      <alignment horizontal="left" vertical="center" wrapText="1"/>
    </xf>
    <xf numFmtId="0" fontId="60" fillId="0" borderId="4" xfId="0" applyFont="1" applyBorder="1" applyAlignment="1">
      <alignment horizontal="left" vertical="center" wrapText="1"/>
    </xf>
    <xf numFmtId="0" fontId="65" fillId="0" borderId="8" xfId="0" applyFont="1" applyBorder="1" applyAlignment="1">
      <alignment horizontal="left" vertical="top"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18" fillId="0" borderId="0" xfId="0" applyFont="1" applyAlignment="1">
      <alignment horizontal="left" vertical="center"/>
    </xf>
    <xf numFmtId="0" fontId="23" fillId="0" borderId="0" xfId="0" applyFont="1" applyAlignment="1">
      <alignment horizontal="left"/>
    </xf>
    <xf numFmtId="0" fontId="23" fillId="0" borderId="0" xfId="0" applyFont="1" applyAlignment="1">
      <alignment horizontal="center"/>
    </xf>
    <xf numFmtId="0" fontId="25" fillId="5" borderId="2" xfId="0" applyFont="1" applyFill="1" applyBorder="1" applyAlignment="1">
      <alignment horizontal="center"/>
    </xf>
    <xf numFmtId="0" fontId="25" fillId="5" borderId="3" xfId="0" applyFont="1" applyFill="1" applyBorder="1" applyAlignment="1">
      <alignment horizontal="center"/>
    </xf>
    <xf numFmtId="0" fontId="25" fillId="5" borderId="4" xfId="0" applyFont="1" applyFill="1" applyBorder="1" applyAlignment="1">
      <alignment horizontal="center"/>
    </xf>
    <xf numFmtId="0" fontId="23" fillId="3" borderId="8" xfId="0" applyFont="1" applyFill="1" applyBorder="1" applyAlignment="1">
      <alignment horizontal="center"/>
    </xf>
    <xf numFmtId="0" fontId="23" fillId="3" borderId="0" xfId="0" applyFont="1" applyFill="1" applyBorder="1" applyAlignment="1">
      <alignment horizontal="center"/>
    </xf>
    <xf numFmtId="0" fontId="23" fillId="3" borderId="7" xfId="0" applyFont="1" applyFill="1" applyBorder="1" applyAlignment="1">
      <alignment horizontal="center"/>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0" fontId="32" fillId="0" borderId="5" xfId="0" applyFont="1" applyBorder="1" applyAlignment="1">
      <alignment horizontal="center" vertical="top" wrapText="1"/>
    </xf>
    <xf numFmtId="0" fontId="4" fillId="0" borderId="6" xfId="0" applyFont="1" applyBorder="1" applyAlignment="1">
      <alignment horizontal="center" vertical="top" wrapText="1"/>
    </xf>
    <xf numFmtId="0" fontId="32" fillId="0" borderId="1" xfId="0" applyFont="1" applyBorder="1" applyAlignment="1">
      <alignment horizontal="center" wrapText="1"/>
    </xf>
    <xf numFmtId="0" fontId="4" fillId="0" borderId="1" xfId="0" applyFont="1" applyBorder="1" applyAlignment="1">
      <alignment horizontal="center" wrapText="1"/>
    </xf>
    <xf numFmtId="0" fontId="4" fillId="0" borderId="1" xfId="0" applyFont="1" applyBorder="1" applyAlignment="1">
      <alignment horizontal="justify" vertical="top" wrapText="1"/>
    </xf>
    <xf numFmtId="0" fontId="6" fillId="4" borderId="1" xfId="0" applyFont="1" applyFill="1" applyBorder="1" applyAlignment="1">
      <alignment horizontal="center" wrapText="1"/>
    </xf>
    <xf numFmtId="0" fontId="32" fillId="0" borderId="5" xfId="0" applyFont="1" applyBorder="1" applyAlignment="1">
      <alignment horizontal="left" vertical="top" wrapText="1"/>
    </xf>
    <xf numFmtId="0" fontId="4" fillId="0" borderId="6" xfId="0" applyFont="1" applyBorder="1" applyAlignment="1">
      <alignment horizontal="left" vertical="top" wrapText="1"/>
    </xf>
    <xf numFmtId="0" fontId="36" fillId="0" borderId="1" xfId="0" applyFont="1" applyBorder="1" applyAlignment="1">
      <alignment horizontal="center" vertical="center" wrapText="1"/>
    </xf>
    <xf numFmtId="0" fontId="41" fillId="0" borderId="1" xfId="0" applyFont="1" applyBorder="1" applyAlignment="1">
      <alignment horizontal="center" wrapText="1"/>
    </xf>
    <xf numFmtId="0" fontId="33" fillId="0" borderId="1" xfId="3" applyBorder="1" applyAlignment="1">
      <alignment horizontal="center" wrapText="1"/>
    </xf>
    <xf numFmtId="0" fontId="36" fillId="3" borderId="1" xfId="0" applyFont="1" applyFill="1" applyBorder="1" applyAlignment="1">
      <alignment horizontal="center" wrapText="1"/>
    </xf>
    <xf numFmtId="0" fontId="32" fillId="3" borderId="1" xfId="0" applyFont="1" applyFill="1" applyBorder="1" applyAlignment="1">
      <alignment horizontal="center" wrapText="1"/>
    </xf>
    <xf numFmtId="0" fontId="4" fillId="3" borderId="1" xfId="0" applyFont="1" applyFill="1" applyBorder="1" applyAlignment="1">
      <alignment horizontal="center" wrapText="1"/>
    </xf>
    <xf numFmtId="0" fontId="3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7" fillId="3" borderId="1" xfId="0" applyFont="1" applyFill="1" applyBorder="1" applyAlignment="1">
      <alignment horizontal="center" wrapText="1"/>
    </xf>
    <xf numFmtId="0" fontId="24" fillId="3" borderId="1" xfId="0" applyFont="1" applyFill="1" applyBorder="1" applyAlignment="1">
      <alignment horizontal="center" wrapText="1"/>
    </xf>
    <xf numFmtId="0" fontId="6" fillId="3" borderId="1" xfId="0" applyFont="1" applyFill="1" applyBorder="1" applyAlignment="1">
      <alignment horizontal="center" wrapText="1"/>
    </xf>
    <xf numFmtId="0" fontId="6" fillId="0" borderId="1" xfId="0" applyFont="1" applyBorder="1" applyAlignment="1">
      <alignment horizontal="center" wrapText="1"/>
    </xf>
    <xf numFmtId="0" fontId="3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49" fillId="3" borderId="5" xfId="0" applyFont="1" applyFill="1" applyBorder="1" applyAlignment="1">
      <alignment horizontal="center" wrapText="1"/>
    </xf>
    <xf numFmtId="0" fontId="49" fillId="3" borderId="6" xfId="0" applyFont="1" applyFill="1" applyBorder="1" applyAlignment="1">
      <alignment horizontal="center" wrapText="1"/>
    </xf>
    <xf numFmtId="0" fontId="36" fillId="3" borderId="5" xfId="0" applyFont="1" applyFill="1" applyBorder="1" applyAlignment="1">
      <alignment horizontal="center" wrapText="1"/>
    </xf>
    <xf numFmtId="0" fontId="36" fillId="3" borderId="6" xfId="0" applyFont="1" applyFill="1" applyBorder="1" applyAlignment="1">
      <alignment horizontal="center" wrapText="1"/>
    </xf>
    <xf numFmtId="0" fontId="6" fillId="3" borderId="2" xfId="0" applyFont="1" applyFill="1" applyBorder="1" applyAlignment="1">
      <alignment horizontal="center" wrapText="1"/>
    </xf>
    <xf numFmtId="0" fontId="6" fillId="3" borderId="4" xfId="0" applyFont="1" applyFill="1" applyBorder="1" applyAlignment="1">
      <alignment horizontal="center" wrapText="1"/>
    </xf>
    <xf numFmtId="0" fontId="37" fillId="0" borderId="1" xfId="0" applyFont="1" applyBorder="1" applyAlignment="1">
      <alignment horizontal="center" wrapText="1"/>
    </xf>
    <xf numFmtId="0" fontId="4" fillId="3" borderId="1" xfId="0" applyFont="1" applyFill="1" applyBorder="1" applyAlignment="1">
      <alignment horizontal="justify" vertical="top" wrapText="1"/>
    </xf>
    <xf numFmtId="0" fontId="4" fillId="3" borderId="5" xfId="0" applyFont="1" applyFill="1" applyBorder="1" applyAlignment="1">
      <alignment horizontal="justify" vertical="top" wrapText="1"/>
    </xf>
    <xf numFmtId="0" fontId="4" fillId="3" borderId="6" xfId="0" applyFont="1" applyFill="1" applyBorder="1" applyAlignment="1">
      <alignment horizontal="justify" vertical="top" wrapText="1"/>
    </xf>
    <xf numFmtId="0" fontId="36" fillId="3" borderId="1" xfId="0" applyFont="1" applyFill="1" applyBorder="1" applyAlignment="1">
      <alignment wrapText="1"/>
    </xf>
    <xf numFmtId="0" fontId="31" fillId="0" borderId="1" xfId="0" applyFont="1" applyBorder="1" applyAlignment="1">
      <alignment horizontal="justify" vertical="center" wrapText="1"/>
    </xf>
    <xf numFmtId="0" fontId="31" fillId="0" borderId="1" xfId="0" applyFont="1" applyBorder="1" applyAlignment="1">
      <alignment horizontal="justify" vertical="center"/>
    </xf>
    <xf numFmtId="43" fontId="6" fillId="3" borderId="1" xfId="4" applyFont="1" applyFill="1" applyBorder="1" applyAlignment="1">
      <alignment horizontal="center" wrapText="1"/>
    </xf>
    <xf numFmtId="0" fontId="35" fillId="0" borderId="1" xfId="0" applyFont="1" applyBorder="1" applyAlignment="1">
      <alignment horizontal="justify" vertical="center" wrapText="1"/>
    </xf>
    <xf numFmtId="0" fontId="35" fillId="0" borderId="1" xfId="0" applyFont="1" applyBorder="1" applyAlignment="1">
      <alignment horizontal="justify" vertical="center"/>
    </xf>
    <xf numFmtId="0" fontId="30" fillId="0" borderId="0" xfId="0" applyFont="1" applyAlignment="1">
      <alignment horizontal="left" wrapText="1"/>
    </xf>
    <xf numFmtId="0" fontId="24" fillId="0" borderId="0" xfId="0" applyFont="1" applyAlignment="1">
      <alignment horizontal="left" wrapText="1"/>
    </xf>
    <xf numFmtId="0" fontId="4" fillId="3" borderId="5" xfId="0" applyFont="1" applyFill="1" applyBorder="1" applyAlignment="1">
      <alignment horizont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32" fillId="0" borderId="5" xfId="0" applyFont="1" applyBorder="1" applyAlignment="1">
      <alignment horizontal="center" wrapText="1"/>
    </xf>
    <xf numFmtId="0" fontId="4" fillId="0" borderId="6" xfId="0" applyFont="1" applyBorder="1" applyAlignment="1">
      <alignment horizontal="center" wrapText="1"/>
    </xf>
  </cellXfs>
  <cellStyles count="7">
    <cellStyle name="Hipervínculo" xfId="3" builtinId="8"/>
    <cellStyle name="Millares" xfId="4" builtinId="3"/>
    <cellStyle name="Moneda" xfId="6" builtinId="4"/>
    <cellStyle name="Normal" xfId="0" builtinId="0"/>
    <cellStyle name="Normal 2" xfId="1"/>
    <cellStyle name="Porcentaje" xfId="5" builtinId="5"/>
    <cellStyle name="Porcentaje 2" xfId="2"/>
  </cellStyles>
  <dxfs count="7">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Montserrat"/>
        <scheme val="none"/>
      </font>
      <alignment horizontal="justify" vertical="top" textRotation="0" wrapText="1" indent="0" justifyLastLine="0" shrinkToFit="0" readingOrder="0"/>
    </dxf>
    <dxf>
      <border outline="0">
        <top style="thin">
          <color rgb="FF000000"/>
        </top>
      </border>
    </dxf>
    <dxf>
      <font>
        <strike val="0"/>
        <outline val="0"/>
        <shadow val="0"/>
        <vertAlign val="baseline"/>
        <color rgb="FF000000"/>
        <name val="Montserrat"/>
        <scheme val="none"/>
      </font>
    </dxf>
    <dxf>
      <border outline="0">
        <bottom style="thin">
          <color rgb="FF000000"/>
        </bottom>
      </border>
    </dxf>
    <dxf>
      <font>
        <strike val="0"/>
        <outline val="0"/>
        <shadow val="0"/>
        <vertAlign val="baseline"/>
        <color theme="1"/>
        <name val="Montserrat"/>
        <scheme val="none"/>
      </font>
      <fill>
        <patternFill patternType="solid">
          <fgColor rgb="FFFFC000"/>
          <bgColor rgb="FFFFD200"/>
        </patternFill>
      </fill>
    </dxf>
  </dxfs>
  <tableStyles count="0" defaultTableStyle="TableStyleMedium2" defaultPivotStyle="PivotStyleLight16"/>
  <colors>
    <mruColors>
      <color rgb="FF404040"/>
      <color rgb="FFFFD200"/>
      <color rgb="FFFFC000"/>
      <color rgb="FF4D1C1B"/>
      <color rgb="FF8E6900"/>
      <color rgb="FF996600"/>
      <color rgb="FFB69030"/>
      <color rgb="FFD1A32F"/>
      <color rgb="FF927740"/>
      <color rgb="FF9582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3</xdr:col>
      <xdr:colOff>0</xdr:colOff>
      <xdr:row>10</xdr:row>
      <xdr:rowOff>0</xdr:rowOff>
    </xdr:from>
    <xdr:ext cx="304800" cy="304800"/>
    <xdr:sp macro="" textlink="">
      <xdr:nvSpPr>
        <xdr:cNvPr id="2" name="Shape 3" descr="Resultado de imagen de iap veracruz">
          <a:extLst>
            <a:ext uri="{FF2B5EF4-FFF2-40B4-BE49-F238E27FC236}">
              <a16:creationId xmlns:a16="http://schemas.microsoft.com/office/drawing/2014/main" xmlns="" id="{00000000-0008-0000-0000-000003000000}"/>
            </a:ext>
          </a:extLst>
        </xdr:cNvPr>
        <xdr:cNvSpPr/>
      </xdr:nvSpPr>
      <xdr:spPr>
        <a:xfrm>
          <a:off x="13906500" y="18669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10</xdr:row>
      <xdr:rowOff>0</xdr:rowOff>
    </xdr:from>
    <xdr:ext cx="304800" cy="314325"/>
    <xdr:sp macro="" textlink="">
      <xdr:nvSpPr>
        <xdr:cNvPr id="3" name="Shape 4" descr="Resultado de imagen de iap veracruz">
          <a:extLst>
            <a:ext uri="{FF2B5EF4-FFF2-40B4-BE49-F238E27FC236}">
              <a16:creationId xmlns:a16="http://schemas.microsoft.com/office/drawing/2014/main" xmlns="" id="{00000000-0008-0000-0000-000004000000}"/>
            </a:ext>
          </a:extLst>
        </xdr:cNvPr>
        <xdr:cNvSpPr/>
      </xdr:nvSpPr>
      <xdr:spPr>
        <a:xfrm>
          <a:off x="13906500" y="1866900"/>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0</xdr:row>
      <xdr:rowOff>0</xdr:rowOff>
    </xdr:from>
    <xdr:ext cx="7886700" cy="800100"/>
    <xdr:pic>
      <xdr:nvPicPr>
        <xdr:cNvPr id="4" name="image2.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19050" y="0"/>
          <a:ext cx="7886700" cy="800100"/>
        </a:xfrm>
        <a:prstGeom prst="rect">
          <a:avLst/>
        </a:prstGeom>
        <a:noFill/>
      </xdr:spPr>
    </xdr:pic>
    <xdr:clientData fLocksWithSheet="0"/>
  </xdr:oneCellAnchor>
  <xdr:oneCellAnchor>
    <xdr:from>
      <xdr:col>2</xdr:col>
      <xdr:colOff>2219325</xdr:colOff>
      <xdr:row>0</xdr:row>
      <xdr:rowOff>38100</xdr:rowOff>
    </xdr:from>
    <xdr:ext cx="1685925" cy="723900"/>
    <xdr:pic>
      <xdr:nvPicPr>
        <xdr:cNvPr id="5" name="image1.png">
          <a:extLst>
            <a:ext uri="{FF2B5EF4-FFF2-40B4-BE49-F238E27FC236}">
              <a16:creationId xmlns:a16="http://schemas.microsoft.com/office/drawing/2014/main" xmlns="" id="{00000000-0008-0000-0000-000005000000}"/>
            </a:ext>
          </a:extLst>
        </xdr:cNvPr>
        <xdr:cNvPicPr preferRelativeResize="0"/>
      </xdr:nvPicPr>
      <xdr:blipFill>
        <a:blip xmlns:r="http://schemas.openxmlformats.org/officeDocument/2006/relationships" r:embed="rId2" cstate="print"/>
        <a:stretch>
          <a:fillRect/>
        </a:stretch>
      </xdr:blipFill>
      <xdr:spPr>
        <a:xfrm>
          <a:off x="11934825" y="38100"/>
          <a:ext cx="1685925" cy="723900"/>
        </a:xfrm>
        <a:prstGeom prst="rect">
          <a:avLst/>
        </a:prstGeom>
        <a:noFill/>
      </xdr:spPr>
    </xdr:pic>
    <xdr:clientData fLocksWithSheet="0"/>
  </xdr:oneCellAnchor>
  <xdr:twoCellAnchor editAs="oneCell">
    <xdr:from>
      <xdr:col>9</xdr:col>
      <xdr:colOff>0</xdr:colOff>
      <xdr:row>36</xdr:row>
      <xdr:rowOff>0</xdr:rowOff>
    </xdr:from>
    <xdr:to>
      <xdr:col>9</xdr:col>
      <xdr:colOff>304800</xdr:colOff>
      <xdr:row>36</xdr:row>
      <xdr:rowOff>200025</xdr:rowOff>
    </xdr:to>
    <xdr:sp macro="" textlink="">
      <xdr:nvSpPr>
        <xdr:cNvPr id="6" name="AutoShape 1" descr="Resultado de imagen de iap veracruz"/>
        <xdr:cNvSpPr>
          <a:spLocks noChangeAspect="1" noChangeArrowheads="1"/>
        </xdr:cNvSpPr>
      </xdr:nvSpPr>
      <xdr:spPr bwMode="auto">
        <a:xfrm>
          <a:off x="23248620" y="43860720"/>
          <a:ext cx="304800" cy="200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xdr:colOff>
      <xdr:row>0</xdr:row>
      <xdr:rowOff>1</xdr:rowOff>
    </xdr:from>
    <xdr:to>
      <xdr:col>4</xdr:col>
      <xdr:colOff>718703</xdr:colOff>
      <xdr:row>2</xdr:row>
      <xdr:rowOff>121228</xdr:rowOff>
    </xdr:to>
    <xdr:pic>
      <xdr:nvPicPr>
        <xdr:cNvPr id="3" name="2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33337" y="1"/>
          <a:ext cx="5231389" cy="571500"/>
        </a:xfrm>
        <a:prstGeom prst="rect">
          <a:avLst/>
        </a:prstGeom>
      </xdr:spPr>
    </xdr:pic>
    <xdr:clientData/>
  </xdr:twoCellAnchor>
  <xdr:twoCellAnchor editAs="oneCell">
    <xdr:from>
      <xdr:col>5</xdr:col>
      <xdr:colOff>797718</xdr:colOff>
      <xdr:row>0</xdr:row>
      <xdr:rowOff>59532</xdr:rowOff>
    </xdr:from>
    <xdr:to>
      <xdr:col>7</xdr:col>
      <xdr:colOff>316056</xdr:colOff>
      <xdr:row>2</xdr:row>
      <xdr:rowOff>78581</xdr:rowOff>
    </xdr:to>
    <xdr:pic>
      <xdr:nvPicPr>
        <xdr:cNvPr id="4" name="image1.png"/>
        <xdr:cNvPicPr/>
      </xdr:nvPicPr>
      <xdr:blipFill>
        <a:blip xmlns:r="http://schemas.openxmlformats.org/officeDocument/2006/relationships" r:embed="rId2"/>
        <a:srcRect/>
        <a:stretch>
          <a:fillRect/>
        </a:stretch>
      </xdr:blipFill>
      <xdr:spPr>
        <a:xfrm>
          <a:off x="4845843" y="59532"/>
          <a:ext cx="1631157" cy="4762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51955</xdr:colOff>
      <xdr:row>0</xdr:row>
      <xdr:rowOff>0</xdr:rowOff>
    </xdr:from>
    <xdr:ext cx="4597977" cy="646232"/>
    <xdr:pic>
      <xdr:nvPicPr>
        <xdr:cNvPr id="2" name="Imagen 1">
          <a:extLst>
            <a:ext uri="{FF2B5EF4-FFF2-40B4-BE49-F238E27FC236}">
              <a16:creationId xmlns="" xmlns:a16="http://schemas.microsoft.com/office/drawing/2014/main" id="{F35E5D16-87FD-4D89-9D11-C5C3E57D7954}"/>
            </a:ext>
          </a:extLst>
        </xdr:cNvPr>
        <xdr:cNvPicPr>
          <a:picLocks noChangeAspect="1"/>
        </xdr:cNvPicPr>
      </xdr:nvPicPr>
      <xdr:blipFill>
        <a:blip xmlns:r="http://schemas.openxmlformats.org/officeDocument/2006/relationships" r:embed="rId1"/>
        <a:stretch>
          <a:fillRect/>
        </a:stretch>
      </xdr:blipFill>
      <xdr:spPr>
        <a:xfrm>
          <a:off x="813955" y="0"/>
          <a:ext cx="4597977" cy="646232"/>
        </a:xfrm>
        <a:prstGeom prst="rect">
          <a:avLst/>
        </a:prstGeom>
      </xdr:spPr>
    </xdr:pic>
    <xdr:clientData/>
  </xdr:oneCellAnchor>
  <xdr:oneCellAnchor>
    <xdr:from>
      <xdr:col>4</xdr:col>
      <xdr:colOff>649432</xdr:colOff>
      <xdr:row>0</xdr:row>
      <xdr:rowOff>0</xdr:rowOff>
    </xdr:from>
    <xdr:ext cx="1682750" cy="571499"/>
    <xdr:pic>
      <xdr:nvPicPr>
        <xdr:cNvPr id="3" name="image1.png">
          <a:extLst>
            <a:ext uri="{FF2B5EF4-FFF2-40B4-BE49-F238E27FC236}">
              <a16:creationId xmlns="" xmlns:a16="http://schemas.microsoft.com/office/drawing/2014/main" id="{07595636-61DD-4B3C-BB82-7088B89B5B6B}"/>
            </a:ext>
          </a:extLst>
        </xdr:cNvPr>
        <xdr:cNvPicPr/>
      </xdr:nvPicPr>
      <xdr:blipFill>
        <a:blip xmlns:r="http://schemas.openxmlformats.org/officeDocument/2006/relationships" r:embed="rId2"/>
        <a:srcRect/>
        <a:stretch>
          <a:fillRect/>
        </a:stretch>
      </xdr:blipFill>
      <xdr:spPr>
        <a:xfrm>
          <a:off x="3697432" y="0"/>
          <a:ext cx="1682750" cy="571499"/>
        </a:xfrm>
        <a:prstGeom prst="rect">
          <a:avLst/>
        </a:prstGeom>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3876675" cy="646232"/>
    <xdr:pic>
      <xdr:nvPicPr>
        <xdr:cNvPr id="2" name="Imagen 1">
          <a:extLst>
            <a:ext uri="{FF2B5EF4-FFF2-40B4-BE49-F238E27FC236}">
              <a16:creationId xmlns="" xmlns:a16="http://schemas.microsoft.com/office/drawing/2014/main" id="{BA0BEC94-F376-4BD1-9BE3-5AF5CB0414FF}"/>
            </a:ext>
          </a:extLst>
        </xdr:cNvPr>
        <xdr:cNvPicPr>
          <a:picLocks noChangeAspect="1"/>
        </xdr:cNvPicPr>
      </xdr:nvPicPr>
      <xdr:blipFill>
        <a:blip xmlns:r="http://schemas.openxmlformats.org/officeDocument/2006/relationships" r:embed="rId1"/>
        <a:stretch>
          <a:fillRect/>
        </a:stretch>
      </xdr:blipFill>
      <xdr:spPr>
        <a:xfrm>
          <a:off x="0" y="0"/>
          <a:ext cx="3876675" cy="646232"/>
        </a:xfrm>
        <a:prstGeom prst="rect">
          <a:avLst/>
        </a:prstGeom>
      </xdr:spPr>
    </xdr:pic>
    <xdr:clientData/>
  </xdr:oneCellAnchor>
  <xdr:oneCellAnchor>
    <xdr:from>
      <xdr:col>2</xdr:col>
      <xdr:colOff>1285875</xdr:colOff>
      <xdr:row>0</xdr:row>
      <xdr:rowOff>47625</xdr:rowOff>
    </xdr:from>
    <xdr:ext cx="1543050" cy="571499"/>
    <xdr:pic>
      <xdr:nvPicPr>
        <xdr:cNvPr id="3" name="image1.png">
          <a:extLst>
            <a:ext uri="{FF2B5EF4-FFF2-40B4-BE49-F238E27FC236}">
              <a16:creationId xmlns="" xmlns:a16="http://schemas.microsoft.com/office/drawing/2014/main" id="{65D58D7F-612A-4FFF-8B01-61BC47AAFC70}"/>
            </a:ext>
          </a:extLst>
        </xdr:cNvPr>
        <xdr:cNvPicPr/>
      </xdr:nvPicPr>
      <xdr:blipFill>
        <a:blip xmlns:r="http://schemas.openxmlformats.org/officeDocument/2006/relationships" r:embed="rId2"/>
        <a:srcRect/>
        <a:stretch>
          <a:fillRect/>
        </a:stretch>
      </xdr:blipFill>
      <xdr:spPr>
        <a:xfrm>
          <a:off x="2286000" y="47625"/>
          <a:ext cx="1543050" cy="571499"/>
        </a:xfrm>
        <a:prstGeom prst="rect">
          <a:avLst/>
        </a:prstGeom>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271896</xdr:colOff>
      <xdr:row>3</xdr:row>
      <xdr:rowOff>610</xdr:rowOff>
    </xdr:to>
    <xdr:pic>
      <xdr:nvPicPr>
        <xdr:cNvPr id="2" name="Imagen 1">
          <a:extLst>
            <a:ext uri="{FF2B5EF4-FFF2-40B4-BE49-F238E27FC236}">
              <a16:creationId xmlns:a16="http://schemas.microsoft.com/office/drawing/2014/main" xmlns="" id="{558B093A-7908-4749-BA7A-53D5541F3902}"/>
            </a:ext>
          </a:extLst>
        </xdr:cNvPr>
        <xdr:cNvPicPr>
          <a:picLocks noChangeAspect="1"/>
        </xdr:cNvPicPr>
      </xdr:nvPicPr>
      <xdr:blipFill>
        <a:blip xmlns:r="http://schemas.openxmlformats.org/officeDocument/2006/relationships" r:embed="rId1"/>
        <a:stretch>
          <a:fillRect/>
        </a:stretch>
      </xdr:blipFill>
      <xdr:spPr>
        <a:xfrm>
          <a:off x="0" y="0"/>
          <a:ext cx="4500996" cy="549250"/>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69273</xdr:rowOff>
    </xdr:to>
    <xdr:pic>
      <xdr:nvPicPr>
        <xdr:cNvPr id="3" name="image1.png"/>
        <xdr:cNvPicPr/>
      </xdr:nvPicPr>
      <xdr:blipFill>
        <a:blip xmlns:r="http://schemas.openxmlformats.org/officeDocument/2006/relationships" r:embed="rId2"/>
        <a:srcRect/>
        <a:stretch>
          <a:fillRect/>
        </a:stretch>
      </xdr:blipFill>
      <xdr:spPr>
        <a:xfrm>
          <a:off x="6334298" y="8660"/>
          <a:ext cx="1316182" cy="426373"/>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2294659</xdr:colOff>
      <xdr:row>3</xdr:row>
      <xdr:rowOff>74732</xdr:rowOff>
    </xdr:to>
    <xdr:pic>
      <xdr:nvPicPr>
        <xdr:cNvPr id="2" name="Imagen 1">
          <a:extLst>
            <a:ext uri="{FF2B5EF4-FFF2-40B4-BE49-F238E27FC236}">
              <a16:creationId xmlns:a16="http://schemas.microsoft.com/office/drawing/2014/main" xmlns="" id="{CECAA4EC-CB43-43BA-8680-AE854B3B9ACB}"/>
            </a:ext>
          </a:extLst>
        </xdr:cNvPr>
        <xdr:cNvPicPr>
          <a:picLocks noChangeAspect="1"/>
        </xdr:cNvPicPr>
      </xdr:nvPicPr>
      <xdr:blipFill>
        <a:blip xmlns:r="http://schemas.openxmlformats.org/officeDocument/2006/relationships" r:embed="rId1"/>
        <a:stretch>
          <a:fillRect/>
        </a:stretch>
      </xdr:blipFill>
      <xdr:spPr>
        <a:xfrm>
          <a:off x="0" y="0"/>
          <a:ext cx="1523134" cy="646232"/>
        </a:xfrm>
        <a:prstGeom prst="rect">
          <a:avLst/>
        </a:prstGeom>
      </xdr:spPr>
    </xdr:pic>
    <xdr:clientData/>
  </xdr:twoCellAnchor>
  <xdr:twoCellAnchor editAs="oneCell">
    <xdr:from>
      <xdr:col>3</xdr:col>
      <xdr:colOff>952499</xdr:colOff>
      <xdr:row>0</xdr:row>
      <xdr:rowOff>0</xdr:rowOff>
    </xdr:from>
    <xdr:to>
      <xdr:col>4</xdr:col>
      <xdr:colOff>1014844</xdr:colOff>
      <xdr:row>3</xdr:row>
      <xdr:rowOff>1171</xdr:rowOff>
    </xdr:to>
    <xdr:pic>
      <xdr:nvPicPr>
        <xdr:cNvPr id="3" name="image1.png"/>
        <xdr:cNvPicPr/>
      </xdr:nvPicPr>
      <xdr:blipFill>
        <a:blip xmlns:r="http://schemas.openxmlformats.org/officeDocument/2006/relationships" r:embed="rId2"/>
        <a:srcRect/>
        <a:stretch>
          <a:fillRect/>
        </a:stretch>
      </xdr:blipFill>
      <xdr:spPr>
        <a:xfrm>
          <a:off x="3047999" y="0"/>
          <a:ext cx="757670" cy="572671"/>
        </a:xfrm>
        <a:prstGeom prst="rect">
          <a:avLst/>
        </a:prstGeom>
        <a:ln/>
      </xdr:spPr>
    </xdr:pic>
    <xdr:clientData/>
  </xdr:twoCellAnchor>
  <xdr:twoCellAnchor editAs="oneCell">
    <xdr:from>
      <xdr:col>8</xdr:col>
      <xdr:colOff>0</xdr:colOff>
      <xdr:row>6</xdr:row>
      <xdr:rowOff>0</xdr:rowOff>
    </xdr:from>
    <xdr:to>
      <xdr:col>8</xdr:col>
      <xdr:colOff>304800</xdr:colOff>
      <xdr:row>7</xdr:row>
      <xdr:rowOff>76200</xdr:rowOff>
    </xdr:to>
    <xdr:sp macro="" textlink="">
      <xdr:nvSpPr>
        <xdr:cNvPr id="4" name="AutoShape 2" descr="Resultado de imagen de iap veracruz"/>
        <xdr:cNvSpPr>
          <a:spLocks noChangeAspect="1" noChangeArrowheads="1"/>
        </xdr:cNvSpPr>
      </xdr:nvSpPr>
      <xdr:spPr bwMode="auto">
        <a:xfrm>
          <a:off x="6096000" y="1143000"/>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994816" cy="702734"/>
    <xdr:pic>
      <xdr:nvPicPr>
        <xdr:cNvPr id="2" name="Imagen 6">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0" y="0"/>
          <a:ext cx="4994816" cy="702734"/>
        </a:xfrm>
        <a:prstGeom prst="rect">
          <a:avLst/>
        </a:prstGeom>
      </xdr:spPr>
    </xdr:pic>
    <xdr:clientData/>
  </xdr:oneCellAnchor>
  <xdr:oneCellAnchor>
    <xdr:from>
      <xdr:col>10</xdr:col>
      <xdr:colOff>271095</xdr:colOff>
      <xdr:row>0</xdr:row>
      <xdr:rowOff>0</xdr:rowOff>
    </xdr:from>
    <xdr:ext cx="1539795" cy="531609"/>
    <xdr:pic>
      <xdr:nvPicPr>
        <xdr:cNvPr id="3" name="image1.png">
          <a:extLst>
            <a:ext uri="{FF2B5EF4-FFF2-40B4-BE49-F238E27FC236}">
              <a16:creationId xmlns="" xmlns:a16="http://schemas.microsoft.com/office/drawing/2014/main" id="{00000000-0008-0000-0600-000003000000}"/>
            </a:ext>
          </a:extLst>
        </xdr:cNvPr>
        <xdr:cNvPicPr/>
      </xdr:nvPicPr>
      <xdr:blipFill>
        <a:blip xmlns:r="http://schemas.openxmlformats.org/officeDocument/2006/relationships" r:embed="rId2"/>
        <a:srcRect/>
        <a:stretch>
          <a:fillRect/>
        </a:stretch>
      </xdr:blipFill>
      <xdr:spPr>
        <a:xfrm>
          <a:off x="7891095" y="0"/>
          <a:ext cx="1539795" cy="531609"/>
        </a:xfrm>
        <a:prstGeom prst="rect">
          <a:avLst/>
        </a:prstGeom>
        <a:ln/>
      </xdr:spPr>
    </xdr:pic>
    <xdr:clientData/>
  </xdr:oneCellAnchor>
  <xdr:oneCellAnchor>
    <xdr:from>
      <xdr:col>8</xdr:col>
      <xdr:colOff>0</xdr:colOff>
      <xdr:row>6</xdr:row>
      <xdr:rowOff>0</xdr:rowOff>
    </xdr:from>
    <xdr:ext cx="304800" cy="309033"/>
    <xdr:sp macro="" textlink="">
      <xdr:nvSpPr>
        <xdr:cNvPr id="4" name="AutoShape 2" descr="Resultado de imagen de iap veracruz">
          <a:extLst>
            <a:ext uri="{FF2B5EF4-FFF2-40B4-BE49-F238E27FC236}">
              <a16:creationId xmlns="" xmlns:a16="http://schemas.microsoft.com/office/drawing/2014/main" id="{00000000-0008-0000-0600-000004000000}"/>
            </a:ext>
          </a:extLst>
        </xdr:cNvPr>
        <xdr:cNvSpPr>
          <a:spLocks noChangeAspect="1" noChangeArrowheads="1"/>
        </xdr:cNvSpPr>
      </xdr:nvSpPr>
      <xdr:spPr bwMode="auto">
        <a:xfrm>
          <a:off x="6096000" y="1143000"/>
          <a:ext cx="304800" cy="30903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3</xdr:col>
      <xdr:colOff>355023</xdr:colOff>
      <xdr:row>3</xdr:row>
      <xdr:rowOff>3554</xdr:rowOff>
    </xdr:to>
    <xdr:pic>
      <xdr:nvPicPr>
        <xdr:cNvPr id="2" name="Imagen 1">
          <a:extLst>
            <a:ext uri="{FF2B5EF4-FFF2-40B4-BE49-F238E27FC236}">
              <a16:creationId xmlns:a16="http://schemas.microsoft.com/office/drawing/2014/main" xmlns="" id="{65398E7A-A6F0-4189-B772-33B0B89C0E63}"/>
            </a:ext>
          </a:extLst>
        </xdr:cNvPr>
        <xdr:cNvPicPr>
          <a:picLocks noChangeAspect="1"/>
        </xdr:cNvPicPr>
      </xdr:nvPicPr>
      <xdr:blipFill>
        <a:blip xmlns:r="http://schemas.openxmlformats.org/officeDocument/2006/relationships" r:embed="rId1"/>
        <a:stretch>
          <a:fillRect/>
        </a:stretch>
      </xdr:blipFill>
      <xdr:spPr>
        <a:xfrm>
          <a:off x="77931" y="0"/>
          <a:ext cx="4186152" cy="552194"/>
        </a:xfrm>
        <a:prstGeom prst="rect">
          <a:avLst/>
        </a:prstGeom>
      </xdr:spPr>
    </xdr:pic>
    <xdr:clientData/>
  </xdr:twoCellAnchor>
  <xdr:twoCellAnchor editAs="oneCell">
    <xdr:from>
      <xdr:col>3</xdr:col>
      <xdr:colOff>1004455</xdr:colOff>
      <xdr:row>0</xdr:row>
      <xdr:rowOff>0</xdr:rowOff>
    </xdr:from>
    <xdr:to>
      <xdr:col>4</xdr:col>
      <xdr:colOff>987137</xdr:colOff>
      <xdr:row>2</xdr:row>
      <xdr:rowOff>121226</xdr:rowOff>
    </xdr:to>
    <xdr:pic>
      <xdr:nvPicPr>
        <xdr:cNvPr id="3" name="image1.png"/>
        <xdr:cNvPicPr/>
      </xdr:nvPicPr>
      <xdr:blipFill>
        <a:blip xmlns:r="http://schemas.openxmlformats.org/officeDocument/2006/relationships" r:embed="rId2"/>
        <a:srcRect/>
        <a:stretch>
          <a:fillRect/>
        </a:stretch>
      </xdr:blipFill>
      <xdr:spPr>
        <a:xfrm>
          <a:off x="4913515" y="0"/>
          <a:ext cx="1392382" cy="486986"/>
        </a:xfrm>
        <a:prstGeom prst="rect">
          <a:avLst/>
        </a:prstGeom>
        <a:ln/>
      </xdr:spPr>
    </xdr:pic>
    <xdr:clientData/>
  </xdr:twoCellAnchor>
  <xdr:twoCellAnchor editAs="oneCell">
    <xdr:from>
      <xdr:col>7</xdr:col>
      <xdr:colOff>0</xdr:colOff>
      <xdr:row>6</xdr:row>
      <xdr:rowOff>0</xdr:rowOff>
    </xdr:from>
    <xdr:to>
      <xdr:col>7</xdr:col>
      <xdr:colOff>304800</xdr:colOff>
      <xdr:row>7</xdr:row>
      <xdr:rowOff>76200</xdr:rowOff>
    </xdr:to>
    <xdr:sp macro="" textlink="">
      <xdr:nvSpPr>
        <xdr:cNvPr id="4" name="AutoShape 2" descr="Resultado de imagen de iap veracruz"/>
        <xdr:cNvSpPr>
          <a:spLocks noChangeAspect="1" noChangeArrowheads="1"/>
        </xdr:cNvSpPr>
      </xdr:nvSpPr>
      <xdr:spPr bwMode="auto">
        <a:xfrm>
          <a:off x="11125200" y="118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336177</xdr:colOff>
      <xdr:row>3</xdr:row>
      <xdr:rowOff>109818</xdr:rowOff>
    </xdr:to>
    <xdr:pic>
      <xdr:nvPicPr>
        <xdr:cNvPr id="2" name="Imagen 1">
          <a:extLst>
            <a:ext uri="{FF2B5EF4-FFF2-40B4-BE49-F238E27FC236}">
              <a16:creationId xmlns:a16="http://schemas.microsoft.com/office/drawing/2014/main" xmlns="" id="{24CBB77B-4567-407A-AB63-C0F7D3C1B03F}"/>
            </a:ext>
          </a:extLst>
        </xdr:cNvPr>
        <xdr:cNvPicPr>
          <a:picLocks noChangeAspect="1"/>
        </xdr:cNvPicPr>
      </xdr:nvPicPr>
      <xdr:blipFill>
        <a:blip xmlns:r="http://schemas.openxmlformats.org/officeDocument/2006/relationships" r:embed="rId1"/>
        <a:stretch>
          <a:fillRect/>
        </a:stretch>
      </xdr:blipFill>
      <xdr:spPr>
        <a:xfrm>
          <a:off x="0" y="0"/>
          <a:ext cx="6081657" cy="658458"/>
        </a:xfrm>
        <a:prstGeom prst="rect">
          <a:avLst/>
        </a:prstGeom>
      </xdr:spPr>
    </xdr:pic>
    <xdr:clientData/>
  </xdr:twoCellAnchor>
  <xdr:twoCellAnchor editAs="oneCell">
    <xdr:from>
      <xdr:col>6</xdr:col>
      <xdr:colOff>1091453</xdr:colOff>
      <xdr:row>0</xdr:row>
      <xdr:rowOff>77881</xdr:rowOff>
    </xdr:from>
    <xdr:to>
      <xdr:col>8</xdr:col>
      <xdr:colOff>528356</xdr:colOff>
      <xdr:row>3</xdr:row>
      <xdr:rowOff>98051</xdr:rowOff>
    </xdr:to>
    <xdr:pic>
      <xdr:nvPicPr>
        <xdr:cNvPr id="3" name="image1.png"/>
        <xdr:cNvPicPr/>
      </xdr:nvPicPr>
      <xdr:blipFill>
        <a:blip xmlns:r="http://schemas.openxmlformats.org/officeDocument/2006/relationships" r:embed="rId2"/>
        <a:srcRect/>
        <a:stretch>
          <a:fillRect/>
        </a:stretch>
      </xdr:blipFill>
      <xdr:spPr>
        <a:xfrm>
          <a:off x="9458213" y="77881"/>
          <a:ext cx="2050563" cy="568810"/>
        </a:xfrm>
        <a:prstGeom prst="rect">
          <a:avLst/>
        </a:prstGeom>
        <a:ln/>
      </xdr:spPr>
    </xdr:pic>
    <xdr:clientData/>
  </xdr:twoCellAnchor>
  <xdr:twoCellAnchor editAs="oneCell">
    <xdr:from>
      <xdr:col>8</xdr:col>
      <xdr:colOff>0</xdr:colOff>
      <xdr:row>6</xdr:row>
      <xdr:rowOff>0</xdr:rowOff>
    </xdr:from>
    <xdr:to>
      <xdr:col>8</xdr:col>
      <xdr:colOff>304800</xdr:colOff>
      <xdr:row>7</xdr:row>
      <xdr:rowOff>76200</xdr:rowOff>
    </xdr:to>
    <xdr:sp macro="" textlink="">
      <xdr:nvSpPr>
        <xdr:cNvPr id="4" name="AutoShape 2" descr="Resultado de imagen de iap veracruz"/>
        <xdr:cNvSpPr>
          <a:spLocks noChangeAspect="1" noChangeArrowheads="1"/>
        </xdr:cNvSpPr>
      </xdr:nvSpPr>
      <xdr:spPr bwMode="auto">
        <a:xfrm>
          <a:off x="10980420" y="118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56</xdr:row>
      <xdr:rowOff>0</xdr:rowOff>
    </xdr:from>
    <xdr:to>
      <xdr:col>6</xdr:col>
      <xdr:colOff>2190750</xdr:colOff>
      <xdr:row>57</xdr:row>
      <xdr:rowOff>390525</xdr:rowOff>
    </xdr:to>
    <xdr:pic>
      <xdr:nvPicPr>
        <xdr:cNvPr id="5"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366760" y="33017460"/>
          <a:ext cx="2190750" cy="817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hernandez/Downloads/ANEXOS%20FASSA%202022_SRF(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A_FISE"/>
      <sheetName val="ANEXO 1 TABLA 1_SRF"/>
      <sheetName val="ANEXO 1 TABLA 2"/>
      <sheetName val="ANEXO 1 TABLA 3_"/>
      <sheetName val="ANEXO 2_"/>
      <sheetName val="ANEXO 3"/>
      <sheetName val="ANEXO 4_"/>
      <sheetName val="ANEXO 5_DAGA"/>
      <sheetName val="ANEXO 6"/>
      <sheetName val="GUÍA VIDEO"/>
    </sheetNames>
    <sheetDataSet>
      <sheetData sheetId="0"/>
      <sheetData sheetId="1"/>
      <sheetData sheetId="2"/>
      <sheetData sheetId="3"/>
      <sheetData sheetId="4">
        <row r="29">
          <cell r="C29">
            <v>1456285930.7799997</v>
          </cell>
        </row>
        <row r="36">
          <cell r="C36">
            <v>77266077.239999995</v>
          </cell>
        </row>
        <row r="37">
          <cell r="C37">
            <v>74041582.699999988</v>
          </cell>
        </row>
        <row r="38">
          <cell r="C38">
            <v>68901805.450000003</v>
          </cell>
        </row>
        <row r="39">
          <cell r="C39">
            <v>173609071.13999999</v>
          </cell>
        </row>
        <row r="40">
          <cell r="C40">
            <v>17402331.81000001</v>
          </cell>
        </row>
        <row r="41">
          <cell r="C41">
            <v>207542129.97</v>
          </cell>
        </row>
        <row r="42">
          <cell r="C42">
            <v>44532994.850000001</v>
          </cell>
        </row>
      </sheetData>
      <sheetData sheetId="5"/>
      <sheetData sheetId="6"/>
      <sheetData sheetId="7"/>
      <sheetData sheetId="8"/>
      <sheetData sheetId="9"/>
    </sheetDataSet>
  </externalBook>
</externalLink>
</file>

<file path=xl/tables/table1.xml><?xml version="1.0" encoding="utf-8"?>
<table xmlns="http://schemas.openxmlformats.org/spreadsheetml/2006/main" id="1" name="Tabla12" displayName="Tabla12" ref="A12:C35" totalsRowShown="0" headerRowDxfId="6" dataDxfId="4" headerRowBorderDxfId="5" tableBorderDxfId="3">
  <tableColumns count="3">
    <tableColumn id="1" name="Pregunta" dataDxfId="2"/>
    <tableColumn id="2" name="Respuesta" dataDxfId="1"/>
    <tableColumn id="3" name="Archivo Adjunto (pdf, Word, Excel etc) Liga Electrónica"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www.ssaver.gob.mx/rhumanos/transparencia/fraccion-ii/" TargetMode="External"/><Relationship Id="rId7" Type="http://schemas.openxmlformats.org/officeDocument/2006/relationships/printerSettings" Target="../printerSettings/printerSettings6.bin"/><Relationship Id="rId2" Type="http://schemas.openxmlformats.org/officeDocument/2006/relationships/hyperlink" Target="https://www.ssaver.gob.mx/rhumanos/files/2018/10/MANUAL-GENERAL-DE-ORGANIZACI%C3%93N-DE-SERVICIOS-DE-SALUD-DE-VERACRUZ.pdf" TargetMode="External"/><Relationship Id="rId1" Type="http://schemas.openxmlformats.org/officeDocument/2006/relationships/hyperlink" Target="https://www.ssaver.gob.mx/funcionario/estructura-organica-autorizada-de-los-servicios-de-salud-de-veracruz/" TargetMode="External"/><Relationship Id="rId6" Type="http://schemas.openxmlformats.org/officeDocument/2006/relationships/hyperlink" Target="https://www.ssaver.gob.mx/riesgos-sanitarios/files/2020/12/Gac2016-478-Miercoles-30-Ext.pdf" TargetMode="External"/><Relationship Id="rId5" Type="http://schemas.openxmlformats.org/officeDocument/2006/relationships/hyperlink" Target="https://www.ssaver.gob.mx/pae/pae/programa-anual-de-evaluacion-pae-2020/" TargetMode="External"/><Relationship Id="rId4" Type="http://schemas.openxmlformats.org/officeDocument/2006/relationships/hyperlink" Target="https://www.ssaver.gob.mx/rhumanos/transparencia/fraccion-ii/"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saver.gob.mx/transparencia/" TargetMode="External"/><Relationship Id="rId7" Type="http://schemas.openxmlformats.org/officeDocument/2006/relationships/drawing" Target="../drawings/drawing9.xml"/><Relationship Id="rId2" Type="http://schemas.openxmlformats.org/officeDocument/2006/relationships/hyperlink" Target="https://www.ssaver.gob.mx/transparencia/portal-de-transparencia/cciudadana/" TargetMode="External"/><Relationship Id="rId1" Type="http://schemas.openxmlformats.org/officeDocument/2006/relationships/hyperlink" Target="http://coronavirus.veracruz.gob.mx/" TargetMode="External"/><Relationship Id="rId6" Type="http://schemas.openxmlformats.org/officeDocument/2006/relationships/printerSettings" Target="../printerSettings/printerSettings9.bin"/><Relationship Id="rId5" Type="http://schemas.openxmlformats.org/officeDocument/2006/relationships/hyperlink" Target="https://www.ssaver.gob.mx/riesgos-sanitarios/lineamientos/" TargetMode="External"/><Relationship Id="rId4" Type="http://schemas.openxmlformats.org/officeDocument/2006/relationships/hyperlink" Target="https://consultapublicamx.plataformadetransparencia.org.mx/vut-web/faces/view/consultaPublica.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C09"/>
  </sheetPr>
  <dimension ref="A6:E560"/>
  <sheetViews>
    <sheetView tabSelected="1" zoomScaleNormal="100" workbookViewId="0">
      <selection activeCell="A15" sqref="A15"/>
    </sheetView>
  </sheetViews>
  <sheetFormatPr baseColWidth="10" defaultColWidth="14.42578125" defaultRowHeight="15" customHeight="1"/>
  <cols>
    <col min="1" max="1" width="65.5703125" style="144" customWidth="1"/>
    <col min="2" max="2" width="76.140625" style="144" customWidth="1"/>
    <col min="3" max="3" width="61.140625" style="144" customWidth="1"/>
    <col min="4" max="4" width="64" style="144" customWidth="1"/>
    <col min="5" max="16384" width="14.42578125" style="144"/>
  </cols>
  <sheetData>
    <row r="6" spans="1:3" ht="18">
      <c r="A6" s="197" t="s">
        <v>193</v>
      </c>
      <c r="B6" s="198"/>
      <c r="C6" s="198"/>
    </row>
    <row r="7" spans="1:3" ht="18">
      <c r="A7" s="197" t="s">
        <v>194</v>
      </c>
      <c r="B7" s="198"/>
      <c r="C7" s="198"/>
    </row>
    <row r="8" spans="1:3" ht="18">
      <c r="A8" s="197" t="s">
        <v>199</v>
      </c>
      <c r="B8" s="198"/>
      <c r="C8" s="198"/>
    </row>
    <row r="9" spans="1:3" ht="18">
      <c r="A9" s="143"/>
    </row>
    <row r="10" spans="1:3" ht="18">
      <c r="A10" s="199" t="s">
        <v>238</v>
      </c>
      <c r="B10" s="198"/>
      <c r="C10" s="198"/>
    </row>
    <row r="11" spans="1:3" ht="18">
      <c r="A11" s="25"/>
      <c r="B11" s="25"/>
      <c r="C11" s="25"/>
    </row>
    <row r="12" spans="1:3" ht="27.75" customHeight="1">
      <c r="A12" s="40" t="s">
        <v>20</v>
      </c>
      <c r="B12" s="41" t="s">
        <v>103</v>
      </c>
      <c r="C12" s="42" t="s">
        <v>128</v>
      </c>
    </row>
    <row r="13" spans="1:3" ht="21" customHeight="1">
      <c r="A13" s="26" t="s">
        <v>129</v>
      </c>
      <c r="B13" s="27"/>
      <c r="C13" s="28"/>
    </row>
    <row r="14" spans="1:3" ht="90">
      <c r="A14" s="29" t="s">
        <v>119</v>
      </c>
      <c r="B14" s="51" t="s">
        <v>270</v>
      </c>
      <c r="C14" s="115" t="s">
        <v>208</v>
      </c>
    </row>
    <row r="15" spans="1:3" ht="237.6" customHeight="1">
      <c r="A15" s="29" t="s">
        <v>87</v>
      </c>
      <c r="B15" s="47" t="s">
        <v>269</v>
      </c>
      <c r="C15" s="115" t="s">
        <v>267</v>
      </c>
    </row>
    <row r="16" spans="1:3" ht="190.9" customHeight="1">
      <c r="A16" s="29" t="s">
        <v>88</v>
      </c>
      <c r="B16" s="82" t="s">
        <v>209</v>
      </c>
      <c r="C16" s="116" t="s">
        <v>210</v>
      </c>
    </row>
    <row r="17" spans="1:4" ht="180.75">
      <c r="A17" s="29" t="s">
        <v>192</v>
      </c>
      <c r="B17" s="110" t="s">
        <v>271</v>
      </c>
      <c r="C17" s="117" t="s">
        <v>610</v>
      </c>
    </row>
    <row r="18" spans="1:4" ht="409.6" customHeight="1">
      <c r="A18" s="29" t="s">
        <v>120</v>
      </c>
      <c r="B18" s="50" t="s">
        <v>268</v>
      </c>
      <c r="C18" s="118" t="s">
        <v>239</v>
      </c>
    </row>
    <row r="19" spans="1:4" ht="94.5" customHeight="1">
      <c r="A19" s="29" t="s">
        <v>89</v>
      </c>
      <c r="B19" s="86" t="s">
        <v>621</v>
      </c>
      <c r="C19" s="124" t="s">
        <v>622</v>
      </c>
    </row>
    <row r="20" spans="1:4" ht="18">
      <c r="A20" s="30" t="s">
        <v>121</v>
      </c>
      <c r="B20" s="31"/>
      <c r="C20" s="120"/>
    </row>
    <row r="21" spans="1:4" ht="105.75">
      <c r="A21" s="29" t="s">
        <v>90</v>
      </c>
      <c r="B21" s="110" t="s">
        <v>589</v>
      </c>
      <c r="C21" s="121" t="s">
        <v>616</v>
      </c>
    </row>
    <row r="22" spans="1:4" ht="36">
      <c r="A22" s="29" t="s">
        <v>35</v>
      </c>
      <c r="B22" s="84" t="s">
        <v>211</v>
      </c>
      <c r="C22" s="121" t="s">
        <v>221</v>
      </c>
    </row>
    <row r="23" spans="1:4" ht="60.75">
      <c r="A23" s="29" t="s">
        <v>91</v>
      </c>
      <c r="B23" s="110" t="s">
        <v>277</v>
      </c>
      <c r="C23" s="122" t="s">
        <v>278</v>
      </c>
    </row>
    <row r="24" spans="1:4" ht="90.6" customHeight="1">
      <c r="A24" s="29" t="s">
        <v>36</v>
      </c>
      <c r="B24" s="82" t="s">
        <v>212</v>
      </c>
      <c r="C24" s="119" t="s">
        <v>623</v>
      </c>
    </row>
    <row r="25" spans="1:4" ht="189.6" customHeight="1">
      <c r="A25" s="29" t="s">
        <v>92</v>
      </c>
      <c r="B25" s="128" t="s">
        <v>213</v>
      </c>
      <c r="C25" s="115" t="s">
        <v>214</v>
      </c>
      <c r="D25" s="138" t="s">
        <v>646</v>
      </c>
    </row>
    <row r="26" spans="1:4" ht="18">
      <c r="A26" s="30" t="s">
        <v>122</v>
      </c>
      <c r="B26" s="31"/>
      <c r="C26" s="120"/>
    </row>
    <row r="27" spans="1:4" ht="18">
      <c r="A27" s="48"/>
      <c r="B27" s="49"/>
      <c r="C27" s="123"/>
    </row>
    <row r="28" spans="1:4" ht="409.15" customHeight="1">
      <c r="A28" s="29" t="s">
        <v>93</v>
      </c>
      <c r="B28" s="129" t="s">
        <v>207</v>
      </c>
      <c r="C28" s="85" t="s">
        <v>624</v>
      </c>
    </row>
    <row r="29" spans="1:4" ht="82.9" customHeight="1">
      <c r="A29" s="29" t="s">
        <v>94</v>
      </c>
      <c r="B29" s="82" t="s">
        <v>215</v>
      </c>
      <c r="C29" s="130" t="s">
        <v>216</v>
      </c>
    </row>
    <row r="30" spans="1:4" ht="141" customHeight="1">
      <c r="A30" s="29" t="s">
        <v>95</v>
      </c>
      <c r="B30" s="82" t="s">
        <v>272</v>
      </c>
      <c r="C30" s="139" t="s">
        <v>635</v>
      </c>
      <c r="D30" s="138" t="s">
        <v>647</v>
      </c>
    </row>
    <row r="31" spans="1:4" ht="18.600000000000001" customHeight="1">
      <c r="A31" s="30" t="s">
        <v>123</v>
      </c>
      <c r="B31" s="83"/>
      <c r="C31" s="120"/>
    </row>
    <row r="32" spans="1:4" ht="203.25" customHeight="1">
      <c r="A32" s="29" t="s">
        <v>96</v>
      </c>
      <c r="B32" s="47" t="s">
        <v>217</v>
      </c>
      <c r="C32" s="122" t="s">
        <v>218</v>
      </c>
    </row>
    <row r="33" spans="1:5" ht="274.14999999999998" customHeight="1">
      <c r="A33" s="29" t="s">
        <v>33</v>
      </c>
      <c r="B33" s="47" t="s">
        <v>219</v>
      </c>
      <c r="C33" s="115" t="s">
        <v>220</v>
      </c>
    </row>
    <row r="34" spans="1:5" ht="270" customHeight="1">
      <c r="A34" s="29" t="s">
        <v>97</v>
      </c>
      <c r="B34" s="87" t="s">
        <v>653</v>
      </c>
      <c r="C34" s="131" t="s">
        <v>276</v>
      </c>
      <c r="D34" s="142" t="s">
        <v>649</v>
      </c>
    </row>
    <row r="35" spans="1:5" ht="357" customHeight="1">
      <c r="A35" s="29" t="s">
        <v>124</v>
      </c>
      <c r="B35" s="85" t="s">
        <v>630</v>
      </c>
      <c r="C35" s="125" t="s">
        <v>631</v>
      </c>
      <c r="D35" s="142" t="s">
        <v>648</v>
      </c>
    </row>
    <row r="36" spans="1:5" ht="15.75" customHeight="1"/>
    <row r="37" spans="1:5" s="4" customFormat="1" ht="104.25" customHeight="1">
      <c r="A37" s="200" t="s">
        <v>104</v>
      </c>
      <c r="B37" s="201"/>
      <c r="C37" s="201"/>
      <c r="D37" s="201"/>
      <c r="E37" s="202"/>
    </row>
    <row r="38" spans="1:5" ht="15.75" customHeight="1"/>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sheetData>
  <mergeCells count="5">
    <mergeCell ref="A6:C6"/>
    <mergeCell ref="A7:C7"/>
    <mergeCell ref="A8:C8"/>
    <mergeCell ref="A10:C10"/>
    <mergeCell ref="A37:E37"/>
  </mergeCells>
  <printOptions horizontalCentered="1"/>
  <pageMargins left="0.31496062992125984" right="0.31496062992125984" top="0.55118110236220474" bottom="0.35433070866141736" header="0" footer="0"/>
  <pageSetup scale="60" orientation="landscape" verticalDpi="4294967294"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H69"/>
  <sheetViews>
    <sheetView topLeftCell="A64" zoomScale="110" zoomScaleNormal="110" workbookViewId="0">
      <selection activeCell="E67" sqref="E67"/>
    </sheetView>
  </sheetViews>
  <sheetFormatPr baseColWidth="10" defaultColWidth="11.42578125" defaultRowHeight="18"/>
  <cols>
    <col min="1" max="1" width="16.7109375" style="4" customWidth="1"/>
    <col min="2" max="2" width="10.28515625" style="9" customWidth="1"/>
    <col min="3" max="3" width="23.5703125" style="4" customWidth="1"/>
    <col min="4" max="4" width="17.5703125" style="4" bestFit="1" customWidth="1"/>
    <col min="5" max="5" width="16.5703125" style="4" bestFit="1" customWidth="1"/>
    <col min="6" max="7" width="15.85546875" style="4" bestFit="1" customWidth="1"/>
    <col min="8" max="8" width="12.85546875" style="4" customWidth="1"/>
    <col min="9" max="16384" width="11.42578125" style="4"/>
  </cols>
  <sheetData>
    <row r="5" spans="1:8" ht="18" customHeight="1">
      <c r="A5" s="197" t="s">
        <v>193</v>
      </c>
      <c r="B5" s="197"/>
      <c r="C5" s="197"/>
    </row>
    <row r="6" spans="1:8" ht="18" customHeight="1">
      <c r="A6" s="215" t="s">
        <v>200</v>
      </c>
      <c r="B6" s="215"/>
      <c r="C6" s="215"/>
      <c r="D6" s="215"/>
      <c r="E6" s="215"/>
      <c r="F6" s="215"/>
    </row>
    <row r="7" spans="1:8" ht="18" customHeight="1">
      <c r="A7" s="197" t="s">
        <v>201</v>
      </c>
      <c r="B7" s="197"/>
      <c r="C7" s="197"/>
    </row>
    <row r="9" spans="1:8" ht="25.5" customHeight="1">
      <c r="A9" s="216" t="s">
        <v>98</v>
      </c>
      <c r="B9" s="216"/>
      <c r="C9" s="216"/>
      <c r="D9" s="216"/>
      <c r="E9" s="216"/>
      <c r="F9" s="216"/>
      <c r="G9" s="216"/>
    </row>
    <row r="10" spans="1:8" ht="19.5" customHeight="1"/>
    <row r="11" spans="1:8" ht="32.25" customHeight="1">
      <c r="A11" s="203" t="s">
        <v>0</v>
      </c>
      <c r="B11" s="203"/>
      <c r="C11" s="24" t="s">
        <v>1</v>
      </c>
      <c r="D11" s="24" t="s">
        <v>2</v>
      </c>
      <c r="E11" s="24" t="s">
        <v>3</v>
      </c>
      <c r="F11" s="24" t="s">
        <v>21</v>
      </c>
      <c r="G11" s="24" t="s">
        <v>22</v>
      </c>
      <c r="H11" s="24" t="s">
        <v>23</v>
      </c>
    </row>
    <row r="12" spans="1:8" ht="60">
      <c r="A12" s="204" t="s">
        <v>4</v>
      </c>
      <c r="B12" s="43">
        <v>1100</v>
      </c>
      <c r="C12" s="44" t="s">
        <v>146</v>
      </c>
      <c r="D12" s="69">
        <v>2908369476</v>
      </c>
      <c r="E12" s="70">
        <v>1866985114.7000003</v>
      </c>
      <c r="F12" s="70">
        <v>1866985114.6999991</v>
      </c>
      <c r="G12" s="70">
        <v>1866985114.6999991</v>
      </c>
      <c r="H12" s="70">
        <v>0</v>
      </c>
    </row>
    <row r="13" spans="1:8" ht="60">
      <c r="A13" s="204"/>
      <c r="B13" s="43">
        <v>1200</v>
      </c>
      <c r="C13" s="44" t="s">
        <v>147</v>
      </c>
      <c r="D13" s="69">
        <v>3098043926</v>
      </c>
      <c r="E13" s="70">
        <v>151084082.35999966</v>
      </c>
      <c r="F13" s="70">
        <v>151084082.35999963</v>
      </c>
      <c r="G13" s="70">
        <v>151084082.35999963</v>
      </c>
      <c r="H13" s="70">
        <v>0</v>
      </c>
    </row>
    <row r="14" spans="1:8" ht="45">
      <c r="A14" s="204"/>
      <c r="B14" s="43">
        <v>1300</v>
      </c>
      <c r="C14" s="44" t="s">
        <v>148</v>
      </c>
      <c r="D14" s="10">
        <v>0</v>
      </c>
      <c r="E14" s="70">
        <v>1298983721.6399999</v>
      </c>
      <c r="F14" s="70">
        <v>1298983721.6399996</v>
      </c>
      <c r="G14" s="70">
        <v>1298983721.6399996</v>
      </c>
      <c r="H14" s="70">
        <v>0</v>
      </c>
    </row>
    <row r="15" spans="1:8">
      <c r="A15" s="204"/>
      <c r="B15" s="43">
        <v>1400</v>
      </c>
      <c r="C15" s="44" t="s">
        <v>149</v>
      </c>
      <c r="D15" s="10">
        <v>0</v>
      </c>
      <c r="E15" s="70">
        <v>469430312.69</v>
      </c>
      <c r="F15" s="70">
        <v>469430312.68999982</v>
      </c>
      <c r="G15" s="70">
        <v>469430312.68999982</v>
      </c>
      <c r="H15" s="70">
        <v>0</v>
      </c>
    </row>
    <row r="16" spans="1:8" ht="45">
      <c r="A16" s="204"/>
      <c r="B16" s="43">
        <v>1500</v>
      </c>
      <c r="C16" s="44" t="s">
        <v>150</v>
      </c>
      <c r="D16" s="10">
        <v>0</v>
      </c>
      <c r="E16" s="70">
        <v>1764098714.72</v>
      </c>
      <c r="F16" s="70">
        <v>1745565034.72</v>
      </c>
      <c r="G16" s="70">
        <v>1745565034.72</v>
      </c>
      <c r="H16" s="70">
        <v>18533680</v>
      </c>
    </row>
    <row r="17" spans="1:8">
      <c r="A17" s="204"/>
      <c r="B17" s="43">
        <v>1600</v>
      </c>
      <c r="C17" s="44" t="s">
        <v>151</v>
      </c>
      <c r="D17" s="10">
        <v>0</v>
      </c>
      <c r="E17" s="70">
        <v>0</v>
      </c>
      <c r="F17" s="70">
        <v>0</v>
      </c>
      <c r="G17" s="70">
        <v>0</v>
      </c>
      <c r="H17" s="70">
        <v>0</v>
      </c>
    </row>
    <row r="18" spans="1:8" ht="30">
      <c r="A18" s="204"/>
      <c r="B18" s="43">
        <v>1700</v>
      </c>
      <c r="C18" s="44" t="s">
        <v>152</v>
      </c>
      <c r="D18" s="10">
        <v>0</v>
      </c>
      <c r="E18" s="70">
        <v>243406116.55000001</v>
      </c>
      <c r="F18" s="70">
        <v>243406116.55000013</v>
      </c>
      <c r="G18" s="70">
        <v>243406116.55000013</v>
      </c>
      <c r="H18" s="70">
        <v>0</v>
      </c>
    </row>
    <row r="19" spans="1:8" ht="21" customHeight="1">
      <c r="A19" s="204"/>
      <c r="B19" s="205" t="s">
        <v>130</v>
      </c>
      <c r="C19" s="206"/>
      <c r="D19" s="109">
        <v>6006413402</v>
      </c>
      <c r="E19" s="71">
        <v>5793988062.6599998</v>
      </c>
      <c r="F19" s="71">
        <v>5775454382.6599989</v>
      </c>
      <c r="G19" s="71">
        <v>5775454382.6599989</v>
      </c>
      <c r="H19" s="71">
        <v>18533680</v>
      </c>
    </row>
    <row r="20" spans="1:8" ht="75">
      <c r="A20" s="207" t="s">
        <v>5</v>
      </c>
      <c r="B20" s="43">
        <v>2100</v>
      </c>
      <c r="C20" s="44" t="s">
        <v>153</v>
      </c>
      <c r="D20" s="53">
        <v>0</v>
      </c>
      <c r="E20" s="70">
        <v>30541513.489999995</v>
      </c>
      <c r="F20" s="70">
        <v>30541513.490000036</v>
      </c>
      <c r="G20" s="70">
        <v>30541513.490000036</v>
      </c>
      <c r="H20" s="70">
        <v>-4.0978193283081055E-8</v>
      </c>
    </row>
    <row r="21" spans="1:8" ht="30">
      <c r="A21" s="208"/>
      <c r="B21" s="43">
        <v>2200</v>
      </c>
      <c r="C21" s="44" t="s">
        <v>154</v>
      </c>
      <c r="D21" s="53">
        <v>0</v>
      </c>
      <c r="E21" s="70">
        <v>41185288.800000004</v>
      </c>
      <c r="F21" s="70">
        <v>41185288.799999967</v>
      </c>
      <c r="G21" s="70">
        <v>41185288.799999967</v>
      </c>
      <c r="H21" s="70">
        <v>0</v>
      </c>
    </row>
    <row r="22" spans="1:8" ht="60">
      <c r="A22" s="208"/>
      <c r="B22" s="43">
        <v>2300</v>
      </c>
      <c r="C22" s="44" t="s">
        <v>155</v>
      </c>
      <c r="D22" s="53">
        <v>0</v>
      </c>
      <c r="E22" s="70">
        <v>0</v>
      </c>
      <c r="F22" s="70">
        <v>0</v>
      </c>
      <c r="G22" s="70">
        <v>0</v>
      </c>
      <c r="H22" s="70">
        <v>0</v>
      </c>
    </row>
    <row r="23" spans="1:8" ht="60">
      <c r="A23" s="208"/>
      <c r="B23" s="43">
        <v>2400</v>
      </c>
      <c r="C23" s="44" t="s">
        <v>156</v>
      </c>
      <c r="D23" s="53">
        <v>0</v>
      </c>
      <c r="E23" s="70">
        <v>33681131.009999983</v>
      </c>
      <c r="F23" s="70">
        <v>33681131.009999953</v>
      </c>
      <c r="G23" s="70">
        <v>33681131.009999953</v>
      </c>
      <c r="H23" s="70">
        <v>0</v>
      </c>
    </row>
    <row r="24" spans="1:8" ht="45">
      <c r="A24" s="208"/>
      <c r="B24" s="43">
        <v>2500</v>
      </c>
      <c r="C24" s="44" t="s">
        <v>157</v>
      </c>
      <c r="D24" s="53">
        <v>0</v>
      </c>
      <c r="E24" s="70">
        <v>636414531.84000015</v>
      </c>
      <c r="F24" s="70">
        <v>636414531.84000003</v>
      </c>
      <c r="G24" s="70">
        <v>636414531.84000003</v>
      </c>
      <c r="H24" s="70">
        <v>0</v>
      </c>
    </row>
    <row r="25" spans="1:8" ht="39" customHeight="1">
      <c r="A25" s="208"/>
      <c r="B25" s="43">
        <v>2600</v>
      </c>
      <c r="C25" s="44" t="s">
        <v>158</v>
      </c>
      <c r="D25" s="53">
        <v>0</v>
      </c>
      <c r="E25" s="70">
        <v>61420871.929999977</v>
      </c>
      <c r="F25" s="70">
        <v>61420871.930000015</v>
      </c>
      <c r="G25" s="70">
        <v>61420871.930000015</v>
      </c>
      <c r="H25" s="70">
        <v>0</v>
      </c>
    </row>
    <row r="26" spans="1:8" ht="57" customHeight="1">
      <c r="A26" s="208"/>
      <c r="B26" s="43">
        <v>2700</v>
      </c>
      <c r="C26" s="45" t="s">
        <v>159</v>
      </c>
      <c r="D26" s="53">
        <v>0</v>
      </c>
      <c r="E26" s="70">
        <v>63402150.050000004</v>
      </c>
      <c r="F26" s="70">
        <v>63402150.050000019</v>
      </c>
      <c r="G26" s="70">
        <v>63402150.050000019</v>
      </c>
      <c r="H26" s="70">
        <v>0</v>
      </c>
    </row>
    <row r="27" spans="1:8" ht="45">
      <c r="A27" s="208"/>
      <c r="B27" s="43">
        <v>2800</v>
      </c>
      <c r="C27" s="44" t="s">
        <v>160</v>
      </c>
      <c r="D27" s="53">
        <v>0</v>
      </c>
      <c r="E27" s="70">
        <v>0</v>
      </c>
      <c r="F27" s="70">
        <v>0</v>
      </c>
      <c r="G27" s="70">
        <v>0</v>
      </c>
      <c r="H27" s="70">
        <v>0</v>
      </c>
    </row>
    <row r="28" spans="1:8" ht="49.5" customHeight="1">
      <c r="A28" s="208"/>
      <c r="B28" s="43">
        <v>2900</v>
      </c>
      <c r="C28" s="44" t="s">
        <v>161</v>
      </c>
      <c r="D28" s="53">
        <v>0</v>
      </c>
      <c r="E28" s="70">
        <v>10891747.65</v>
      </c>
      <c r="F28" s="70">
        <v>10891747.649999999</v>
      </c>
      <c r="G28" s="70">
        <v>10891747.649999999</v>
      </c>
      <c r="H28" s="70">
        <v>0</v>
      </c>
    </row>
    <row r="29" spans="1:8">
      <c r="A29" s="209"/>
      <c r="B29" s="217" t="s">
        <v>131</v>
      </c>
      <c r="C29" s="217"/>
      <c r="D29" s="52">
        <v>0</v>
      </c>
      <c r="E29" s="71">
        <v>877537234.76999998</v>
      </c>
      <c r="F29" s="71">
        <v>877537234.7700001</v>
      </c>
      <c r="G29" s="71">
        <v>877537234.7700001</v>
      </c>
      <c r="H29" s="71">
        <v>0</v>
      </c>
    </row>
    <row r="30" spans="1:8">
      <c r="A30" s="204" t="s">
        <v>6</v>
      </c>
      <c r="B30" s="43">
        <v>3100</v>
      </c>
      <c r="C30" s="44" t="s">
        <v>162</v>
      </c>
      <c r="D30" s="53">
        <v>0</v>
      </c>
      <c r="E30" s="70">
        <v>186361159.86000001</v>
      </c>
      <c r="F30" s="70">
        <v>186361159.86000001</v>
      </c>
      <c r="G30" s="70">
        <v>186361159.86000001</v>
      </c>
      <c r="H30" s="70">
        <v>0</v>
      </c>
    </row>
    <row r="31" spans="1:8" ht="30">
      <c r="A31" s="204"/>
      <c r="B31" s="43">
        <v>3200</v>
      </c>
      <c r="C31" s="44" t="s">
        <v>163</v>
      </c>
      <c r="D31" s="53">
        <v>0</v>
      </c>
      <c r="E31" s="70">
        <v>31345950.920000006</v>
      </c>
      <c r="F31" s="70">
        <v>31345950.920000002</v>
      </c>
      <c r="G31" s="70">
        <v>31345950.920000002</v>
      </c>
      <c r="H31" s="70">
        <v>0</v>
      </c>
    </row>
    <row r="32" spans="1:8" ht="60">
      <c r="A32" s="204"/>
      <c r="B32" s="43">
        <v>3300</v>
      </c>
      <c r="C32" s="44" t="s">
        <v>164</v>
      </c>
      <c r="D32" s="53">
        <v>0</v>
      </c>
      <c r="E32" s="70">
        <v>890615.00999999978</v>
      </c>
      <c r="F32" s="70">
        <v>890615.01</v>
      </c>
      <c r="G32" s="70">
        <v>890615.01</v>
      </c>
      <c r="H32" s="70">
        <v>0</v>
      </c>
    </row>
    <row r="33" spans="1:8" ht="60">
      <c r="A33" s="204"/>
      <c r="B33" s="43">
        <v>3400</v>
      </c>
      <c r="C33" s="44" t="s">
        <v>165</v>
      </c>
      <c r="D33" s="53">
        <v>0</v>
      </c>
      <c r="E33" s="70">
        <v>201974458.64000005</v>
      </c>
      <c r="F33" s="70">
        <v>201974458.63999999</v>
      </c>
      <c r="G33" s="70">
        <v>201974458.63999999</v>
      </c>
      <c r="H33" s="70">
        <v>0</v>
      </c>
    </row>
    <row r="34" spans="1:8" ht="75">
      <c r="A34" s="204"/>
      <c r="B34" s="43">
        <v>3500</v>
      </c>
      <c r="C34" s="44" t="s">
        <v>166</v>
      </c>
      <c r="D34" s="53">
        <v>0</v>
      </c>
      <c r="E34" s="70">
        <v>179282076.66999984</v>
      </c>
      <c r="F34" s="70">
        <v>179282076.66999987</v>
      </c>
      <c r="G34" s="70">
        <v>179282076.66999987</v>
      </c>
      <c r="H34" s="70">
        <v>0</v>
      </c>
    </row>
    <row r="35" spans="1:8" ht="45">
      <c r="A35" s="204"/>
      <c r="B35" s="43">
        <v>3600</v>
      </c>
      <c r="C35" s="44" t="s">
        <v>167</v>
      </c>
      <c r="D35" s="53">
        <v>0</v>
      </c>
      <c r="E35" s="70">
        <v>11776602.369999994</v>
      </c>
      <c r="F35" s="70">
        <v>11776602.370000003</v>
      </c>
      <c r="G35" s="70">
        <v>11776602.370000003</v>
      </c>
      <c r="H35" s="70">
        <v>0</v>
      </c>
    </row>
    <row r="36" spans="1:8" ht="30">
      <c r="A36" s="204"/>
      <c r="B36" s="43">
        <v>3700</v>
      </c>
      <c r="C36" s="44" t="s">
        <v>168</v>
      </c>
      <c r="D36" s="53">
        <v>0</v>
      </c>
      <c r="E36" s="70">
        <v>78794489.719999999</v>
      </c>
      <c r="F36" s="70">
        <v>78794489.719999969</v>
      </c>
      <c r="G36" s="70">
        <v>78794489.719999969</v>
      </c>
      <c r="H36" s="70">
        <v>0</v>
      </c>
    </row>
    <row r="37" spans="1:8">
      <c r="A37" s="204"/>
      <c r="B37" s="43">
        <v>3800</v>
      </c>
      <c r="C37" s="44" t="s">
        <v>169</v>
      </c>
      <c r="D37" s="53">
        <v>0</v>
      </c>
      <c r="E37" s="70">
        <v>8065.77</v>
      </c>
      <c r="F37" s="70">
        <v>8065.77</v>
      </c>
      <c r="G37" s="70">
        <v>8065.77</v>
      </c>
      <c r="H37" s="70">
        <v>0</v>
      </c>
    </row>
    <row r="38" spans="1:8" ht="30">
      <c r="A38" s="204"/>
      <c r="B38" s="43">
        <v>3900</v>
      </c>
      <c r="C38" s="44" t="s">
        <v>170</v>
      </c>
      <c r="D38" s="53">
        <v>0</v>
      </c>
      <c r="E38" s="70">
        <v>0</v>
      </c>
      <c r="F38" s="70">
        <v>0</v>
      </c>
      <c r="G38" s="70">
        <v>0</v>
      </c>
      <c r="H38" s="70">
        <v>0</v>
      </c>
    </row>
    <row r="39" spans="1:8">
      <c r="A39" s="204"/>
      <c r="B39" s="213" t="s">
        <v>132</v>
      </c>
      <c r="C39" s="213"/>
      <c r="D39" s="54">
        <v>0</v>
      </c>
      <c r="E39" s="72">
        <v>690433418.95999992</v>
      </c>
      <c r="F39" s="72">
        <v>690433418.9599998</v>
      </c>
      <c r="G39" s="72">
        <v>690433418.9599998</v>
      </c>
      <c r="H39" s="72">
        <v>0</v>
      </c>
    </row>
    <row r="40" spans="1:8" ht="61.5" customHeight="1">
      <c r="A40" s="204" t="s">
        <v>7</v>
      </c>
      <c r="B40" s="43">
        <v>4100</v>
      </c>
      <c r="C40" s="44" t="s">
        <v>171</v>
      </c>
      <c r="D40" s="53">
        <v>0</v>
      </c>
      <c r="E40" s="70">
        <v>833881</v>
      </c>
      <c r="F40" s="70">
        <v>833881</v>
      </c>
      <c r="G40" s="70">
        <v>833881</v>
      </c>
      <c r="H40" s="70">
        <v>0</v>
      </c>
    </row>
    <row r="41" spans="1:8" ht="48" customHeight="1">
      <c r="A41" s="204"/>
      <c r="B41" s="43">
        <v>4200</v>
      </c>
      <c r="C41" s="44" t="s">
        <v>172</v>
      </c>
      <c r="D41" s="53">
        <v>0</v>
      </c>
      <c r="E41" s="70">
        <v>0</v>
      </c>
      <c r="F41" s="70">
        <v>0</v>
      </c>
      <c r="G41" s="70">
        <v>0</v>
      </c>
      <c r="H41" s="70">
        <v>0</v>
      </c>
    </row>
    <row r="42" spans="1:8" ht="36.75" customHeight="1">
      <c r="A42" s="204"/>
      <c r="B42" s="43">
        <v>4300</v>
      </c>
      <c r="C42" s="44" t="s">
        <v>173</v>
      </c>
      <c r="D42" s="76">
        <v>1303612689</v>
      </c>
      <c r="E42" s="70">
        <v>0</v>
      </c>
      <c r="F42" s="70">
        <v>0</v>
      </c>
      <c r="G42" s="70">
        <v>0</v>
      </c>
      <c r="H42" s="70">
        <v>0</v>
      </c>
    </row>
    <row r="43" spans="1:8" ht="26.25" customHeight="1">
      <c r="A43" s="204"/>
      <c r="B43" s="43">
        <v>4400</v>
      </c>
      <c r="C43" s="44" t="s">
        <v>174</v>
      </c>
      <c r="D43" s="76">
        <v>0</v>
      </c>
      <c r="E43" s="70">
        <v>0</v>
      </c>
      <c r="F43" s="70">
        <v>0</v>
      </c>
      <c r="G43" s="70">
        <v>0</v>
      </c>
      <c r="H43" s="70">
        <v>0</v>
      </c>
    </row>
    <row r="44" spans="1:8" ht="33.75" customHeight="1">
      <c r="A44" s="204"/>
      <c r="B44" s="43">
        <v>4500</v>
      </c>
      <c r="C44" s="44" t="s">
        <v>175</v>
      </c>
      <c r="D44" s="76">
        <v>0</v>
      </c>
      <c r="E44" s="70">
        <v>0</v>
      </c>
      <c r="F44" s="70">
        <v>0</v>
      </c>
      <c r="G44" s="70">
        <v>0</v>
      </c>
      <c r="H44" s="70">
        <v>0</v>
      </c>
    </row>
    <row r="45" spans="1:8" ht="63.75" customHeight="1">
      <c r="A45" s="204"/>
      <c r="B45" s="43">
        <v>4600</v>
      </c>
      <c r="C45" s="44" t="s">
        <v>176</v>
      </c>
      <c r="D45" s="76">
        <v>0</v>
      </c>
      <c r="E45" s="70">
        <v>0</v>
      </c>
      <c r="F45" s="70">
        <v>0</v>
      </c>
      <c r="G45" s="70">
        <v>0</v>
      </c>
      <c r="H45" s="70">
        <v>0</v>
      </c>
    </row>
    <row r="46" spans="1:8" ht="39.75" customHeight="1">
      <c r="A46" s="204"/>
      <c r="B46" s="43">
        <v>4700</v>
      </c>
      <c r="C46" s="44" t="s">
        <v>177</v>
      </c>
      <c r="D46" s="76">
        <v>0</v>
      </c>
      <c r="E46" s="70">
        <v>0</v>
      </c>
      <c r="F46" s="70">
        <v>0</v>
      </c>
      <c r="G46" s="70">
        <v>0</v>
      </c>
      <c r="H46" s="70">
        <v>0</v>
      </c>
    </row>
    <row r="47" spans="1:8">
      <c r="A47" s="204"/>
      <c r="B47" s="43">
        <v>4800</v>
      </c>
      <c r="C47" s="44" t="s">
        <v>178</v>
      </c>
      <c r="D47" s="76">
        <v>0</v>
      </c>
      <c r="E47" s="70">
        <v>0</v>
      </c>
      <c r="F47" s="70">
        <v>0</v>
      </c>
      <c r="G47" s="70">
        <v>0</v>
      </c>
      <c r="H47" s="70">
        <v>0</v>
      </c>
    </row>
    <row r="48" spans="1:8" ht="33" customHeight="1">
      <c r="A48" s="204"/>
      <c r="B48" s="43">
        <v>4900</v>
      </c>
      <c r="C48" s="44" t="s">
        <v>179</v>
      </c>
      <c r="D48" s="76">
        <v>0</v>
      </c>
      <c r="E48" s="70">
        <v>0</v>
      </c>
      <c r="F48" s="70">
        <v>0</v>
      </c>
      <c r="G48" s="70">
        <v>0</v>
      </c>
      <c r="H48" s="70">
        <v>0</v>
      </c>
    </row>
    <row r="49" spans="1:8">
      <c r="A49" s="204"/>
      <c r="B49" s="213" t="s">
        <v>133</v>
      </c>
      <c r="C49" s="213"/>
      <c r="D49" s="77">
        <v>1303612689</v>
      </c>
      <c r="E49" s="72">
        <v>833881</v>
      </c>
      <c r="F49" s="72">
        <v>833881</v>
      </c>
      <c r="G49" s="72">
        <v>833881</v>
      </c>
      <c r="H49" s="72">
        <v>0</v>
      </c>
    </row>
    <row r="50" spans="1:8" ht="31.5" customHeight="1">
      <c r="A50" s="204" t="s">
        <v>8</v>
      </c>
      <c r="B50" s="43">
        <v>5100</v>
      </c>
      <c r="C50" s="44" t="s">
        <v>180</v>
      </c>
      <c r="D50" s="76">
        <v>0</v>
      </c>
      <c r="E50" s="70">
        <v>12893648.709999999</v>
      </c>
      <c r="F50" s="70">
        <v>12893648.710000001</v>
      </c>
      <c r="G50" s="70">
        <v>12893648.710000001</v>
      </c>
      <c r="H50" s="70">
        <v>0</v>
      </c>
    </row>
    <row r="51" spans="1:8" ht="48" customHeight="1">
      <c r="A51" s="204"/>
      <c r="B51" s="43">
        <v>5200</v>
      </c>
      <c r="C51" s="44" t="s">
        <v>181</v>
      </c>
      <c r="D51" s="76">
        <v>0</v>
      </c>
      <c r="E51" s="70">
        <v>14411387.359999992</v>
      </c>
      <c r="F51" s="70">
        <v>14411387.359999999</v>
      </c>
      <c r="G51" s="70">
        <v>14411387.359999999</v>
      </c>
      <c r="H51" s="70">
        <v>0</v>
      </c>
    </row>
    <row r="52" spans="1:8" ht="46.5" customHeight="1">
      <c r="A52" s="204"/>
      <c r="B52" s="43">
        <v>5300</v>
      </c>
      <c r="C52" s="44" t="s">
        <v>182</v>
      </c>
      <c r="D52" s="76">
        <v>0</v>
      </c>
      <c r="E52" s="70">
        <v>22650108.549999997</v>
      </c>
      <c r="F52" s="70">
        <v>22650108.550000001</v>
      </c>
      <c r="G52" s="70">
        <v>22650108.550000001</v>
      </c>
      <c r="H52" s="70">
        <v>0</v>
      </c>
    </row>
    <row r="53" spans="1:8" ht="36.75" customHeight="1">
      <c r="A53" s="204"/>
      <c r="B53" s="43">
        <v>5400</v>
      </c>
      <c r="C53" s="44" t="s">
        <v>183</v>
      </c>
      <c r="D53" s="76">
        <v>0</v>
      </c>
      <c r="E53" s="70">
        <v>6943199.9699999997</v>
      </c>
      <c r="F53" s="70">
        <v>6943199.9700000007</v>
      </c>
      <c r="G53" s="70">
        <v>6943199.9699999997</v>
      </c>
      <c r="H53" s="70">
        <v>0</v>
      </c>
    </row>
    <row r="54" spans="1:8" ht="33" customHeight="1">
      <c r="A54" s="204"/>
      <c r="B54" s="43">
        <v>5500</v>
      </c>
      <c r="C54" s="44" t="s">
        <v>184</v>
      </c>
      <c r="D54" s="76">
        <v>0</v>
      </c>
      <c r="E54" s="70">
        <v>0</v>
      </c>
      <c r="F54" s="70">
        <v>0</v>
      </c>
      <c r="G54" s="70">
        <v>0</v>
      </c>
      <c r="H54" s="70">
        <v>0</v>
      </c>
    </row>
    <row r="55" spans="1:8" ht="50.25" customHeight="1">
      <c r="A55" s="204"/>
      <c r="B55" s="43">
        <v>5600</v>
      </c>
      <c r="C55" s="44" t="s">
        <v>185</v>
      </c>
      <c r="D55" s="76">
        <v>0</v>
      </c>
      <c r="E55" s="70">
        <v>0</v>
      </c>
      <c r="F55" s="70">
        <v>0</v>
      </c>
      <c r="G55" s="70">
        <v>0</v>
      </c>
      <c r="H55" s="70">
        <v>0</v>
      </c>
    </row>
    <row r="56" spans="1:8" ht="18" customHeight="1">
      <c r="A56" s="204"/>
      <c r="B56" s="43">
        <v>5700</v>
      </c>
      <c r="C56" s="44" t="s">
        <v>186</v>
      </c>
      <c r="D56" s="76">
        <v>0</v>
      </c>
      <c r="E56" s="70">
        <v>0</v>
      </c>
      <c r="F56" s="70">
        <v>0</v>
      </c>
      <c r="G56" s="70">
        <v>0</v>
      </c>
      <c r="H56" s="70">
        <v>0</v>
      </c>
    </row>
    <row r="57" spans="1:8" ht="21.75" customHeight="1">
      <c r="A57" s="204"/>
      <c r="B57" s="43">
        <v>5800</v>
      </c>
      <c r="C57" s="44" t="s">
        <v>187</v>
      </c>
      <c r="D57" s="75">
        <v>0</v>
      </c>
      <c r="E57" s="73">
        <v>0</v>
      </c>
      <c r="F57" s="73">
        <v>0</v>
      </c>
      <c r="G57" s="73">
        <v>0</v>
      </c>
      <c r="H57" s="73">
        <v>0</v>
      </c>
    </row>
    <row r="58" spans="1:8" ht="21" customHeight="1">
      <c r="A58" s="204"/>
      <c r="B58" s="43">
        <v>5900</v>
      </c>
      <c r="C58" s="44" t="s">
        <v>188</v>
      </c>
      <c r="D58" s="76">
        <v>0</v>
      </c>
      <c r="E58" s="70">
        <v>0</v>
      </c>
      <c r="F58" s="70">
        <v>0</v>
      </c>
      <c r="G58" s="70">
        <v>0</v>
      </c>
      <c r="H58" s="70">
        <v>0</v>
      </c>
    </row>
    <row r="59" spans="1:8">
      <c r="A59" s="204"/>
      <c r="B59" s="213" t="s">
        <v>134</v>
      </c>
      <c r="C59" s="213"/>
      <c r="D59" s="77">
        <v>0</v>
      </c>
      <c r="E59" s="72">
        <v>56898344.589999989</v>
      </c>
      <c r="F59" s="72">
        <v>56898344.590000004</v>
      </c>
      <c r="G59" s="72">
        <v>56898344.590000004</v>
      </c>
      <c r="H59" s="72">
        <v>0</v>
      </c>
    </row>
    <row r="60" spans="1:8" ht="43.5" customHeight="1">
      <c r="A60" s="204" t="s">
        <v>9</v>
      </c>
      <c r="B60" s="43">
        <v>6100</v>
      </c>
      <c r="C60" s="44" t="s">
        <v>189</v>
      </c>
      <c r="D60" s="76">
        <v>0</v>
      </c>
      <c r="E60" s="70">
        <v>0</v>
      </c>
      <c r="F60" s="70">
        <v>0</v>
      </c>
      <c r="G60" s="70">
        <v>0</v>
      </c>
      <c r="H60" s="70">
        <v>0</v>
      </c>
    </row>
    <row r="61" spans="1:8" ht="34.5" customHeight="1">
      <c r="A61" s="204"/>
      <c r="B61" s="43">
        <v>6200</v>
      </c>
      <c r="C61" s="44" t="s">
        <v>190</v>
      </c>
      <c r="D61" s="76">
        <v>0</v>
      </c>
      <c r="E61" s="70">
        <v>0</v>
      </c>
      <c r="F61" s="70">
        <v>0</v>
      </c>
      <c r="G61" s="70">
        <v>0</v>
      </c>
      <c r="H61" s="70">
        <v>0</v>
      </c>
    </row>
    <row r="62" spans="1:8" ht="48.75" customHeight="1">
      <c r="A62" s="204"/>
      <c r="B62" s="43">
        <v>6300</v>
      </c>
      <c r="C62" s="44" t="s">
        <v>191</v>
      </c>
      <c r="D62" s="76">
        <v>0</v>
      </c>
      <c r="E62" s="70">
        <v>0</v>
      </c>
      <c r="F62" s="70">
        <v>0</v>
      </c>
      <c r="G62" s="70">
        <v>0</v>
      </c>
      <c r="H62" s="70">
        <v>0</v>
      </c>
    </row>
    <row r="63" spans="1:8">
      <c r="A63" s="204"/>
      <c r="B63" s="213" t="s">
        <v>135</v>
      </c>
      <c r="C63" s="213"/>
      <c r="D63" s="77">
        <v>0</v>
      </c>
      <c r="E63" s="72">
        <v>0</v>
      </c>
      <c r="F63" s="72">
        <v>0</v>
      </c>
      <c r="G63" s="72">
        <v>0</v>
      </c>
      <c r="H63" s="72">
        <v>0</v>
      </c>
    </row>
    <row r="64" spans="1:8" ht="47.45" customHeight="1">
      <c r="A64" s="210" t="s">
        <v>235</v>
      </c>
      <c r="B64" s="55">
        <v>7500</v>
      </c>
      <c r="C64" s="56" t="s">
        <v>236</v>
      </c>
      <c r="D64" s="74"/>
      <c r="E64" s="81">
        <v>3897193.7500000005</v>
      </c>
      <c r="F64" s="81">
        <v>3897193.7500000005</v>
      </c>
      <c r="G64" s="81">
        <v>3897193.7500000005</v>
      </c>
      <c r="H64" s="75">
        <f>E64-G64</f>
        <v>0</v>
      </c>
    </row>
    <row r="65" spans="1:8">
      <c r="A65" s="211"/>
      <c r="B65" s="55"/>
      <c r="C65" s="57"/>
      <c r="D65" s="74"/>
      <c r="E65" s="74"/>
      <c r="F65" s="74"/>
      <c r="G65" s="74"/>
      <c r="H65" s="75">
        <f>E65-G65</f>
        <v>0</v>
      </c>
    </row>
    <row r="66" spans="1:8" ht="15" customHeight="1">
      <c r="A66" s="212"/>
      <c r="B66" s="213" t="s">
        <v>237</v>
      </c>
      <c r="C66" s="213"/>
      <c r="D66" s="80">
        <f>SUM(D64:D65)</f>
        <v>0</v>
      </c>
      <c r="E66" s="80">
        <f>SUM(E64:E65)</f>
        <v>3897193.7500000005</v>
      </c>
      <c r="F66" s="80">
        <f>SUM(F64:F65)</f>
        <v>3897193.7500000005</v>
      </c>
      <c r="G66" s="80">
        <f>SUM(G64:G65)</f>
        <v>3897193.7500000005</v>
      </c>
      <c r="H66" s="80">
        <f>SUM(H64:H65)</f>
        <v>0</v>
      </c>
    </row>
    <row r="67" spans="1:8">
      <c r="A67" s="32"/>
      <c r="B67" s="214" t="s">
        <v>136</v>
      </c>
      <c r="C67" s="214"/>
      <c r="D67" s="78">
        <f>D19+D29+D39+D49+D59+D63+D66</f>
        <v>7310026091</v>
      </c>
      <c r="E67" s="153">
        <f>E19+E29+E39+E49+E59+E63+E66</f>
        <v>7423588135.7300005</v>
      </c>
      <c r="F67" s="79">
        <f>F19+F29+F39+F49+F59+F63+F66</f>
        <v>7405054455.7299995</v>
      </c>
      <c r="G67" s="79">
        <f>G19+G29+G39+G49+G59+G63+G66</f>
        <v>7405054455.7299995</v>
      </c>
      <c r="H67" s="79">
        <f>H19+H29+H39+H49+H59+H63+H66</f>
        <v>18533680</v>
      </c>
    </row>
    <row r="69" spans="1:8">
      <c r="A69" s="4" t="s">
        <v>644</v>
      </c>
    </row>
  </sheetData>
  <mergeCells count="20">
    <mergeCell ref="B67:C67"/>
    <mergeCell ref="A5:C5"/>
    <mergeCell ref="A7:C7"/>
    <mergeCell ref="B59:C59"/>
    <mergeCell ref="A60:A63"/>
    <mergeCell ref="B63:C63"/>
    <mergeCell ref="A6:F6"/>
    <mergeCell ref="A50:A59"/>
    <mergeCell ref="A9:G9"/>
    <mergeCell ref="A40:A49"/>
    <mergeCell ref="B49:C49"/>
    <mergeCell ref="B29:C29"/>
    <mergeCell ref="A30:A39"/>
    <mergeCell ref="B39:C39"/>
    <mergeCell ref="A11:B11"/>
    <mergeCell ref="A12:A19"/>
    <mergeCell ref="B19:C19"/>
    <mergeCell ref="A20:A29"/>
    <mergeCell ref="A64:A66"/>
    <mergeCell ref="B66:C66"/>
  </mergeCells>
  <printOptions horizontalCentered="1"/>
  <pageMargins left="0.31496062992125984" right="0.31496062992125984" top="0.74803149606299213" bottom="0.55118110236220474" header="0.31496062992125984" footer="0.31496062992125984"/>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92"/>
  <sheetViews>
    <sheetView topLeftCell="A61" zoomScale="110" zoomScaleNormal="110" workbookViewId="0">
      <selection activeCell="B97" sqref="B97"/>
    </sheetView>
  </sheetViews>
  <sheetFormatPr baseColWidth="10" defaultRowHeight="15"/>
  <cols>
    <col min="1" max="1" width="3.5703125" style="3" customWidth="1"/>
    <col min="2" max="2" width="73.140625" style="3" customWidth="1"/>
    <col min="3" max="5" width="17.7109375" style="91" customWidth="1"/>
    <col min="6" max="6" width="19" style="3" customWidth="1"/>
    <col min="7" max="7" width="17.7109375" style="3" customWidth="1"/>
    <col min="8" max="8" width="23" style="3" customWidth="1"/>
    <col min="9" max="9" width="16.28515625" style="3" bestFit="1" customWidth="1"/>
    <col min="10" max="16384" width="11.42578125" style="3"/>
  </cols>
  <sheetData>
    <row r="4" spans="2:9" ht="25.5" customHeight="1"/>
    <row r="5" spans="2:9" ht="29.25" customHeight="1">
      <c r="B5" s="218" t="s">
        <v>658</v>
      </c>
      <c r="C5" s="218"/>
      <c r="D5" s="218"/>
      <c r="E5" s="218"/>
      <c r="F5" s="218"/>
      <c r="G5" s="92"/>
    </row>
    <row r="6" spans="2:9" ht="15.75" thickBot="1">
      <c r="B6" s="93"/>
    </row>
    <row r="7" spans="2:9" ht="15.75" thickBot="1">
      <c r="B7" s="219" t="s">
        <v>99</v>
      </c>
      <c r="C7" s="221" t="s">
        <v>293</v>
      </c>
      <c r="D7" s="222"/>
      <c r="E7" s="223"/>
      <c r="F7" s="219" t="s">
        <v>10</v>
      </c>
    </row>
    <row r="8" spans="2:9" ht="15.75" thickBot="1">
      <c r="B8" s="220"/>
      <c r="C8" s="94" t="s">
        <v>100</v>
      </c>
      <c r="D8" s="94" t="s">
        <v>101</v>
      </c>
      <c r="E8" s="94" t="s">
        <v>102</v>
      </c>
      <c r="F8" s="220"/>
    </row>
    <row r="9" spans="2:9" ht="15.75" thickBot="1">
      <c r="B9" s="95" t="s">
        <v>294</v>
      </c>
      <c r="C9" s="96">
        <v>241473809.46746707</v>
      </c>
      <c r="D9" s="96">
        <v>24579957.584745023</v>
      </c>
      <c r="E9" s="96">
        <v>21609455.769527439</v>
      </c>
      <c r="F9" s="97">
        <f t="shared" ref="F9:F40" si="0">SUM(C9:E9)</f>
        <v>287663222.82173955</v>
      </c>
      <c r="G9" s="108"/>
      <c r="H9" s="108"/>
      <c r="I9" s="108"/>
    </row>
    <row r="10" spans="2:9" ht="15.75" thickBot="1">
      <c r="B10" s="95" t="s">
        <v>295</v>
      </c>
      <c r="C10" s="96">
        <v>201120775.1779803</v>
      </c>
      <c r="D10" s="96">
        <v>877477.01520929625</v>
      </c>
      <c r="E10" s="96">
        <v>1003747.2624385697</v>
      </c>
      <c r="F10" s="97">
        <f t="shared" si="0"/>
        <v>203001999.45562816</v>
      </c>
    </row>
    <row r="11" spans="2:9" ht="15.75" thickBot="1">
      <c r="B11" s="95" t="s">
        <v>296</v>
      </c>
      <c r="C11" s="96">
        <v>191634934.01890451</v>
      </c>
      <c r="D11" s="96">
        <v>1638113.1812754136</v>
      </c>
      <c r="E11" s="96">
        <v>980801.42065630795</v>
      </c>
      <c r="F11" s="97">
        <f t="shared" si="0"/>
        <v>194253848.62083623</v>
      </c>
    </row>
    <row r="12" spans="2:9" ht="15.75" thickBot="1">
      <c r="B12" s="95" t="s">
        <v>297</v>
      </c>
      <c r="C12" s="96">
        <v>271983402.43137276</v>
      </c>
      <c r="D12" s="96">
        <v>2009382.3507065531</v>
      </c>
      <c r="E12" s="96">
        <v>979070.26490861317</v>
      </c>
      <c r="F12" s="97">
        <f t="shared" si="0"/>
        <v>274971855.04698795</v>
      </c>
    </row>
    <row r="13" spans="2:9" ht="15.75" thickBot="1">
      <c r="B13" s="95" t="s">
        <v>298</v>
      </c>
      <c r="C13" s="96">
        <v>182436829.62873206</v>
      </c>
      <c r="D13" s="96">
        <v>1616744.7444774199</v>
      </c>
      <c r="E13" s="96">
        <v>979070.26490861317</v>
      </c>
      <c r="F13" s="97">
        <f t="shared" si="0"/>
        <v>185032644.63811809</v>
      </c>
    </row>
    <row r="14" spans="2:9" ht="15.75" thickBot="1">
      <c r="B14" s="95" t="s">
        <v>299</v>
      </c>
      <c r="C14" s="96">
        <v>374976797.08131874</v>
      </c>
      <c r="D14" s="96">
        <v>7225430.5207866095</v>
      </c>
      <c r="E14" s="96">
        <v>1391926.0965283336</v>
      </c>
      <c r="F14" s="97">
        <f t="shared" si="0"/>
        <v>383594153.69863367</v>
      </c>
    </row>
    <row r="15" spans="2:9" ht="15.75" thickBot="1">
      <c r="B15" s="95" t="s">
        <v>300</v>
      </c>
      <c r="C15" s="96">
        <v>248563420.54167423</v>
      </c>
      <c r="D15" s="96">
        <v>2122034.9512055055</v>
      </c>
      <c r="E15" s="96">
        <v>979070.26490861317</v>
      </c>
      <c r="F15" s="97">
        <f t="shared" si="0"/>
        <v>251664525.75778833</v>
      </c>
    </row>
    <row r="16" spans="2:9" ht="15.75" thickBot="1">
      <c r="B16" s="95" t="s">
        <v>301</v>
      </c>
      <c r="C16" s="96">
        <v>237155309.4897522</v>
      </c>
      <c r="D16" s="96">
        <v>3728064.8244418534</v>
      </c>
      <c r="E16" s="96">
        <v>978212.95843659574</v>
      </c>
      <c r="F16" s="97">
        <f t="shared" si="0"/>
        <v>241861587.27263066</v>
      </c>
    </row>
    <row r="17" spans="2:6" ht="15.75" thickBot="1">
      <c r="B17" s="95" t="s">
        <v>302</v>
      </c>
      <c r="C17" s="96">
        <v>341723851.5178203</v>
      </c>
      <c r="D17" s="96">
        <v>11087429.776082724</v>
      </c>
      <c r="E17" s="96">
        <v>983355.82416260301</v>
      </c>
      <c r="F17" s="97">
        <f t="shared" si="0"/>
        <v>353794637.1180656</v>
      </c>
    </row>
    <row r="18" spans="2:6" ht="15.75" thickBot="1">
      <c r="B18" s="95" t="s">
        <v>303</v>
      </c>
      <c r="C18" s="96">
        <v>137833298.18027344</v>
      </c>
      <c r="D18" s="96">
        <v>1775111.9232311256</v>
      </c>
      <c r="E18" s="96">
        <v>983020.10255891853</v>
      </c>
      <c r="F18" s="97">
        <f t="shared" si="0"/>
        <v>140591430.20606348</v>
      </c>
    </row>
    <row r="19" spans="2:6" ht="15.75" thickBot="1">
      <c r="B19" s="95" t="s">
        <v>304</v>
      </c>
      <c r="C19" s="96">
        <v>149063970.14703396</v>
      </c>
      <c r="D19" s="96">
        <v>1826713.7933765783</v>
      </c>
      <c r="E19" s="96">
        <v>981634.39947588462</v>
      </c>
      <c r="F19" s="97">
        <f t="shared" si="0"/>
        <v>151872318.3398864</v>
      </c>
    </row>
    <row r="20" spans="2:6" ht="15.75" thickBot="1">
      <c r="B20" s="95" t="s">
        <v>305</v>
      </c>
      <c r="C20" s="96">
        <v>291841828.65410256</v>
      </c>
      <c r="D20" s="96">
        <v>1428516.8320116501</v>
      </c>
      <c r="E20" s="96"/>
      <c r="F20" s="97">
        <f t="shared" si="0"/>
        <v>293270345.4861142</v>
      </c>
    </row>
    <row r="21" spans="2:6" ht="15.75" thickBot="1">
      <c r="B21" s="95" t="s">
        <v>306</v>
      </c>
      <c r="C21" s="96">
        <v>63027237.287804</v>
      </c>
      <c r="D21" s="96">
        <v>1065421.7538006543</v>
      </c>
      <c r="E21" s="96"/>
      <c r="F21" s="97">
        <f t="shared" si="0"/>
        <v>64092659.041604653</v>
      </c>
    </row>
    <row r="22" spans="2:6" ht="15.75" thickBot="1">
      <c r="B22" s="95" t="s">
        <v>307</v>
      </c>
      <c r="C22" s="96">
        <v>4153545.7345723067</v>
      </c>
      <c r="D22" s="96"/>
      <c r="E22" s="96"/>
      <c r="F22" s="97">
        <f t="shared" si="0"/>
        <v>4153545.7345723067</v>
      </c>
    </row>
    <row r="23" spans="2:6" ht="15.75" thickBot="1">
      <c r="B23" s="95" t="s">
        <v>308</v>
      </c>
      <c r="C23" s="96">
        <v>15748677.074293057</v>
      </c>
      <c r="D23" s="96">
        <v>284629.64113419823</v>
      </c>
      <c r="E23" s="96"/>
      <c r="F23" s="97">
        <f t="shared" si="0"/>
        <v>16033306.715427255</v>
      </c>
    </row>
    <row r="24" spans="2:6" ht="15.75" thickBot="1">
      <c r="B24" s="95" t="s">
        <v>309</v>
      </c>
      <c r="C24" s="96">
        <v>54952049.652105339</v>
      </c>
      <c r="D24" s="96">
        <v>2453188.7948676907</v>
      </c>
      <c r="E24" s="96"/>
      <c r="F24" s="97">
        <f t="shared" si="0"/>
        <v>57405238.446973026</v>
      </c>
    </row>
    <row r="25" spans="2:6" ht="15.75" thickBot="1">
      <c r="B25" s="95" t="s">
        <v>310</v>
      </c>
      <c r="C25" s="96">
        <v>57422436.151036516</v>
      </c>
      <c r="D25" s="96">
        <v>3915157.1220916836</v>
      </c>
      <c r="E25" s="96"/>
      <c r="F25" s="97">
        <f t="shared" si="0"/>
        <v>61337593.273128197</v>
      </c>
    </row>
    <row r="26" spans="2:6" ht="15.75" thickBot="1">
      <c r="B26" s="95" t="s">
        <v>311</v>
      </c>
      <c r="C26" s="96">
        <v>33637071.410691753</v>
      </c>
      <c r="D26" s="96">
        <v>756710.6560682531</v>
      </c>
      <c r="E26" s="96">
        <v>618564.62202342751</v>
      </c>
      <c r="F26" s="97">
        <f t="shared" si="0"/>
        <v>35012346.68878343</v>
      </c>
    </row>
    <row r="27" spans="2:6" ht="15.75" thickBot="1">
      <c r="B27" s="95" t="s">
        <v>312</v>
      </c>
      <c r="C27" s="96">
        <v>11430069.191015307</v>
      </c>
      <c r="D27" s="96">
        <v>179973.05343952245</v>
      </c>
      <c r="E27" s="96"/>
      <c r="F27" s="97">
        <f t="shared" si="0"/>
        <v>11610042.244454829</v>
      </c>
    </row>
    <row r="28" spans="2:6" ht="15.75" thickBot="1">
      <c r="B28" s="95" t="s">
        <v>313</v>
      </c>
      <c r="C28" s="96">
        <v>30637933.11701845</v>
      </c>
      <c r="D28" s="96">
        <v>774992.4003245444</v>
      </c>
      <c r="E28" s="96"/>
      <c r="F28" s="97">
        <f t="shared" si="0"/>
        <v>31412925.517342996</v>
      </c>
    </row>
    <row r="29" spans="2:6" ht="15.75" thickBot="1">
      <c r="B29" s="95" t="s">
        <v>314</v>
      </c>
      <c r="C29" s="96">
        <v>36015046.889060959</v>
      </c>
      <c r="D29" s="96">
        <v>268471.21438294911</v>
      </c>
      <c r="E29" s="96"/>
      <c r="F29" s="97">
        <f t="shared" si="0"/>
        <v>36283518.103443906</v>
      </c>
    </row>
    <row r="30" spans="2:6" ht="15.75" thickBot="1">
      <c r="B30" s="95" t="s">
        <v>315</v>
      </c>
      <c r="C30" s="96">
        <v>19198543.515799962</v>
      </c>
      <c r="D30" s="96"/>
      <c r="E30" s="96"/>
      <c r="F30" s="97">
        <f t="shared" si="0"/>
        <v>19198543.515799962</v>
      </c>
    </row>
    <row r="31" spans="2:6" ht="15.75" thickBot="1">
      <c r="B31" s="95" t="s">
        <v>316</v>
      </c>
      <c r="C31" s="96">
        <v>22836043.301947039</v>
      </c>
      <c r="D31" s="96">
        <v>4956876.9306722106</v>
      </c>
      <c r="E31" s="96"/>
      <c r="F31" s="97">
        <f t="shared" si="0"/>
        <v>27792920.232619248</v>
      </c>
    </row>
    <row r="32" spans="2:6" ht="15.75" thickBot="1">
      <c r="B32" s="95" t="s">
        <v>317</v>
      </c>
      <c r="C32" s="96">
        <v>122350162.29790327</v>
      </c>
      <c r="D32" s="96">
        <v>6202504.3102697246</v>
      </c>
      <c r="E32" s="96">
        <v>404228.27295807784</v>
      </c>
      <c r="F32" s="97">
        <f t="shared" si="0"/>
        <v>128956894.88113108</v>
      </c>
    </row>
    <row r="33" spans="2:6" ht="15.75" thickBot="1">
      <c r="B33" s="95" t="s">
        <v>318</v>
      </c>
      <c r="C33" s="96">
        <v>585735478.76204216</v>
      </c>
      <c r="D33" s="96">
        <v>7878668.8592810063</v>
      </c>
      <c r="E33" s="96"/>
      <c r="F33" s="97">
        <f t="shared" si="0"/>
        <v>593614147.62132323</v>
      </c>
    </row>
    <row r="34" spans="2:6" ht="15.75" thickBot="1">
      <c r="B34" s="95" t="s">
        <v>319</v>
      </c>
      <c r="C34" s="96">
        <v>50252836.619495742</v>
      </c>
      <c r="D34" s="96"/>
      <c r="E34" s="96"/>
      <c r="F34" s="97">
        <f t="shared" si="0"/>
        <v>50252836.619495742</v>
      </c>
    </row>
    <row r="35" spans="2:6" ht="15.75" thickBot="1">
      <c r="B35" s="95" t="s">
        <v>320</v>
      </c>
      <c r="C35" s="96">
        <v>26504107.377514742</v>
      </c>
      <c r="D35" s="96">
        <v>110886.41293174273</v>
      </c>
      <c r="E35" s="96"/>
      <c r="F35" s="97">
        <f t="shared" si="0"/>
        <v>26614993.790446486</v>
      </c>
    </row>
    <row r="36" spans="2:6" ht="15.75" thickBot="1">
      <c r="B36" s="95" t="s">
        <v>321</v>
      </c>
      <c r="C36" s="96">
        <v>117141531.14249948</v>
      </c>
      <c r="D36" s="96">
        <v>5599859.7040036265</v>
      </c>
      <c r="E36" s="96"/>
      <c r="F36" s="97">
        <f t="shared" si="0"/>
        <v>122741390.84650311</v>
      </c>
    </row>
    <row r="37" spans="2:6" ht="15.75" thickBot="1">
      <c r="B37" s="95" t="s">
        <v>322</v>
      </c>
      <c r="C37" s="96">
        <v>94629770.582059264</v>
      </c>
      <c r="D37" s="96">
        <v>10379631.324906046</v>
      </c>
      <c r="E37" s="96"/>
      <c r="F37" s="97">
        <f t="shared" si="0"/>
        <v>105009401.90696532</v>
      </c>
    </row>
    <row r="38" spans="2:6" ht="15.75" thickBot="1">
      <c r="B38" s="95" t="s">
        <v>323</v>
      </c>
      <c r="C38" s="96">
        <v>16519182.482401403</v>
      </c>
      <c r="D38" s="96"/>
      <c r="E38" s="96"/>
      <c r="F38" s="97">
        <f t="shared" si="0"/>
        <v>16519182.482401403</v>
      </c>
    </row>
    <row r="39" spans="2:6" ht="15.75" thickBot="1">
      <c r="B39" s="95" t="s">
        <v>324</v>
      </c>
      <c r="C39" s="96">
        <v>50779714.211893827</v>
      </c>
      <c r="D39" s="96">
        <v>172690.32740481311</v>
      </c>
      <c r="E39" s="96"/>
      <c r="F39" s="97">
        <f t="shared" si="0"/>
        <v>50952404.539298639</v>
      </c>
    </row>
    <row r="40" spans="2:6" ht="15.75" thickBot="1">
      <c r="B40" s="95" t="s">
        <v>325</v>
      </c>
      <c r="C40" s="96">
        <v>18972402.416664194</v>
      </c>
      <c r="D40" s="96">
        <v>5016244.1874768017</v>
      </c>
      <c r="E40" s="96"/>
      <c r="F40" s="97">
        <f t="shared" si="0"/>
        <v>23988646.604140997</v>
      </c>
    </row>
    <row r="41" spans="2:6" ht="15.75" thickBot="1">
      <c r="B41" s="95" t="s">
        <v>326</v>
      </c>
      <c r="C41" s="96">
        <v>11775395.351883458</v>
      </c>
      <c r="D41" s="96">
        <v>833477.04989857785</v>
      </c>
      <c r="E41" s="96"/>
      <c r="F41" s="97">
        <f t="shared" ref="F41:F72" si="1">SUM(C41:E41)</f>
        <v>12608872.401782036</v>
      </c>
    </row>
    <row r="42" spans="2:6" ht="15.75" thickBot="1">
      <c r="B42" s="95" t="s">
        <v>327</v>
      </c>
      <c r="C42" s="96">
        <v>16030448.702818496</v>
      </c>
      <c r="D42" s="96"/>
      <c r="E42" s="96"/>
      <c r="F42" s="97">
        <f t="shared" si="1"/>
        <v>16030448.702818496</v>
      </c>
    </row>
    <row r="43" spans="2:6" ht="15.75" thickBot="1">
      <c r="B43" s="95" t="s">
        <v>328</v>
      </c>
      <c r="C43" s="96">
        <v>223941527.09070918</v>
      </c>
      <c r="D43" s="96">
        <v>7977941.2509374581</v>
      </c>
      <c r="E43" s="96">
        <v>615679.36244393617</v>
      </c>
      <c r="F43" s="97">
        <f t="shared" si="1"/>
        <v>232535147.70409057</v>
      </c>
    </row>
    <row r="44" spans="2:6" ht="15.75" thickBot="1">
      <c r="B44" s="95" t="s">
        <v>329</v>
      </c>
      <c r="C44" s="96">
        <v>31272228.972216263</v>
      </c>
      <c r="D44" s="96">
        <v>1119145.9683450514</v>
      </c>
      <c r="E44" s="96"/>
      <c r="F44" s="97">
        <f t="shared" si="1"/>
        <v>32391374.940561313</v>
      </c>
    </row>
    <row r="45" spans="2:6" ht="15.75" thickBot="1">
      <c r="B45" s="95" t="s">
        <v>330</v>
      </c>
      <c r="C45" s="96">
        <v>37522555.608548239</v>
      </c>
      <c r="D45" s="96">
        <v>1094704.462490723</v>
      </c>
      <c r="E45" s="96"/>
      <c r="F45" s="97">
        <f t="shared" si="1"/>
        <v>38617260.071038961</v>
      </c>
    </row>
    <row r="46" spans="2:6" ht="15.75" thickBot="1">
      <c r="B46" s="95" t="s">
        <v>331</v>
      </c>
      <c r="C46" s="96">
        <v>1314766.567834564</v>
      </c>
      <c r="D46" s="96">
        <v>1001989.8328262387</v>
      </c>
      <c r="E46" s="96"/>
      <c r="F46" s="97">
        <f t="shared" si="1"/>
        <v>2316756.4006608026</v>
      </c>
    </row>
    <row r="47" spans="2:6" ht="15.75" thickBot="1">
      <c r="B47" s="95" t="s">
        <v>332</v>
      </c>
      <c r="C47" s="96">
        <v>30854633.140794929</v>
      </c>
      <c r="D47" s="96">
        <v>380029.07052206085</v>
      </c>
      <c r="E47" s="96"/>
      <c r="F47" s="97">
        <f t="shared" si="1"/>
        <v>31234662.211316992</v>
      </c>
    </row>
    <row r="48" spans="2:6" ht="15.75" thickBot="1">
      <c r="B48" s="95" t="s">
        <v>333</v>
      </c>
      <c r="C48" s="96">
        <v>5573075.931772287</v>
      </c>
      <c r="D48" s="96">
        <v>172386.71830235061</v>
      </c>
      <c r="E48" s="96"/>
      <c r="F48" s="97">
        <f t="shared" si="1"/>
        <v>5745462.6500746375</v>
      </c>
    </row>
    <row r="49" spans="2:6" ht="15.75" thickBot="1">
      <c r="B49" s="95" t="s">
        <v>334</v>
      </c>
      <c r="C49" s="96">
        <v>32983451.614607081</v>
      </c>
      <c r="D49" s="96">
        <v>974059.74161188432</v>
      </c>
      <c r="E49" s="96"/>
      <c r="F49" s="97">
        <f t="shared" si="1"/>
        <v>33957511.356218964</v>
      </c>
    </row>
    <row r="50" spans="2:6" ht="15.75" thickBot="1">
      <c r="B50" s="95" t="s">
        <v>335</v>
      </c>
      <c r="C50" s="96">
        <v>28922313.0081724</v>
      </c>
      <c r="D50" s="96">
        <v>95780.886978135983</v>
      </c>
      <c r="E50" s="96"/>
      <c r="F50" s="97">
        <f t="shared" si="1"/>
        <v>29018093.895150535</v>
      </c>
    </row>
    <row r="51" spans="2:6" ht="15.75" thickBot="1">
      <c r="B51" s="95" t="s">
        <v>336</v>
      </c>
      <c r="C51" s="96">
        <v>5582006.1264302954</v>
      </c>
      <c r="D51" s="96">
        <v>465757.77151161485</v>
      </c>
      <c r="E51" s="96"/>
      <c r="F51" s="97">
        <f t="shared" si="1"/>
        <v>6047763.8979419107</v>
      </c>
    </row>
    <row r="52" spans="2:6" ht="15.75" thickBot="1">
      <c r="B52" s="95" t="s">
        <v>337</v>
      </c>
      <c r="C52" s="96">
        <v>11527721.36101919</v>
      </c>
      <c r="D52" s="96">
        <v>475545.27264163981</v>
      </c>
      <c r="E52" s="96"/>
      <c r="F52" s="97">
        <f t="shared" si="1"/>
        <v>12003266.633660831</v>
      </c>
    </row>
    <row r="53" spans="2:6" ht="15.75" thickBot="1">
      <c r="B53" s="95" t="s">
        <v>338</v>
      </c>
      <c r="C53" s="96">
        <v>21041589.921919279</v>
      </c>
      <c r="D53" s="96"/>
      <c r="E53" s="96">
        <v>617145.83333307388</v>
      </c>
      <c r="F53" s="97">
        <f t="shared" si="1"/>
        <v>21658735.755252354</v>
      </c>
    </row>
    <row r="54" spans="2:6" ht="15.75" thickBot="1">
      <c r="B54" s="95" t="s">
        <v>339</v>
      </c>
      <c r="C54" s="96">
        <v>22265701.925698068</v>
      </c>
      <c r="D54" s="96"/>
      <c r="E54" s="96"/>
      <c r="F54" s="97">
        <f t="shared" si="1"/>
        <v>22265701.925698068</v>
      </c>
    </row>
    <row r="55" spans="2:6" ht="15.75" thickBot="1">
      <c r="B55" s="95" t="s">
        <v>340</v>
      </c>
      <c r="C55" s="96">
        <v>22507474.028080165</v>
      </c>
      <c r="D55" s="96"/>
      <c r="E55" s="96"/>
      <c r="F55" s="97">
        <f t="shared" si="1"/>
        <v>22507474.028080165</v>
      </c>
    </row>
    <row r="56" spans="2:6" ht="15.75" thickBot="1">
      <c r="B56" s="95" t="s">
        <v>341</v>
      </c>
      <c r="C56" s="96">
        <v>22747012.85196821</v>
      </c>
      <c r="D56" s="96">
        <v>232622.95885212912</v>
      </c>
      <c r="E56" s="96"/>
      <c r="F56" s="97">
        <f t="shared" si="1"/>
        <v>22979635.810820341</v>
      </c>
    </row>
    <row r="57" spans="2:6" ht="15.75" thickBot="1">
      <c r="B57" s="95" t="s">
        <v>342</v>
      </c>
      <c r="C57" s="96">
        <v>16105376.899230385</v>
      </c>
      <c r="D57" s="96">
        <v>173703.3308524524</v>
      </c>
      <c r="E57" s="96"/>
      <c r="F57" s="97">
        <f t="shared" si="1"/>
        <v>16279080.230082838</v>
      </c>
    </row>
    <row r="58" spans="2:6" ht="15.75" thickBot="1">
      <c r="B58" s="95" t="s">
        <v>343</v>
      </c>
      <c r="C58" s="96">
        <v>29650944.687793382</v>
      </c>
      <c r="D58" s="96">
        <v>852889.54344032239</v>
      </c>
      <c r="E58" s="96"/>
      <c r="F58" s="97">
        <f t="shared" si="1"/>
        <v>30503834.231233705</v>
      </c>
    </row>
    <row r="59" spans="2:6" ht="15.75" thickBot="1">
      <c r="B59" s="95" t="s">
        <v>344</v>
      </c>
      <c r="C59" s="96">
        <v>12382550.304912103</v>
      </c>
      <c r="D59" s="96">
        <v>294401.57256666094</v>
      </c>
      <c r="E59" s="96"/>
      <c r="F59" s="97">
        <f t="shared" si="1"/>
        <v>12676951.877478763</v>
      </c>
    </row>
    <row r="60" spans="2:6" ht="15.75" thickBot="1">
      <c r="B60" s="95" t="s">
        <v>345</v>
      </c>
      <c r="C60" s="96">
        <v>39416463.351072684</v>
      </c>
      <c r="D60" s="96">
        <v>966515.25003691099</v>
      </c>
      <c r="E60" s="96"/>
      <c r="F60" s="97">
        <f t="shared" si="1"/>
        <v>40382978.601109594</v>
      </c>
    </row>
    <row r="61" spans="2:6" ht="15.75" thickBot="1">
      <c r="B61" s="95" t="s">
        <v>346</v>
      </c>
      <c r="C61" s="96">
        <v>31033472.525630724</v>
      </c>
      <c r="D61" s="96">
        <v>357120.20677150937</v>
      </c>
      <c r="E61" s="96"/>
      <c r="F61" s="97">
        <f t="shared" si="1"/>
        <v>31390592.732402232</v>
      </c>
    </row>
    <row r="62" spans="2:6" ht="15.75" thickBot="1">
      <c r="B62" s="95" t="s">
        <v>347</v>
      </c>
      <c r="C62" s="96">
        <v>22904413.736366935</v>
      </c>
      <c r="D62" s="96">
        <v>187452.3469059543</v>
      </c>
      <c r="E62" s="96"/>
      <c r="F62" s="97">
        <f t="shared" si="1"/>
        <v>23091866.083272889</v>
      </c>
    </row>
    <row r="63" spans="2:6" ht="15.75" thickBot="1">
      <c r="B63" s="95" t="s">
        <v>348</v>
      </c>
      <c r="C63" s="96">
        <v>32692987.229311462</v>
      </c>
      <c r="D63" s="96">
        <v>136526.78549835898</v>
      </c>
      <c r="E63" s="96"/>
      <c r="F63" s="97">
        <f t="shared" si="1"/>
        <v>32829514.014809821</v>
      </c>
    </row>
    <row r="64" spans="2:6" ht="15.75" thickBot="1">
      <c r="B64" s="95" t="s">
        <v>349</v>
      </c>
      <c r="C64" s="96">
        <v>29409165.773668583</v>
      </c>
      <c r="D64" s="96">
        <v>268471.21438294911</v>
      </c>
      <c r="E64" s="96"/>
      <c r="F64" s="97">
        <f t="shared" si="1"/>
        <v>29677636.988051534</v>
      </c>
    </row>
    <row r="65" spans="2:6" ht="15.75" thickBot="1">
      <c r="B65" s="95" t="s">
        <v>350</v>
      </c>
      <c r="C65" s="96">
        <v>19501998.867499065</v>
      </c>
      <c r="D65" s="96"/>
      <c r="E65" s="96"/>
      <c r="F65" s="97">
        <f t="shared" si="1"/>
        <v>19501998.867499065</v>
      </c>
    </row>
    <row r="66" spans="2:6" ht="15.75" thickBot="1">
      <c r="B66" s="95" t="s">
        <v>351</v>
      </c>
      <c r="C66" s="96">
        <v>81652683.590886414</v>
      </c>
      <c r="D66" s="96">
        <v>1793203.9117983785</v>
      </c>
      <c r="E66" s="96"/>
      <c r="F66" s="97">
        <f t="shared" si="1"/>
        <v>83445887.502684787</v>
      </c>
    </row>
    <row r="67" spans="2:6" ht="15.75" thickBot="1">
      <c r="B67" s="95" t="s">
        <v>352</v>
      </c>
      <c r="C67" s="96">
        <v>29038944.639504597</v>
      </c>
      <c r="D67" s="96">
        <v>182632.55240436218</v>
      </c>
      <c r="E67" s="96"/>
      <c r="F67" s="97">
        <f t="shared" si="1"/>
        <v>29221577.191908959</v>
      </c>
    </row>
    <row r="68" spans="2:6" ht="15.75" thickBot="1">
      <c r="B68" s="95" t="s">
        <v>353</v>
      </c>
      <c r="C68" s="96">
        <v>14345712.062193135</v>
      </c>
      <c r="D68" s="96"/>
      <c r="E68" s="96"/>
      <c r="F68" s="97">
        <f t="shared" si="1"/>
        <v>14345712.062193135</v>
      </c>
    </row>
    <row r="69" spans="2:6" ht="15.75" thickBot="1">
      <c r="B69" s="95" t="s">
        <v>354</v>
      </c>
      <c r="C69" s="96">
        <v>15633759.082798809</v>
      </c>
      <c r="D69" s="96">
        <v>772909.95327560301</v>
      </c>
      <c r="E69" s="96"/>
      <c r="F69" s="97">
        <f t="shared" si="1"/>
        <v>16406669.036074411</v>
      </c>
    </row>
    <row r="70" spans="2:6" ht="15.75" thickBot="1">
      <c r="B70" s="95" t="s">
        <v>355</v>
      </c>
      <c r="C70" s="96"/>
      <c r="D70" s="96">
        <v>283125.21910725266</v>
      </c>
      <c r="E70" s="96"/>
      <c r="F70" s="97">
        <f t="shared" si="1"/>
        <v>283125.21910725266</v>
      </c>
    </row>
    <row r="71" spans="2:6" ht="15.75" thickBot="1">
      <c r="B71" s="95" t="s">
        <v>356</v>
      </c>
      <c r="C71" s="96">
        <v>1123486.9946466065</v>
      </c>
      <c r="D71" s="96"/>
      <c r="E71" s="96"/>
      <c r="F71" s="97">
        <f t="shared" si="1"/>
        <v>1123486.9946466065</v>
      </c>
    </row>
    <row r="72" spans="2:6" ht="15.75" thickBot="1">
      <c r="B72" s="95" t="s">
        <v>357</v>
      </c>
      <c r="C72" s="96">
        <v>19484105.3925757</v>
      </c>
      <c r="D72" s="96">
        <v>999134.7395357741</v>
      </c>
      <c r="E72" s="96"/>
      <c r="F72" s="97">
        <f t="shared" si="1"/>
        <v>20483240.132111475</v>
      </c>
    </row>
    <row r="73" spans="2:6" ht="15.75" thickBot="1">
      <c r="B73" s="95" t="s">
        <v>358</v>
      </c>
      <c r="C73" s="96">
        <v>18605875.193246853</v>
      </c>
      <c r="D73" s="96">
        <v>832055.34188993124</v>
      </c>
      <c r="E73" s="96"/>
      <c r="F73" s="97">
        <f t="shared" ref="F73:F86" si="2">SUM(C73:E73)</f>
        <v>19437930.535136785</v>
      </c>
    </row>
    <row r="74" spans="2:6" ht="15.75" thickBot="1">
      <c r="B74" s="95" t="s">
        <v>359</v>
      </c>
      <c r="C74" s="96">
        <v>19985607.297265701</v>
      </c>
      <c r="D74" s="96">
        <v>528013.20721398841</v>
      </c>
      <c r="E74" s="96"/>
      <c r="F74" s="97">
        <f t="shared" si="2"/>
        <v>20513620.504479688</v>
      </c>
    </row>
    <row r="75" spans="2:6" ht="15.75" thickBot="1">
      <c r="B75" s="95" t="s">
        <v>360</v>
      </c>
      <c r="C75" s="96">
        <v>15213715.889541941</v>
      </c>
      <c r="D75" s="96"/>
      <c r="E75" s="96"/>
      <c r="F75" s="97">
        <f t="shared" si="2"/>
        <v>15213715.889541941</v>
      </c>
    </row>
    <row r="76" spans="2:6" ht="15.75" thickBot="1">
      <c r="B76" s="95" t="s">
        <v>361</v>
      </c>
      <c r="C76" s="96">
        <v>35535781.431808032</v>
      </c>
      <c r="D76" s="96">
        <v>201636.34138509957</v>
      </c>
      <c r="E76" s="96"/>
      <c r="F76" s="97">
        <f t="shared" si="2"/>
        <v>35737417.773193128</v>
      </c>
    </row>
    <row r="77" spans="2:6" ht="15.75" thickBot="1">
      <c r="B77" s="95" t="s">
        <v>362</v>
      </c>
      <c r="C77" s="96">
        <v>37937495.833429076</v>
      </c>
      <c r="D77" s="96">
        <v>384005.18203700235</v>
      </c>
      <c r="E77" s="96"/>
      <c r="F77" s="97">
        <f t="shared" si="2"/>
        <v>38321501.015466079</v>
      </c>
    </row>
    <row r="78" spans="2:6" ht="15.75" thickBot="1">
      <c r="B78" s="95" t="s">
        <v>363</v>
      </c>
      <c r="C78" s="96">
        <v>26910963.036936436</v>
      </c>
      <c r="D78" s="96"/>
      <c r="E78" s="96">
        <v>403391.40171411075</v>
      </c>
      <c r="F78" s="97">
        <f t="shared" si="2"/>
        <v>27314354.438650548</v>
      </c>
    </row>
    <row r="79" spans="2:6" ht="15.75" thickBot="1">
      <c r="B79" s="95" t="s">
        <v>364</v>
      </c>
      <c r="C79" s="96">
        <v>20361737.131654531</v>
      </c>
      <c r="D79" s="96">
        <v>107383.23098025241</v>
      </c>
      <c r="E79" s="96">
        <v>615679.36244393617</v>
      </c>
      <c r="F79" s="97">
        <f t="shared" si="2"/>
        <v>21084799.725078717</v>
      </c>
    </row>
    <row r="80" spans="2:6" ht="15.75" thickBot="1">
      <c r="B80" s="95" t="s">
        <v>365</v>
      </c>
      <c r="C80" s="96">
        <v>35507160.435264379</v>
      </c>
      <c r="D80" s="96">
        <v>641820.88465083507</v>
      </c>
      <c r="E80" s="96"/>
      <c r="F80" s="97">
        <f t="shared" si="2"/>
        <v>36148981.319915213</v>
      </c>
    </row>
    <row r="81" spans="2:8" ht="15.75" thickBot="1">
      <c r="B81" s="95" t="s">
        <v>366</v>
      </c>
      <c r="C81" s="96">
        <v>31950204.640818652</v>
      </c>
      <c r="D81" s="96">
        <v>458083.85682565579</v>
      </c>
      <c r="E81" s="96"/>
      <c r="F81" s="97">
        <f t="shared" si="2"/>
        <v>32408288.497644309</v>
      </c>
    </row>
    <row r="82" spans="2:8" ht="15.75" thickBot="1">
      <c r="B82" s="95" t="s">
        <v>367</v>
      </c>
      <c r="C82" s="96">
        <v>37466108.643142626</v>
      </c>
      <c r="D82" s="96">
        <v>86851.665426226202</v>
      </c>
      <c r="E82" s="96"/>
      <c r="F82" s="97">
        <f t="shared" si="2"/>
        <v>37552960.30856885</v>
      </c>
    </row>
    <row r="83" spans="2:8" ht="15.75" thickBot="1">
      <c r="B83" s="95" t="s">
        <v>368</v>
      </c>
      <c r="C83" s="96">
        <v>54203073.243301094</v>
      </c>
      <c r="D83" s="96"/>
      <c r="E83" s="96"/>
      <c r="F83" s="97">
        <f t="shared" si="2"/>
        <v>54203073.243301094</v>
      </c>
    </row>
    <row r="84" spans="2:8" ht="15.75" thickBot="1">
      <c r="B84" s="95" t="s">
        <v>369</v>
      </c>
      <c r="C84" s="96">
        <v>16125525.060981937</v>
      </c>
      <c r="D84" s="96">
        <v>3347123.9535063081</v>
      </c>
      <c r="E84" s="96">
        <v>615679.36244393617</v>
      </c>
      <c r="F84" s="97">
        <f t="shared" si="2"/>
        <v>20088328.376932181</v>
      </c>
    </row>
    <row r="85" spans="2:8" ht="15.75" thickBot="1">
      <c r="B85" s="95" t="s">
        <v>370</v>
      </c>
      <c r="C85" s="96">
        <v>24595076.593126915</v>
      </c>
      <c r="D85" s="96"/>
      <c r="E85" s="96"/>
      <c r="F85" s="97">
        <f t="shared" si="2"/>
        <v>24595076.593126915</v>
      </c>
    </row>
    <row r="86" spans="2:8" ht="15.75" thickBot="1">
      <c r="B86" s="95" t="s">
        <v>371</v>
      </c>
      <c r="C86" s="96"/>
      <c r="D86" s="96">
        <v>4716907.0207829289</v>
      </c>
      <c r="E86" s="96"/>
      <c r="F86" s="97">
        <f t="shared" si="2"/>
        <v>4716907.0207829289</v>
      </c>
    </row>
    <row r="87" spans="2:8" ht="15.75" thickBot="1">
      <c r="B87" s="98" t="s">
        <v>10</v>
      </c>
      <c r="C87" s="99">
        <f>SUM(C9:C86)</f>
        <v>5596388357.3273335</v>
      </c>
      <c r="D87" s="99">
        <f>SUM(D9:D86)</f>
        <v>143326292.48679778</v>
      </c>
      <c r="E87" s="99">
        <f>SUM(E9:E86)</f>
        <v>35739732.845870987</v>
      </c>
      <c r="F87" s="99">
        <f>SUM(F9:F86)</f>
        <v>5775454382.6600008</v>
      </c>
      <c r="H87" s="108"/>
    </row>
    <row r="88" spans="2:8">
      <c r="G88" s="108"/>
    </row>
    <row r="89" spans="2:8">
      <c r="B89" s="224" t="s">
        <v>372</v>
      </c>
      <c r="C89" s="224"/>
      <c r="D89" s="224"/>
      <c r="E89" s="224"/>
      <c r="F89" s="224"/>
    </row>
    <row r="91" spans="2:8">
      <c r="B91" s="100" t="s">
        <v>373</v>
      </c>
      <c r="C91" s="101"/>
      <c r="D91" s="101"/>
      <c r="E91" s="101"/>
      <c r="F91" s="102"/>
      <c r="G91" s="102"/>
    </row>
    <row r="92" spans="2:8">
      <c r="B92" s="100" t="s">
        <v>374</v>
      </c>
      <c r="C92" s="101"/>
      <c r="D92" s="101"/>
      <c r="E92" s="101"/>
      <c r="F92" s="102"/>
      <c r="G92" s="102"/>
    </row>
  </sheetData>
  <mergeCells count="5">
    <mergeCell ref="B5:F5"/>
    <mergeCell ref="B7:B8"/>
    <mergeCell ref="C7:E7"/>
    <mergeCell ref="F7:F8"/>
    <mergeCell ref="B89:F89"/>
  </mergeCells>
  <pageMargins left="0.7" right="0.7" top="0.75" bottom="0.75" header="0.3" footer="0.3"/>
  <pageSetup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220"/>
  <sheetViews>
    <sheetView topLeftCell="A196" zoomScaleNormal="100" workbookViewId="0">
      <selection activeCell="A220" sqref="A220"/>
    </sheetView>
  </sheetViews>
  <sheetFormatPr baseColWidth="10" defaultRowHeight="15"/>
  <cols>
    <col min="1" max="1" width="36.7109375" style="3" customWidth="1"/>
    <col min="2" max="5" width="22.5703125" style="3" customWidth="1"/>
    <col min="6" max="7" width="11.42578125" style="3"/>
    <col min="8" max="8" width="16.28515625" style="3" bestFit="1" customWidth="1"/>
    <col min="9" max="16384" width="11.42578125" style="3"/>
  </cols>
  <sheetData>
    <row r="5" spans="1:5" ht="22.5" customHeight="1"/>
    <row r="6" spans="1:5" ht="39.75" customHeight="1">
      <c r="A6" s="225" t="s">
        <v>659</v>
      </c>
      <c r="B6" s="225"/>
      <c r="C6" s="225"/>
      <c r="D6" s="225"/>
      <c r="E6" s="225"/>
    </row>
    <row r="7" spans="1:5" ht="15.75" thickBot="1">
      <c r="A7" s="103"/>
      <c r="B7" s="103"/>
      <c r="C7" s="103"/>
      <c r="D7" s="103"/>
    </row>
    <row r="8" spans="1:5" ht="15.75" thickBot="1">
      <c r="A8" s="226" t="s">
        <v>105</v>
      </c>
      <c r="B8" s="228" t="s">
        <v>375</v>
      </c>
      <c r="C8" s="229"/>
      <c r="D8" s="230"/>
      <c r="E8" s="226" t="s">
        <v>10</v>
      </c>
    </row>
    <row r="9" spans="1:5" ht="15.75" thickBot="1">
      <c r="A9" s="227"/>
      <c r="B9" s="104" t="s">
        <v>116</v>
      </c>
      <c r="C9" s="104" t="s">
        <v>106</v>
      </c>
      <c r="D9" s="104" t="s">
        <v>117</v>
      </c>
      <c r="E9" s="227"/>
    </row>
    <row r="10" spans="1:5" ht="15.75" thickBot="1">
      <c r="A10" s="105" t="s">
        <v>376</v>
      </c>
      <c r="B10" s="106">
        <v>4617388.4332837723</v>
      </c>
      <c r="C10" s="106"/>
      <c r="D10" s="106"/>
      <c r="E10" s="107">
        <f t="shared" ref="E10:E73" si="0">SUM(B10:D10)</f>
        <v>4617388.4332837723</v>
      </c>
    </row>
    <row r="11" spans="1:5" ht="15.75" thickBot="1">
      <c r="A11" s="105" t="s">
        <v>377</v>
      </c>
      <c r="B11" s="106">
        <v>1445166.6773422055</v>
      </c>
      <c r="C11" s="106"/>
      <c r="D11" s="106"/>
      <c r="E11" s="107">
        <f t="shared" si="0"/>
        <v>1445166.6773422055</v>
      </c>
    </row>
    <row r="12" spans="1:5" ht="15.75" thickBot="1">
      <c r="A12" s="105" t="s">
        <v>378</v>
      </c>
      <c r="B12" s="106">
        <v>13260075.975426281</v>
      </c>
      <c r="C12" s="106"/>
      <c r="D12" s="106"/>
      <c r="E12" s="107">
        <f t="shared" si="0"/>
        <v>13260075.975426281</v>
      </c>
    </row>
    <row r="13" spans="1:5" ht="15.75" thickBot="1">
      <c r="A13" s="105" t="s">
        <v>379</v>
      </c>
      <c r="B13" s="106">
        <v>3882880.1659391881</v>
      </c>
      <c r="C13" s="106"/>
      <c r="D13" s="106"/>
      <c r="E13" s="107">
        <f t="shared" si="0"/>
        <v>3882880.1659391881</v>
      </c>
    </row>
    <row r="14" spans="1:5" ht="15.75" thickBot="1">
      <c r="A14" s="105" t="s">
        <v>380</v>
      </c>
      <c r="B14" s="106">
        <v>2940899.8399419785</v>
      </c>
      <c r="C14" s="106"/>
      <c r="D14" s="106"/>
      <c r="E14" s="107">
        <f t="shared" si="0"/>
        <v>2940899.8399419785</v>
      </c>
    </row>
    <row r="15" spans="1:5" ht="15.75" thickBot="1">
      <c r="A15" s="105" t="s">
        <v>381</v>
      </c>
      <c r="B15" s="106">
        <v>5780239.515791961</v>
      </c>
      <c r="C15" s="106"/>
      <c r="D15" s="106"/>
      <c r="E15" s="107">
        <f t="shared" si="0"/>
        <v>5780239.515791961</v>
      </c>
    </row>
    <row r="16" spans="1:5" ht="15.75" thickBot="1">
      <c r="A16" s="105" t="s">
        <v>382</v>
      </c>
      <c r="B16" s="106">
        <v>3022079.2699250826</v>
      </c>
      <c r="C16" s="106"/>
      <c r="D16" s="106"/>
      <c r="E16" s="107">
        <f t="shared" si="0"/>
        <v>3022079.2699250826</v>
      </c>
    </row>
    <row r="17" spans="1:5" ht="15.75" thickBot="1">
      <c r="A17" s="105" t="s">
        <v>383</v>
      </c>
      <c r="B17" s="106">
        <v>2777026.8268878469</v>
      </c>
      <c r="C17" s="106"/>
      <c r="D17" s="106"/>
      <c r="E17" s="107">
        <f t="shared" si="0"/>
        <v>2777026.8268878469</v>
      </c>
    </row>
    <row r="18" spans="1:5" ht="15.75" thickBot="1">
      <c r="A18" s="105" t="s">
        <v>384</v>
      </c>
      <c r="B18" s="106">
        <v>38487737.703231372</v>
      </c>
      <c r="C18" s="106"/>
      <c r="D18" s="106"/>
      <c r="E18" s="107">
        <f t="shared" si="0"/>
        <v>38487737.703231372</v>
      </c>
    </row>
    <row r="19" spans="1:5" ht="15.75" thickBot="1">
      <c r="A19" s="105" t="s">
        <v>385</v>
      </c>
      <c r="B19" s="106">
        <v>7431556.7737061987</v>
      </c>
      <c r="C19" s="106">
        <v>16519182.482401403</v>
      </c>
      <c r="D19" s="106"/>
      <c r="E19" s="107">
        <f t="shared" si="0"/>
        <v>23950739.256107602</v>
      </c>
    </row>
    <row r="20" spans="1:5" ht="15.75" thickBot="1">
      <c r="A20" s="105" t="s">
        <v>386</v>
      </c>
      <c r="B20" s="106">
        <v>3963962.2853125287</v>
      </c>
      <c r="C20" s="106">
        <v>24595076.593126915</v>
      </c>
      <c r="D20" s="106"/>
      <c r="E20" s="107">
        <f t="shared" si="0"/>
        <v>28559038.878439445</v>
      </c>
    </row>
    <row r="21" spans="1:5" ht="15.75" thickBot="1">
      <c r="A21" s="105" t="s">
        <v>387</v>
      </c>
      <c r="B21" s="106">
        <v>2019477.3533634315</v>
      </c>
      <c r="C21" s="106"/>
      <c r="D21" s="106"/>
      <c r="E21" s="107">
        <f t="shared" si="0"/>
        <v>2019477.3533634315</v>
      </c>
    </row>
    <row r="22" spans="1:5" ht="15.75" thickBot="1">
      <c r="A22" s="105" t="s">
        <v>388</v>
      </c>
      <c r="B22" s="106">
        <v>9234468.3919345979</v>
      </c>
      <c r="C22" s="106">
        <v>23091866.083272889</v>
      </c>
      <c r="D22" s="106"/>
      <c r="E22" s="107">
        <f t="shared" si="0"/>
        <v>32326334.475207485</v>
      </c>
    </row>
    <row r="23" spans="1:5" ht="15.75" thickBot="1">
      <c r="A23" s="105" t="s">
        <v>389</v>
      </c>
      <c r="B23" s="106">
        <v>8643756.0126377139</v>
      </c>
      <c r="C23" s="106"/>
      <c r="D23" s="106"/>
      <c r="E23" s="107">
        <f t="shared" si="0"/>
        <v>8643756.0126377139</v>
      </c>
    </row>
    <row r="24" spans="1:5" ht="15.75" thickBot="1">
      <c r="A24" s="105" t="s">
        <v>390</v>
      </c>
      <c r="B24" s="106">
        <v>4900076.7277531894</v>
      </c>
      <c r="C24" s="106"/>
      <c r="D24" s="106"/>
      <c r="E24" s="107">
        <f t="shared" si="0"/>
        <v>4900076.7277531894</v>
      </c>
    </row>
    <row r="25" spans="1:5" ht="15.75" thickBot="1">
      <c r="A25" s="105" t="s">
        <v>391</v>
      </c>
      <c r="B25" s="106">
        <v>5772630.7992145428</v>
      </c>
      <c r="C25" s="106">
        <v>29677636.98805153</v>
      </c>
      <c r="D25" s="106"/>
      <c r="E25" s="107">
        <f t="shared" si="0"/>
        <v>35450267.787266076</v>
      </c>
    </row>
    <row r="26" spans="1:5" ht="15.75" thickBot="1">
      <c r="A26" s="105" t="s">
        <v>392</v>
      </c>
      <c r="B26" s="106">
        <v>1372584.6397317166</v>
      </c>
      <c r="C26" s="106"/>
      <c r="D26" s="106"/>
      <c r="E26" s="107">
        <f t="shared" si="0"/>
        <v>1372584.6397317166</v>
      </c>
    </row>
    <row r="27" spans="1:5" ht="15.75" thickBot="1">
      <c r="A27" s="105" t="s">
        <v>393</v>
      </c>
      <c r="B27" s="106">
        <v>8486219.8664913885</v>
      </c>
      <c r="C27" s="106"/>
      <c r="D27" s="106"/>
      <c r="E27" s="107">
        <f t="shared" si="0"/>
        <v>8486219.8664913885</v>
      </c>
    </row>
    <row r="28" spans="1:5" ht="15.75" thickBot="1">
      <c r="A28" s="105" t="s">
        <v>394</v>
      </c>
      <c r="B28" s="106">
        <v>5902766.223863624</v>
      </c>
      <c r="C28" s="106"/>
      <c r="D28" s="106"/>
      <c r="E28" s="107">
        <f t="shared" si="0"/>
        <v>5902766.223863624</v>
      </c>
    </row>
    <row r="29" spans="1:5" ht="15.75" thickBot="1">
      <c r="A29" s="105" t="s">
        <v>395</v>
      </c>
      <c r="B29" s="106">
        <v>5764825.5152054019</v>
      </c>
      <c r="C29" s="106"/>
      <c r="D29" s="106"/>
      <c r="E29" s="107">
        <f t="shared" si="0"/>
        <v>5764825.5152054019</v>
      </c>
    </row>
    <row r="30" spans="1:5" ht="15.75" thickBot="1">
      <c r="A30" s="105" t="s">
        <v>396</v>
      </c>
      <c r="B30" s="106">
        <v>7445433.2666584924</v>
      </c>
      <c r="C30" s="106"/>
      <c r="D30" s="106"/>
      <c r="E30" s="107">
        <f t="shared" si="0"/>
        <v>7445433.2666584924</v>
      </c>
    </row>
    <row r="31" spans="1:5" ht="15.75" thickBot="1">
      <c r="A31" s="105" t="s">
        <v>397</v>
      </c>
      <c r="B31" s="106">
        <v>13573850.144184684</v>
      </c>
      <c r="C31" s="106"/>
      <c r="D31" s="106"/>
      <c r="E31" s="107">
        <f t="shared" si="0"/>
        <v>13573850.144184684</v>
      </c>
    </row>
    <row r="32" spans="1:5" ht="15.75" thickBot="1">
      <c r="A32" s="105" t="s">
        <v>398</v>
      </c>
      <c r="B32" s="106">
        <v>4143517.8762361659</v>
      </c>
      <c r="C32" s="106"/>
      <c r="D32" s="106"/>
      <c r="E32" s="107">
        <f t="shared" si="0"/>
        <v>4143517.8762361659</v>
      </c>
    </row>
    <row r="33" spans="1:5" ht="15.75" thickBot="1">
      <c r="A33" s="105" t="s">
        <v>399</v>
      </c>
      <c r="B33" s="106">
        <v>8426431.2547465209</v>
      </c>
      <c r="C33" s="106"/>
      <c r="D33" s="106"/>
      <c r="E33" s="107">
        <f t="shared" si="0"/>
        <v>8426431.2547465209</v>
      </c>
    </row>
    <row r="34" spans="1:5" ht="15.75" thickBot="1">
      <c r="A34" s="105" t="s">
        <v>400</v>
      </c>
      <c r="B34" s="106">
        <v>5347311.4246962965</v>
      </c>
      <c r="C34" s="106"/>
      <c r="D34" s="106"/>
      <c r="E34" s="107">
        <f t="shared" si="0"/>
        <v>5347311.4246962965</v>
      </c>
    </row>
    <row r="35" spans="1:5" ht="15.75" thickBot="1">
      <c r="A35" s="105" t="s">
        <v>401</v>
      </c>
      <c r="B35" s="106">
        <v>7442813.6650436549</v>
      </c>
      <c r="C35" s="106"/>
      <c r="D35" s="106"/>
      <c r="E35" s="107">
        <f t="shared" si="0"/>
        <v>7442813.6650436549</v>
      </c>
    </row>
    <row r="36" spans="1:5" ht="15.75" thickBot="1">
      <c r="A36" s="105" t="s">
        <v>402</v>
      </c>
      <c r="B36" s="106">
        <v>46023939.387359075</v>
      </c>
      <c r="C36" s="106">
        <v>24936341.982249685</v>
      </c>
      <c r="D36" s="106"/>
      <c r="E36" s="107">
        <f t="shared" si="0"/>
        <v>70960281.36960876</v>
      </c>
    </row>
    <row r="37" spans="1:5" ht="15.75" thickBot="1">
      <c r="A37" s="105" t="s">
        <v>403</v>
      </c>
      <c r="B37" s="106">
        <v>3304737.3981054705</v>
      </c>
      <c r="C37" s="106"/>
      <c r="D37" s="106"/>
      <c r="E37" s="107">
        <f t="shared" si="0"/>
        <v>3304737.3981054705</v>
      </c>
    </row>
    <row r="38" spans="1:5" ht="15.75" thickBot="1">
      <c r="A38" s="105" t="s">
        <v>404</v>
      </c>
      <c r="B38" s="106">
        <v>6845775.1230060365</v>
      </c>
      <c r="C38" s="106"/>
      <c r="D38" s="106"/>
      <c r="E38" s="107">
        <f t="shared" si="0"/>
        <v>6845775.1230060365</v>
      </c>
    </row>
    <row r="39" spans="1:5" ht="15.75" thickBot="1">
      <c r="A39" s="105" t="s">
        <v>405</v>
      </c>
      <c r="B39" s="106">
        <v>8718236.5802446902</v>
      </c>
      <c r="C39" s="106"/>
      <c r="D39" s="106"/>
      <c r="E39" s="107">
        <f t="shared" si="0"/>
        <v>8718236.5802446902</v>
      </c>
    </row>
    <row r="40" spans="1:5" ht="15.75" thickBot="1">
      <c r="A40" s="105" t="s">
        <v>406</v>
      </c>
      <c r="B40" s="106">
        <v>11006090.756699599</v>
      </c>
      <c r="C40" s="106">
        <v>22979635.810820341</v>
      </c>
      <c r="D40" s="106"/>
      <c r="E40" s="107">
        <f t="shared" si="0"/>
        <v>33985726.56751994</v>
      </c>
    </row>
    <row r="41" spans="1:5" ht="15.75" thickBot="1">
      <c r="A41" s="105" t="s">
        <v>407</v>
      </c>
      <c r="B41" s="106">
        <v>9053901.7437755149</v>
      </c>
      <c r="C41" s="106"/>
      <c r="D41" s="106"/>
      <c r="E41" s="107">
        <f t="shared" si="0"/>
        <v>9053901.7437755149</v>
      </c>
    </row>
    <row r="42" spans="1:5" ht="15.75" thickBot="1">
      <c r="A42" s="105" t="s">
        <v>408</v>
      </c>
      <c r="B42" s="106">
        <v>8671357.193991065</v>
      </c>
      <c r="C42" s="106">
        <v>19437930.535136782</v>
      </c>
      <c r="D42" s="106"/>
      <c r="E42" s="107">
        <f t="shared" si="0"/>
        <v>28109287.729127847</v>
      </c>
    </row>
    <row r="43" spans="1:5" ht="15.75" thickBot="1">
      <c r="A43" s="105" t="s">
        <v>409</v>
      </c>
      <c r="B43" s="106">
        <v>3990189.4408560204</v>
      </c>
      <c r="C43" s="106"/>
      <c r="D43" s="106"/>
      <c r="E43" s="107">
        <f t="shared" si="0"/>
        <v>3990189.4408560204</v>
      </c>
    </row>
    <row r="44" spans="1:5" ht="15.75" thickBot="1">
      <c r="A44" s="105" t="s">
        <v>410</v>
      </c>
      <c r="B44" s="106">
        <v>1770252.2313795309</v>
      </c>
      <c r="C44" s="106"/>
      <c r="D44" s="106"/>
      <c r="E44" s="107">
        <f t="shared" si="0"/>
        <v>1770252.2313795309</v>
      </c>
    </row>
    <row r="45" spans="1:5" ht="15.75" thickBot="1">
      <c r="A45" s="105" t="s">
        <v>411</v>
      </c>
      <c r="B45" s="106">
        <v>1292764.6389670097</v>
      </c>
      <c r="C45" s="106"/>
      <c r="D45" s="106"/>
      <c r="E45" s="107">
        <f t="shared" si="0"/>
        <v>1292764.6389670097</v>
      </c>
    </row>
    <row r="46" spans="1:5" ht="15.75" thickBot="1">
      <c r="A46" s="105" t="s">
        <v>412</v>
      </c>
      <c r="B46" s="106">
        <v>15939970.270966377</v>
      </c>
      <c r="C46" s="106">
        <v>38617260.071038954</v>
      </c>
      <c r="D46" s="106"/>
      <c r="E46" s="107">
        <f t="shared" si="0"/>
        <v>54557230.342005327</v>
      </c>
    </row>
    <row r="47" spans="1:5" ht="15.75" thickBot="1">
      <c r="A47" s="105" t="s">
        <v>413</v>
      </c>
      <c r="B47" s="106">
        <v>183144991.04848352</v>
      </c>
      <c r="C47" s="106">
        <v>28705553.624923982</v>
      </c>
      <c r="D47" s="106"/>
      <c r="E47" s="107">
        <f t="shared" si="0"/>
        <v>211850544.6734075</v>
      </c>
    </row>
    <row r="48" spans="1:5" ht="15.75" thickBot="1">
      <c r="A48" s="105" t="s">
        <v>414</v>
      </c>
      <c r="B48" s="106">
        <v>9919267.4804936294</v>
      </c>
      <c r="C48" s="106"/>
      <c r="D48" s="106"/>
      <c r="E48" s="107">
        <f t="shared" si="0"/>
        <v>9919267.4804936294</v>
      </c>
    </row>
    <row r="49" spans="1:5" ht="15.75" thickBot="1">
      <c r="A49" s="105" t="s">
        <v>415</v>
      </c>
      <c r="B49" s="106">
        <v>3039548.4705898482</v>
      </c>
      <c r="C49" s="106"/>
      <c r="D49" s="106"/>
      <c r="E49" s="107">
        <f t="shared" si="0"/>
        <v>3039548.4705898482</v>
      </c>
    </row>
    <row r="50" spans="1:5" ht="15.75" thickBot="1">
      <c r="A50" s="105" t="s">
        <v>416</v>
      </c>
      <c r="B50" s="106">
        <v>603625.49721251661</v>
      </c>
      <c r="C50" s="106"/>
      <c r="D50" s="106"/>
      <c r="E50" s="107">
        <f t="shared" si="0"/>
        <v>603625.49721251661</v>
      </c>
    </row>
    <row r="51" spans="1:5" ht="15.75" thickBot="1">
      <c r="A51" s="105" t="s">
        <v>417</v>
      </c>
      <c r="B51" s="106">
        <v>5161225.3187514236</v>
      </c>
      <c r="C51" s="106"/>
      <c r="D51" s="106"/>
      <c r="E51" s="107">
        <f t="shared" si="0"/>
        <v>5161225.3187514236</v>
      </c>
    </row>
    <row r="52" spans="1:5" ht="15.75" thickBot="1">
      <c r="A52" s="105" t="s">
        <v>418</v>
      </c>
      <c r="B52" s="106">
        <v>96718375.446386591</v>
      </c>
      <c r="C52" s="106">
        <v>31234662.211316988</v>
      </c>
      <c r="D52" s="106"/>
      <c r="E52" s="107">
        <f t="shared" si="0"/>
        <v>127953037.65770358</v>
      </c>
    </row>
    <row r="53" spans="1:5" ht="15.75" thickBot="1">
      <c r="A53" s="105" t="s">
        <v>419</v>
      </c>
      <c r="B53" s="106">
        <v>69542668.191421047</v>
      </c>
      <c r="C53" s="106">
        <v>36283518.103443906</v>
      </c>
      <c r="D53" s="106"/>
      <c r="E53" s="107">
        <f t="shared" si="0"/>
        <v>105826186.29486495</v>
      </c>
    </row>
    <row r="54" spans="1:5" ht="15.75" thickBot="1">
      <c r="A54" s="105" t="s">
        <v>420</v>
      </c>
      <c r="B54" s="106">
        <v>3635571.0898615331</v>
      </c>
      <c r="C54" s="106"/>
      <c r="D54" s="106"/>
      <c r="E54" s="107">
        <f t="shared" si="0"/>
        <v>3635571.0898615331</v>
      </c>
    </row>
    <row r="55" spans="1:5" ht="15.75" thickBot="1">
      <c r="A55" s="105" t="s">
        <v>421</v>
      </c>
      <c r="B55" s="106">
        <v>13753564.351402236</v>
      </c>
      <c r="C55" s="106"/>
      <c r="D55" s="106"/>
      <c r="E55" s="107">
        <f t="shared" si="0"/>
        <v>13753564.351402236</v>
      </c>
    </row>
    <row r="56" spans="1:5" ht="15.75" thickBot="1">
      <c r="A56" s="105" t="s">
        <v>422</v>
      </c>
      <c r="B56" s="106">
        <v>28803940.490031559</v>
      </c>
      <c r="C56" s="106">
        <v>37552960.30856885</v>
      </c>
      <c r="D56" s="106"/>
      <c r="E56" s="107">
        <f t="shared" si="0"/>
        <v>66356900.798600405</v>
      </c>
    </row>
    <row r="57" spans="1:5" ht="15.75" thickBot="1">
      <c r="A57" s="105" t="s">
        <v>423</v>
      </c>
      <c r="B57" s="106">
        <v>5668066.6565991426</v>
      </c>
      <c r="C57" s="106"/>
      <c r="D57" s="106"/>
      <c r="E57" s="107">
        <f t="shared" si="0"/>
        <v>5668066.6565991426</v>
      </c>
    </row>
    <row r="58" spans="1:5" ht="15.75" thickBot="1">
      <c r="A58" s="105" t="s">
        <v>424</v>
      </c>
      <c r="B58" s="106">
        <v>5898044.7130778953</v>
      </c>
      <c r="C58" s="106"/>
      <c r="D58" s="106"/>
      <c r="E58" s="107">
        <f t="shared" si="0"/>
        <v>5898044.7130778953</v>
      </c>
    </row>
    <row r="59" spans="1:5" ht="15.75" thickBot="1">
      <c r="A59" s="105" t="s">
        <v>425</v>
      </c>
      <c r="B59" s="106">
        <v>4552579.5671812035</v>
      </c>
      <c r="C59" s="106"/>
      <c r="D59" s="106"/>
      <c r="E59" s="107">
        <f t="shared" si="0"/>
        <v>4552579.5671812035</v>
      </c>
    </row>
    <row r="60" spans="1:5" ht="15.75" thickBot="1">
      <c r="A60" s="105" t="s">
        <v>426</v>
      </c>
      <c r="B60" s="106">
        <v>4626869.4059930434</v>
      </c>
      <c r="C60" s="106"/>
      <c r="D60" s="106"/>
      <c r="E60" s="107">
        <f t="shared" si="0"/>
        <v>4626869.4059930434</v>
      </c>
    </row>
    <row r="61" spans="1:5" ht="15.75" thickBot="1">
      <c r="A61" s="105" t="s">
        <v>427</v>
      </c>
      <c r="B61" s="106">
        <v>4451908.8220624439</v>
      </c>
      <c r="C61" s="106"/>
      <c r="D61" s="106"/>
      <c r="E61" s="107">
        <f t="shared" si="0"/>
        <v>4451908.8220624439</v>
      </c>
    </row>
    <row r="62" spans="1:5" ht="15.75" thickBot="1">
      <c r="A62" s="105" t="s">
        <v>428</v>
      </c>
      <c r="B62" s="106">
        <v>3195077.0988567499</v>
      </c>
      <c r="C62" s="106"/>
      <c r="D62" s="106"/>
      <c r="E62" s="107">
        <f t="shared" si="0"/>
        <v>3195077.0988567499</v>
      </c>
    </row>
    <row r="63" spans="1:5" ht="15.75" thickBot="1">
      <c r="A63" s="105" t="s">
        <v>429</v>
      </c>
      <c r="B63" s="106">
        <v>1533248.3488758439</v>
      </c>
      <c r="C63" s="106"/>
      <c r="D63" s="106"/>
      <c r="E63" s="107">
        <f t="shared" si="0"/>
        <v>1533248.3488758439</v>
      </c>
    </row>
    <row r="64" spans="1:5" ht="15.75" thickBot="1">
      <c r="A64" s="105" t="s">
        <v>430</v>
      </c>
      <c r="B64" s="106">
        <v>7331015.4516984271</v>
      </c>
      <c r="C64" s="106"/>
      <c r="D64" s="106"/>
      <c r="E64" s="107">
        <f t="shared" si="0"/>
        <v>7331015.4516984271</v>
      </c>
    </row>
    <row r="65" spans="1:5" ht="15.75" thickBot="1">
      <c r="A65" s="105" t="s">
        <v>431</v>
      </c>
      <c r="B65" s="106">
        <v>3959170.7108877688</v>
      </c>
      <c r="C65" s="106"/>
      <c r="D65" s="106"/>
      <c r="E65" s="107">
        <f t="shared" si="0"/>
        <v>3959170.7108877688</v>
      </c>
    </row>
    <row r="66" spans="1:5" ht="15.75" thickBot="1">
      <c r="A66" s="105" t="s">
        <v>432</v>
      </c>
      <c r="B66" s="106">
        <v>14950347.643534994</v>
      </c>
      <c r="C66" s="106"/>
      <c r="D66" s="106"/>
      <c r="E66" s="107">
        <f t="shared" si="0"/>
        <v>14950347.643534994</v>
      </c>
    </row>
    <row r="67" spans="1:5" ht="15.75" thickBot="1">
      <c r="A67" s="105" t="s">
        <v>433</v>
      </c>
      <c r="B67" s="106">
        <v>1185717.1295904419</v>
      </c>
      <c r="C67" s="106"/>
      <c r="D67" s="106"/>
      <c r="E67" s="107">
        <f t="shared" si="0"/>
        <v>1185717.1295904419</v>
      </c>
    </row>
    <row r="68" spans="1:5" ht="15.75" thickBot="1">
      <c r="A68" s="105" t="s">
        <v>434</v>
      </c>
      <c r="B68" s="106">
        <v>3291329.9422922386</v>
      </c>
      <c r="C68" s="106"/>
      <c r="D68" s="106"/>
      <c r="E68" s="107">
        <f t="shared" si="0"/>
        <v>3291329.9422922386</v>
      </c>
    </row>
    <row r="69" spans="1:5" ht="15.75" thickBot="1">
      <c r="A69" s="105" t="s">
        <v>435</v>
      </c>
      <c r="B69" s="106">
        <v>20150059.308447931</v>
      </c>
      <c r="C69" s="106">
        <v>35737417.773193128</v>
      </c>
      <c r="D69" s="106"/>
      <c r="E69" s="107">
        <f t="shared" si="0"/>
        <v>55887477.081641063</v>
      </c>
    </row>
    <row r="70" spans="1:5" ht="15.75" thickBot="1">
      <c r="A70" s="105" t="s">
        <v>436</v>
      </c>
      <c r="B70" s="106">
        <v>4812870.8517074212</v>
      </c>
      <c r="C70" s="106"/>
      <c r="D70" s="106"/>
      <c r="E70" s="107">
        <f t="shared" si="0"/>
        <v>4812870.8517074212</v>
      </c>
    </row>
    <row r="71" spans="1:5" ht="15.75" thickBot="1">
      <c r="A71" s="105" t="s">
        <v>437</v>
      </c>
      <c r="B71" s="106">
        <v>8869684.9746442027</v>
      </c>
      <c r="C71" s="106"/>
      <c r="D71" s="106"/>
      <c r="E71" s="107">
        <f t="shared" si="0"/>
        <v>8869684.9746442027</v>
      </c>
    </row>
    <row r="72" spans="1:5" ht="15.75" thickBot="1">
      <c r="A72" s="105" t="s">
        <v>438</v>
      </c>
      <c r="B72" s="106">
        <v>1186080.0981648599</v>
      </c>
      <c r="C72" s="106"/>
      <c r="D72" s="106"/>
      <c r="E72" s="107">
        <f t="shared" si="0"/>
        <v>1186080.0981648599</v>
      </c>
    </row>
    <row r="73" spans="1:5" ht="15.75" thickBot="1">
      <c r="A73" s="105" t="s">
        <v>439</v>
      </c>
      <c r="B73" s="106">
        <v>6085857.1092399769</v>
      </c>
      <c r="C73" s="106"/>
      <c r="D73" s="106"/>
      <c r="E73" s="107">
        <f t="shared" si="0"/>
        <v>6085857.1092399769</v>
      </c>
    </row>
    <row r="74" spans="1:5" ht="15.75" thickBot="1">
      <c r="A74" s="105" t="s">
        <v>440</v>
      </c>
      <c r="B74" s="106">
        <v>8567146.2888891045</v>
      </c>
      <c r="C74" s="106">
        <v>16406669.036074413</v>
      </c>
      <c r="D74" s="106"/>
      <c r="E74" s="107">
        <f t="shared" ref="E74:E137" si="1">SUM(B74:D74)</f>
        <v>24973815.324963517</v>
      </c>
    </row>
    <row r="75" spans="1:5" ht="15.75" thickBot="1">
      <c r="A75" s="105" t="s">
        <v>441</v>
      </c>
      <c r="B75" s="106">
        <v>7993424.3420569524</v>
      </c>
      <c r="C75" s="106"/>
      <c r="D75" s="106"/>
      <c r="E75" s="107">
        <f t="shared" si="1"/>
        <v>7993424.3420569524</v>
      </c>
    </row>
    <row r="76" spans="1:5" ht="15.75" thickBot="1">
      <c r="A76" s="105" t="s">
        <v>442</v>
      </c>
      <c r="B76" s="106">
        <v>13395415.571485527</v>
      </c>
      <c r="C76" s="106"/>
      <c r="D76" s="106"/>
      <c r="E76" s="107">
        <f t="shared" si="1"/>
        <v>13395415.571485527</v>
      </c>
    </row>
    <row r="77" spans="1:5" ht="15.75" thickBot="1">
      <c r="A77" s="105" t="s">
        <v>443</v>
      </c>
      <c r="B77" s="106">
        <v>6850367.2106807819</v>
      </c>
      <c r="C77" s="106">
        <v>6047763.8979419107</v>
      </c>
      <c r="D77" s="106"/>
      <c r="E77" s="107">
        <f t="shared" si="1"/>
        <v>12898131.108622693</v>
      </c>
    </row>
    <row r="78" spans="1:5" ht="15.75" thickBot="1">
      <c r="A78" s="105" t="s">
        <v>444</v>
      </c>
      <c r="B78" s="106">
        <v>5315189.1924133282</v>
      </c>
      <c r="C78" s="106"/>
      <c r="D78" s="106"/>
      <c r="E78" s="107">
        <f t="shared" si="1"/>
        <v>5315189.1924133282</v>
      </c>
    </row>
    <row r="79" spans="1:5" ht="15.75" thickBot="1">
      <c r="A79" s="105" t="s">
        <v>445</v>
      </c>
      <c r="B79" s="106">
        <v>10987931.62381161</v>
      </c>
      <c r="C79" s="106">
        <v>11610042.244454829</v>
      </c>
      <c r="D79" s="106"/>
      <c r="E79" s="107">
        <f t="shared" si="1"/>
        <v>22597973.868266441</v>
      </c>
    </row>
    <row r="80" spans="1:5" ht="15.75" thickBot="1">
      <c r="A80" s="105" t="s">
        <v>446</v>
      </c>
      <c r="B80" s="106">
        <v>9316235.578000674</v>
      </c>
      <c r="C80" s="106">
        <v>21658735.755252361</v>
      </c>
      <c r="D80" s="106"/>
      <c r="E80" s="107">
        <f t="shared" si="1"/>
        <v>30974971.333253033</v>
      </c>
    </row>
    <row r="81" spans="1:8" ht="15.75" thickBot="1">
      <c r="A81" s="105" t="s">
        <v>447</v>
      </c>
      <c r="B81" s="106">
        <v>2114883.5944939777</v>
      </c>
      <c r="C81" s="106"/>
      <c r="D81" s="106"/>
      <c r="E81" s="107">
        <f t="shared" si="1"/>
        <v>2114883.5944939777</v>
      </c>
    </row>
    <row r="82" spans="1:8" ht="15.75" thickBot="1">
      <c r="A82" s="105" t="s">
        <v>448</v>
      </c>
      <c r="B82" s="106">
        <v>1555942.1561788179</v>
      </c>
      <c r="C82" s="106"/>
      <c r="D82" s="106"/>
      <c r="E82" s="107">
        <f t="shared" si="1"/>
        <v>1555942.1561788179</v>
      </c>
    </row>
    <row r="83" spans="1:8" ht="15.75" thickBot="1">
      <c r="A83" s="105" t="s">
        <v>449</v>
      </c>
      <c r="B83" s="106">
        <v>2854933.7010646015</v>
      </c>
      <c r="C83" s="106"/>
      <c r="D83" s="106"/>
      <c r="E83" s="107">
        <f t="shared" si="1"/>
        <v>2854933.7010646015</v>
      </c>
    </row>
    <row r="84" spans="1:8" ht="15.75" thickBot="1">
      <c r="A84" s="105" t="s">
        <v>450</v>
      </c>
      <c r="B84" s="106">
        <v>2576557.2397138132</v>
      </c>
      <c r="C84" s="106"/>
      <c r="D84" s="106"/>
      <c r="E84" s="107">
        <f t="shared" si="1"/>
        <v>2576557.2397138132</v>
      </c>
    </row>
    <row r="85" spans="1:8" ht="15.75" thickBot="1">
      <c r="A85" s="105" t="s">
        <v>451</v>
      </c>
      <c r="B85" s="106">
        <v>11848019.23305615</v>
      </c>
      <c r="C85" s="106">
        <v>40382978.601109587</v>
      </c>
      <c r="D85" s="106"/>
      <c r="E85" s="107">
        <f t="shared" si="1"/>
        <v>52230997.834165737</v>
      </c>
    </row>
    <row r="86" spans="1:8" ht="15.75" thickBot="1">
      <c r="A86" s="105" t="s">
        <v>452</v>
      </c>
      <c r="B86" s="106">
        <v>4099406.0037242188</v>
      </c>
      <c r="C86" s="106"/>
      <c r="D86" s="106"/>
      <c r="E86" s="107">
        <f t="shared" si="1"/>
        <v>4099406.0037242188</v>
      </c>
    </row>
    <row r="87" spans="1:8" ht="15.75" thickBot="1">
      <c r="A87" s="105" t="s">
        <v>453</v>
      </c>
      <c r="B87" s="106">
        <v>4546082.1377672851</v>
      </c>
      <c r="C87" s="106"/>
      <c r="D87" s="106"/>
      <c r="E87" s="107">
        <f t="shared" si="1"/>
        <v>4546082.1377672851</v>
      </c>
    </row>
    <row r="88" spans="1:8" ht="15.75" thickBot="1">
      <c r="A88" s="105" t="s">
        <v>454</v>
      </c>
      <c r="B88" s="106">
        <v>5328824.3550534062</v>
      </c>
      <c r="C88" s="106"/>
      <c r="D88" s="106"/>
      <c r="E88" s="107">
        <f t="shared" si="1"/>
        <v>5328824.3550534062</v>
      </c>
    </row>
    <row r="89" spans="1:8" ht="15.75" thickBot="1">
      <c r="A89" s="105" t="s">
        <v>455</v>
      </c>
      <c r="B89" s="106">
        <v>3135727.3579619178</v>
      </c>
      <c r="C89" s="106"/>
      <c r="D89" s="106"/>
      <c r="E89" s="107">
        <f t="shared" si="1"/>
        <v>3135727.3579619178</v>
      </c>
    </row>
    <row r="90" spans="1:8" ht="15.75" thickBot="1">
      <c r="A90" s="105" t="s">
        <v>456</v>
      </c>
      <c r="B90" s="106">
        <v>41672.295525172667</v>
      </c>
      <c r="C90" s="106">
        <v>22555963.904925376</v>
      </c>
      <c r="D90" s="106"/>
      <c r="E90" s="107">
        <f t="shared" si="1"/>
        <v>22597636.200450547</v>
      </c>
    </row>
    <row r="91" spans="1:8" ht="15.75" thickBot="1">
      <c r="A91" s="105" t="s">
        <v>457</v>
      </c>
      <c r="B91" s="106">
        <v>13391817.998242564</v>
      </c>
      <c r="C91" s="106">
        <v>14345712.062193135</v>
      </c>
      <c r="D91" s="106"/>
      <c r="E91" s="107">
        <f t="shared" si="1"/>
        <v>27737530.060435697</v>
      </c>
    </row>
    <row r="92" spans="1:8" ht="15.75" thickBot="1">
      <c r="A92" s="105" t="s">
        <v>458</v>
      </c>
      <c r="B92" s="106">
        <v>2948652.576221846</v>
      </c>
      <c r="C92" s="106"/>
      <c r="D92" s="106"/>
      <c r="E92" s="107">
        <f t="shared" si="1"/>
        <v>2948652.576221846</v>
      </c>
    </row>
    <row r="93" spans="1:8" ht="15.75" thickBot="1">
      <c r="A93" s="105" t="s">
        <v>459</v>
      </c>
      <c r="B93" s="106">
        <v>11636192.524616603</v>
      </c>
      <c r="C93" s="106"/>
      <c r="D93" s="106"/>
      <c r="E93" s="107">
        <f t="shared" si="1"/>
        <v>11636192.524616603</v>
      </c>
    </row>
    <row r="94" spans="1:8" ht="15.75" thickBot="1">
      <c r="A94" s="105" t="s">
        <v>460</v>
      </c>
      <c r="B94" s="106">
        <v>10441443.024227902</v>
      </c>
      <c r="C94" s="106"/>
      <c r="D94" s="106"/>
      <c r="E94" s="107">
        <f t="shared" si="1"/>
        <v>10441443.024227902</v>
      </c>
    </row>
    <row r="95" spans="1:8" ht="15.75" thickBot="1">
      <c r="A95" s="105" t="s">
        <v>461</v>
      </c>
      <c r="B95" s="106">
        <v>539811373.55210006</v>
      </c>
      <c r="C95" s="106">
        <v>167852313.43775529</v>
      </c>
      <c r="D95" s="106">
        <v>233966296.7880969</v>
      </c>
      <c r="E95" s="107">
        <f t="shared" si="1"/>
        <v>941629983.77795219</v>
      </c>
      <c r="H95" s="108"/>
    </row>
    <row r="96" spans="1:8" ht="15.75" thickBot="1">
      <c r="A96" s="105" t="s">
        <v>462</v>
      </c>
      <c r="B96" s="106">
        <v>2454087.9449019069</v>
      </c>
      <c r="C96" s="106"/>
      <c r="D96" s="106"/>
      <c r="E96" s="107">
        <f t="shared" si="1"/>
        <v>2454087.9449019069</v>
      </c>
    </row>
    <row r="97" spans="1:5" ht="15.75" thickBot="1">
      <c r="A97" s="105" t="s">
        <v>463</v>
      </c>
      <c r="B97" s="106">
        <v>2090316.5579530539</v>
      </c>
      <c r="C97" s="106"/>
      <c r="D97" s="106"/>
      <c r="E97" s="107">
        <f t="shared" si="1"/>
        <v>2090316.5579530539</v>
      </c>
    </row>
    <row r="98" spans="1:5" ht="15.75" thickBot="1">
      <c r="A98" s="105" t="s">
        <v>464</v>
      </c>
      <c r="B98" s="106">
        <v>4178722.9086364484</v>
      </c>
      <c r="C98" s="106"/>
      <c r="D98" s="106"/>
      <c r="E98" s="107">
        <f t="shared" si="1"/>
        <v>4178722.9086364484</v>
      </c>
    </row>
    <row r="99" spans="1:5" ht="15.75" thickBot="1">
      <c r="A99" s="105" t="s">
        <v>465</v>
      </c>
      <c r="B99" s="106">
        <v>3145060.418544346</v>
      </c>
      <c r="C99" s="106">
        <v>5745462.6500746375</v>
      </c>
      <c r="D99" s="106"/>
      <c r="E99" s="107">
        <f t="shared" si="1"/>
        <v>8890523.068618983</v>
      </c>
    </row>
    <row r="100" spans="1:5" ht="15.75" thickBot="1">
      <c r="A100" s="105" t="s">
        <v>466</v>
      </c>
      <c r="B100" s="106">
        <v>10441597.748097423</v>
      </c>
      <c r="C100" s="106"/>
      <c r="D100" s="106"/>
      <c r="E100" s="107">
        <f t="shared" si="1"/>
        <v>10441597.748097423</v>
      </c>
    </row>
    <row r="101" spans="1:5" ht="15.75" thickBot="1">
      <c r="A101" s="105" t="s">
        <v>467</v>
      </c>
      <c r="B101" s="106">
        <v>2560126.343255226</v>
      </c>
      <c r="C101" s="106"/>
      <c r="D101" s="106"/>
      <c r="E101" s="107">
        <f t="shared" si="1"/>
        <v>2560126.343255226</v>
      </c>
    </row>
    <row r="102" spans="1:5" ht="15.75" thickBot="1">
      <c r="A102" s="105" t="s">
        <v>468</v>
      </c>
      <c r="B102" s="106">
        <v>2434976.1411443315</v>
      </c>
      <c r="C102" s="106"/>
      <c r="D102" s="106"/>
      <c r="E102" s="107">
        <f t="shared" si="1"/>
        <v>2434976.1411443315</v>
      </c>
    </row>
    <row r="103" spans="1:5" ht="15.75" thickBot="1">
      <c r="A103" s="105" t="s">
        <v>469</v>
      </c>
      <c r="B103" s="106">
        <v>4114484.282707091</v>
      </c>
      <c r="C103" s="106"/>
      <c r="D103" s="106"/>
      <c r="E103" s="107">
        <f t="shared" si="1"/>
        <v>4114484.282707091</v>
      </c>
    </row>
    <row r="104" spans="1:5" ht="15.75" thickBot="1">
      <c r="A104" s="105" t="s">
        <v>470</v>
      </c>
      <c r="B104" s="106">
        <v>684217.17111264914</v>
      </c>
      <c r="C104" s="106"/>
      <c r="D104" s="106"/>
      <c r="E104" s="107">
        <f t="shared" si="1"/>
        <v>684217.17111264914</v>
      </c>
    </row>
    <row r="105" spans="1:5" ht="15.75" thickBot="1">
      <c r="A105" s="105" t="s">
        <v>471</v>
      </c>
      <c r="B105" s="106">
        <v>3631968.6510880846</v>
      </c>
      <c r="C105" s="106"/>
      <c r="D105" s="106"/>
      <c r="E105" s="107">
        <f t="shared" si="1"/>
        <v>3631968.6510880846</v>
      </c>
    </row>
    <row r="106" spans="1:5" ht="15.75" thickBot="1">
      <c r="A106" s="105" t="s">
        <v>472</v>
      </c>
      <c r="B106" s="106">
        <v>3927091.2952730935</v>
      </c>
      <c r="C106" s="106"/>
      <c r="D106" s="106"/>
      <c r="E106" s="107">
        <f t="shared" si="1"/>
        <v>3927091.2952730935</v>
      </c>
    </row>
    <row r="107" spans="1:5" ht="15.75" thickBot="1">
      <c r="A107" s="105" t="s">
        <v>473</v>
      </c>
      <c r="B107" s="106">
        <v>2969554.8951990716</v>
      </c>
      <c r="C107" s="106"/>
      <c r="D107" s="106"/>
      <c r="E107" s="107">
        <f t="shared" si="1"/>
        <v>2969554.8951990716</v>
      </c>
    </row>
    <row r="108" spans="1:5" ht="15.75" thickBot="1">
      <c r="A108" s="105" t="s">
        <v>474</v>
      </c>
      <c r="B108" s="106">
        <v>8543100.837216517</v>
      </c>
      <c r="C108" s="106"/>
      <c r="D108" s="106"/>
      <c r="E108" s="107">
        <f t="shared" si="1"/>
        <v>8543100.837216517</v>
      </c>
    </row>
    <row r="109" spans="1:5" ht="15.75" thickBot="1">
      <c r="A109" s="105" t="s">
        <v>475</v>
      </c>
      <c r="B109" s="106">
        <v>88157539.750540569</v>
      </c>
      <c r="C109" s="106">
        <v>35012346.688783422</v>
      </c>
      <c r="D109" s="106"/>
      <c r="E109" s="107">
        <f t="shared" si="1"/>
        <v>123169886.43932399</v>
      </c>
    </row>
    <row r="110" spans="1:5" ht="15.75" thickBot="1">
      <c r="A110" s="105" t="s">
        <v>476</v>
      </c>
      <c r="B110" s="106">
        <v>3555130.2474065344</v>
      </c>
      <c r="C110" s="106"/>
      <c r="D110" s="106"/>
      <c r="E110" s="107">
        <f t="shared" si="1"/>
        <v>3555130.2474065344</v>
      </c>
    </row>
    <row r="111" spans="1:5" ht="15.75" thickBot="1">
      <c r="A111" s="105" t="s">
        <v>477</v>
      </c>
      <c r="B111" s="106">
        <v>3851628.8636136018</v>
      </c>
      <c r="C111" s="106">
        <v>19501998.867499065</v>
      </c>
      <c r="D111" s="106"/>
      <c r="E111" s="107">
        <f t="shared" si="1"/>
        <v>23353627.731112666</v>
      </c>
    </row>
    <row r="112" spans="1:5" ht="15.75" thickBot="1">
      <c r="A112" s="105" t="s">
        <v>478</v>
      </c>
      <c r="B112" s="106">
        <v>11824189.810937231</v>
      </c>
      <c r="C112" s="106"/>
      <c r="D112" s="106"/>
      <c r="E112" s="107">
        <f t="shared" si="1"/>
        <v>11824189.810937231</v>
      </c>
    </row>
    <row r="113" spans="1:5" ht="15.75" thickBot="1">
      <c r="A113" s="105" t="s">
        <v>479</v>
      </c>
      <c r="B113" s="106">
        <v>863648.20445578813</v>
      </c>
      <c r="C113" s="106"/>
      <c r="D113" s="106"/>
      <c r="E113" s="107">
        <f t="shared" si="1"/>
        <v>863648.20445578813</v>
      </c>
    </row>
    <row r="114" spans="1:5" ht="15.75" thickBot="1">
      <c r="A114" s="105" t="s">
        <v>480</v>
      </c>
      <c r="B114" s="106">
        <v>1448970.5490778654</v>
      </c>
      <c r="C114" s="106"/>
      <c r="D114" s="106"/>
      <c r="E114" s="107">
        <f t="shared" si="1"/>
        <v>1448970.5490778654</v>
      </c>
    </row>
    <row r="115" spans="1:5" ht="15.75" thickBot="1">
      <c r="A115" s="105" t="s">
        <v>481</v>
      </c>
      <c r="B115" s="106">
        <v>36040117.994560428</v>
      </c>
      <c r="C115" s="106">
        <v>27792920.232619282</v>
      </c>
      <c r="D115" s="106"/>
      <c r="E115" s="107">
        <f t="shared" si="1"/>
        <v>63833038.227179706</v>
      </c>
    </row>
    <row r="116" spans="1:5" ht="15.75" thickBot="1">
      <c r="A116" s="105" t="s">
        <v>482</v>
      </c>
      <c r="B116" s="106">
        <v>27313113.72837605</v>
      </c>
      <c r="C116" s="106">
        <v>50952404.539298639</v>
      </c>
      <c r="D116" s="106"/>
      <c r="E116" s="107">
        <f t="shared" si="1"/>
        <v>78265518.267674685</v>
      </c>
    </row>
    <row r="117" spans="1:5" ht="15.75" thickBot="1">
      <c r="A117" s="105" t="s">
        <v>483</v>
      </c>
      <c r="B117" s="106">
        <v>553589.35477816069</v>
      </c>
      <c r="C117" s="106"/>
      <c r="D117" s="106"/>
      <c r="E117" s="107">
        <f t="shared" si="1"/>
        <v>553589.35477816069</v>
      </c>
    </row>
    <row r="118" spans="1:5" ht="15.75" thickBot="1">
      <c r="A118" s="105" t="s">
        <v>484</v>
      </c>
      <c r="B118" s="106">
        <v>3749773.8483740203</v>
      </c>
      <c r="C118" s="106"/>
      <c r="D118" s="106"/>
      <c r="E118" s="107">
        <f t="shared" si="1"/>
        <v>3749773.8483740203</v>
      </c>
    </row>
    <row r="119" spans="1:5" ht="15.75" thickBot="1">
      <c r="A119" s="105" t="s">
        <v>485</v>
      </c>
      <c r="B119" s="106">
        <v>400475.97584559274</v>
      </c>
      <c r="C119" s="106">
        <v>32407343.611623526</v>
      </c>
      <c r="D119" s="106"/>
      <c r="E119" s="107">
        <f t="shared" si="1"/>
        <v>32807819.58746912</v>
      </c>
    </row>
    <row r="120" spans="1:5" ht="15.75" thickBot="1">
      <c r="A120" s="105" t="s">
        <v>486</v>
      </c>
      <c r="B120" s="106">
        <v>2016212.5824058624</v>
      </c>
      <c r="C120" s="106"/>
      <c r="D120" s="106"/>
      <c r="E120" s="107">
        <f t="shared" si="1"/>
        <v>2016212.5824058624</v>
      </c>
    </row>
    <row r="121" spans="1:5" ht="15.75" thickBot="1">
      <c r="A121" s="105" t="s">
        <v>487</v>
      </c>
      <c r="B121" s="106">
        <v>3139078.7353621768</v>
      </c>
      <c r="C121" s="106"/>
      <c r="D121" s="106"/>
      <c r="E121" s="107">
        <f t="shared" si="1"/>
        <v>3139078.7353621768</v>
      </c>
    </row>
    <row r="122" spans="1:5" ht="15.75" thickBot="1">
      <c r="A122" s="105" t="s">
        <v>488</v>
      </c>
      <c r="B122" s="106">
        <v>7805045.5981460428</v>
      </c>
      <c r="C122" s="106"/>
      <c r="D122" s="106"/>
      <c r="E122" s="107">
        <f t="shared" si="1"/>
        <v>7805045.5981460428</v>
      </c>
    </row>
    <row r="123" spans="1:5" ht="15.75" thickBot="1">
      <c r="A123" s="105" t="s">
        <v>489</v>
      </c>
      <c r="B123" s="106">
        <v>2311651.4860726031</v>
      </c>
      <c r="C123" s="106">
        <v>50252836.619495742</v>
      </c>
      <c r="D123" s="106"/>
      <c r="E123" s="107">
        <f t="shared" si="1"/>
        <v>52564488.105568342</v>
      </c>
    </row>
    <row r="124" spans="1:5" ht="15.75" thickBot="1">
      <c r="A124" s="105" t="s">
        <v>490</v>
      </c>
      <c r="B124" s="106">
        <v>4787737.4674176732</v>
      </c>
      <c r="C124" s="106"/>
      <c r="D124" s="106"/>
      <c r="E124" s="107">
        <f t="shared" si="1"/>
        <v>4787737.4674176732</v>
      </c>
    </row>
    <row r="125" spans="1:5" ht="15.75" thickBot="1">
      <c r="A125" s="105" t="s">
        <v>491</v>
      </c>
      <c r="B125" s="106">
        <v>106055108.53122781</v>
      </c>
      <c r="C125" s="106">
        <v>33932413.003748737</v>
      </c>
      <c r="D125" s="106"/>
      <c r="E125" s="107">
        <f t="shared" si="1"/>
        <v>139987521.53497654</v>
      </c>
    </row>
    <row r="126" spans="1:5" ht="15.75" thickBot="1">
      <c r="A126" s="105" t="s">
        <v>492</v>
      </c>
      <c r="B126" s="106">
        <v>331862.26490126416</v>
      </c>
      <c r="C126" s="106"/>
      <c r="D126" s="106"/>
      <c r="E126" s="107">
        <f t="shared" si="1"/>
        <v>331862.26490126416</v>
      </c>
    </row>
    <row r="127" spans="1:5" ht="15.75" thickBot="1">
      <c r="A127" s="105" t="s">
        <v>493</v>
      </c>
      <c r="B127" s="106">
        <v>2459405.9697254892</v>
      </c>
      <c r="C127" s="106"/>
      <c r="D127" s="106"/>
      <c r="E127" s="107">
        <f t="shared" si="1"/>
        <v>2459405.9697254892</v>
      </c>
    </row>
    <row r="128" spans="1:5" ht="15.75" thickBot="1">
      <c r="A128" s="105" t="s">
        <v>494</v>
      </c>
      <c r="B128" s="106">
        <v>4776912.6351875681</v>
      </c>
      <c r="C128" s="106">
        <v>16279080.230082838</v>
      </c>
      <c r="D128" s="106"/>
      <c r="E128" s="107">
        <f t="shared" si="1"/>
        <v>21055992.865270406</v>
      </c>
    </row>
    <row r="129" spans="1:5" ht="15.75" thickBot="1">
      <c r="A129" s="105" t="s">
        <v>495</v>
      </c>
      <c r="B129" s="106">
        <v>4025302.0281770262</v>
      </c>
      <c r="C129" s="106"/>
      <c r="D129" s="106"/>
      <c r="E129" s="107">
        <f t="shared" si="1"/>
        <v>4025302.0281770262</v>
      </c>
    </row>
    <row r="130" spans="1:5" ht="15.75" thickBot="1">
      <c r="A130" s="105" t="s">
        <v>496</v>
      </c>
      <c r="B130" s="106">
        <v>106893321.68850358</v>
      </c>
      <c r="C130" s="106">
        <v>16033306.715427253</v>
      </c>
      <c r="D130" s="106"/>
      <c r="E130" s="107">
        <f t="shared" si="1"/>
        <v>122926628.40393083</v>
      </c>
    </row>
    <row r="131" spans="1:5" ht="15.75" thickBot="1">
      <c r="A131" s="105" t="s">
        <v>497</v>
      </c>
      <c r="B131" s="106">
        <v>32333683.372456849</v>
      </c>
      <c r="C131" s="106">
        <v>12286391.852768084</v>
      </c>
      <c r="D131" s="106"/>
      <c r="E131" s="107">
        <f t="shared" si="1"/>
        <v>44620075.225224935</v>
      </c>
    </row>
    <row r="132" spans="1:5" ht="15.75" thickBot="1">
      <c r="A132" s="105" t="s">
        <v>498</v>
      </c>
      <c r="B132" s="106">
        <v>6281677.195479502</v>
      </c>
      <c r="C132" s="106"/>
      <c r="D132" s="106"/>
      <c r="E132" s="107">
        <f t="shared" si="1"/>
        <v>6281677.195479502</v>
      </c>
    </row>
    <row r="133" spans="1:5" ht="15.75" thickBot="1">
      <c r="A133" s="105" t="s">
        <v>499</v>
      </c>
      <c r="B133" s="106">
        <v>4376700.3710944345</v>
      </c>
      <c r="C133" s="106"/>
      <c r="D133" s="106"/>
      <c r="E133" s="107">
        <f t="shared" si="1"/>
        <v>4376700.3710944345</v>
      </c>
    </row>
    <row r="134" spans="1:5" ht="15.75" thickBot="1">
      <c r="A134" s="105" t="s">
        <v>500</v>
      </c>
      <c r="B134" s="106">
        <v>6295372.6906976337</v>
      </c>
      <c r="C134" s="106"/>
      <c r="D134" s="106"/>
      <c r="E134" s="107">
        <f t="shared" si="1"/>
        <v>6295372.6906976337</v>
      </c>
    </row>
    <row r="135" spans="1:5" ht="15.75" thickBot="1">
      <c r="A135" s="105" t="s">
        <v>501</v>
      </c>
      <c r="B135" s="106">
        <v>9521185.3456482273</v>
      </c>
      <c r="C135" s="106">
        <v>12608872.401782038</v>
      </c>
      <c r="D135" s="106"/>
      <c r="E135" s="107">
        <f t="shared" si="1"/>
        <v>22130057.747430265</v>
      </c>
    </row>
    <row r="136" spans="1:5" ht="15.75" thickBot="1">
      <c r="A136" s="105" t="s">
        <v>502</v>
      </c>
      <c r="B136" s="106">
        <v>43931846.910777822</v>
      </c>
      <c r="C136" s="106"/>
      <c r="D136" s="106"/>
      <c r="E136" s="107">
        <f t="shared" si="1"/>
        <v>43931846.910777822</v>
      </c>
    </row>
    <row r="137" spans="1:5" ht="15.75" thickBot="1">
      <c r="A137" s="105" t="s">
        <v>503</v>
      </c>
      <c r="B137" s="106">
        <v>5236574.8701035902</v>
      </c>
      <c r="C137" s="106">
        <v>22265701.925698068</v>
      </c>
      <c r="D137" s="106"/>
      <c r="E137" s="107">
        <f t="shared" si="1"/>
        <v>27502276.795801658</v>
      </c>
    </row>
    <row r="138" spans="1:5" ht="15.75" thickBot="1">
      <c r="A138" s="105" t="s">
        <v>504</v>
      </c>
      <c r="B138" s="106">
        <v>108483903.5024399</v>
      </c>
      <c r="C138" s="106">
        <v>61337593.273128144</v>
      </c>
      <c r="D138" s="106"/>
      <c r="E138" s="107">
        <f t="shared" ref="E138:E201" si="2">SUM(B138:D138)</f>
        <v>169821496.77556804</v>
      </c>
    </row>
    <row r="139" spans="1:5" ht="15.75" thickBot="1">
      <c r="A139" s="105" t="s">
        <v>505</v>
      </c>
      <c r="B139" s="106">
        <v>5157347.4909523446</v>
      </c>
      <c r="C139" s="106"/>
      <c r="D139" s="106"/>
      <c r="E139" s="107">
        <f t="shared" si="2"/>
        <v>5157347.4909523446</v>
      </c>
    </row>
    <row r="140" spans="1:5" ht="15.75" thickBot="1">
      <c r="A140" s="105" t="s">
        <v>506</v>
      </c>
      <c r="B140" s="106">
        <v>22799915.764966194</v>
      </c>
      <c r="C140" s="106"/>
      <c r="D140" s="106"/>
      <c r="E140" s="107">
        <f t="shared" si="2"/>
        <v>22799915.764966194</v>
      </c>
    </row>
    <row r="141" spans="1:5" ht="15.75" thickBot="1">
      <c r="A141" s="105" t="s">
        <v>507</v>
      </c>
      <c r="B141" s="106">
        <v>1904846.4281679846</v>
      </c>
      <c r="C141" s="106"/>
      <c r="D141" s="106"/>
      <c r="E141" s="107">
        <f t="shared" si="2"/>
        <v>1904846.4281679846</v>
      </c>
    </row>
    <row r="142" spans="1:5" ht="15.75" thickBot="1">
      <c r="A142" s="105" t="s">
        <v>508</v>
      </c>
      <c r="B142" s="106">
        <v>2740517.832316732</v>
      </c>
      <c r="C142" s="106"/>
      <c r="D142" s="106"/>
      <c r="E142" s="107">
        <f t="shared" si="2"/>
        <v>2740517.832316732</v>
      </c>
    </row>
    <row r="143" spans="1:5" ht="15.75" thickBot="1">
      <c r="A143" s="105" t="s">
        <v>509</v>
      </c>
      <c r="B143" s="106">
        <v>1060071.6164758506</v>
      </c>
      <c r="C143" s="106"/>
      <c r="D143" s="106"/>
      <c r="E143" s="107">
        <f t="shared" si="2"/>
        <v>1060071.6164758506</v>
      </c>
    </row>
    <row r="144" spans="1:5" ht="15.75" thickBot="1">
      <c r="A144" s="105" t="s">
        <v>510</v>
      </c>
      <c r="B144" s="106">
        <v>11516742.778025663</v>
      </c>
      <c r="C144" s="106">
        <v>232535147.7040908</v>
      </c>
      <c r="D144" s="106"/>
      <c r="E144" s="107">
        <f t="shared" si="2"/>
        <v>244051890.48211646</v>
      </c>
    </row>
    <row r="145" spans="1:5" ht="15.75" thickBot="1">
      <c r="A145" s="105" t="s">
        <v>511</v>
      </c>
      <c r="B145" s="106">
        <v>473590.30249148863</v>
      </c>
      <c r="C145" s="106"/>
      <c r="D145" s="106"/>
      <c r="E145" s="107">
        <f t="shared" si="2"/>
        <v>473590.30249148863</v>
      </c>
    </row>
    <row r="146" spans="1:5" ht="15.75" thickBot="1">
      <c r="A146" s="105" t="s">
        <v>512</v>
      </c>
      <c r="B146" s="106">
        <v>2594092.6115932176</v>
      </c>
      <c r="C146" s="106"/>
      <c r="D146" s="106"/>
      <c r="E146" s="107">
        <f t="shared" si="2"/>
        <v>2594092.6115932176</v>
      </c>
    </row>
    <row r="147" spans="1:5" ht="15.75" thickBot="1">
      <c r="A147" s="105" t="s">
        <v>513</v>
      </c>
      <c r="B147" s="106">
        <v>90903772.634968653</v>
      </c>
      <c r="C147" s="106">
        <v>19198543.515799962</v>
      </c>
      <c r="D147" s="106"/>
      <c r="E147" s="107">
        <f t="shared" si="2"/>
        <v>110102316.15076861</v>
      </c>
    </row>
    <row r="148" spans="1:5" ht="15.75" thickBot="1">
      <c r="A148" s="105" t="s">
        <v>514</v>
      </c>
      <c r="B148" s="106">
        <v>1969741.9007132452</v>
      </c>
      <c r="C148" s="106"/>
      <c r="D148" s="106"/>
      <c r="E148" s="107">
        <f t="shared" si="2"/>
        <v>1969741.9007132452</v>
      </c>
    </row>
    <row r="149" spans="1:5" ht="15.75" thickBot="1">
      <c r="A149" s="105" t="s">
        <v>515</v>
      </c>
      <c r="B149" s="106">
        <v>9151665.8209806364</v>
      </c>
      <c r="C149" s="106">
        <v>16030448.702818496</v>
      </c>
      <c r="D149" s="106"/>
      <c r="E149" s="107">
        <f t="shared" si="2"/>
        <v>25182114.523799133</v>
      </c>
    </row>
    <row r="150" spans="1:5" ht="15.75" thickBot="1">
      <c r="A150" s="105" t="s">
        <v>516</v>
      </c>
      <c r="B150" s="106">
        <v>4391645.3345419317</v>
      </c>
      <c r="C150" s="106"/>
      <c r="D150" s="106"/>
      <c r="E150" s="107">
        <f t="shared" si="2"/>
        <v>4391645.3345419317</v>
      </c>
    </row>
    <row r="151" spans="1:5" ht="15.75" thickBot="1">
      <c r="A151" s="105" t="s">
        <v>517</v>
      </c>
      <c r="B151" s="106">
        <v>1846342.3164719988</v>
      </c>
      <c r="C151" s="106"/>
      <c r="D151" s="106"/>
      <c r="E151" s="107">
        <f t="shared" si="2"/>
        <v>1846342.3164719988</v>
      </c>
    </row>
    <row r="152" spans="1:5" ht="15.75" thickBot="1">
      <c r="A152" s="105" t="s">
        <v>518</v>
      </c>
      <c r="B152" s="106">
        <v>1812805.1879230645</v>
      </c>
      <c r="C152" s="106"/>
      <c r="D152" s="106"/>
      <c r="E152" s="107">
        <f t="shared" si="2"/>
        <v>1812805.1879230645</v>
      </c>
    </row>
    <row r="153" spans="1:5" ht="15.75" thickBot="1">
      <c r="A153" s="105" t="s">
        <v>519</v>
      </c>
      <c r="B153" s="106">
        <v>4989569.4031283995</v>
      </c>
      <c r="C153" s="106"/>
      <c r="D153" s="106"/>
      <c r="E153" s="107">
        <f t="shared" si="2"/>
        <v>4989569.4031283995</v>
      </c>
    </row>
    <row r="154" spans="1:5" ht="15.75" thickBot="1">
      <c r="A154" s="105" t="s">
        <v>520</v>
      </c>
      <c r="B154" s="106">
        <v>7387557.7815015782</v>
      </c>
      <c r="C154" s="106"/>
      <c r="D154" s="106"/>
      <c r="E154" s="107">
        <f t="shared" si="2"/>
        <v>7387557.7815015782</v>
      </c>
    </row>
    <row r="155" spans="1:5" ht="15.75" thickBot="1">
      <c r="A155" s="105" t="s">
        <v>521</v>
      </c>
      <c r="B155" s="106">
        <v>5882933.3484877041</v>
      </c>
      <c r="C155" s="106"/>
      <c r="D155" s="106"/>
      <c r="E155" s="107">
        <f t="shared" si="2"/>
        <v>5882933.3484877041</v>
      </c>
    </row>
    <row r="156" spans="1:5" ht="15.75" thickBot="1">
      <c r="A156" s="105" t="s">
        <v>522</v>
      </c>
      <c r="B156" s="106">
        <v>2358917.195446989</v>
      </c>
      <c r="C156" s="106"/>
      <c r="D156" s="106"/>
      <c r="E156" s="107">
        <f t="shared" si="2"/>
        <v>2358917.195446989</v>
      </c>
    </row>
    <row r="157" spans="1:5" ht="15.75" thickBot="1">
      <c r="A157" s="105" t="s">
        <v>523</v>
      </c>
      <c r="B157" s="106">
        <v>9448288.021662103</v>
      </c>
      <c r="C157" s="106"/>
      <c r="D157" s="106"/>
      <c r="E157" s="107">
        <f t="shared" si="2"/>
        <v>9448288.021662103</v>
      </c>
    </row>
    <row r="158" spans="1:5" ht="15.75" thickBot="1">
      <c r="A158" s="105" t="s">
        <v>524</v>
      </c>
      <c r="B158" s="106">
        <v>6512694.5292705307</v>
      </c>
      <c r="C158" s="106"/>
      <c r="D158" s="106"/>
      <c r="E158" s="107">
        <f t="shared" si="2"/>
        <v>6512694.5292705307</v>
      </c>
    </row>
    <row r="159" spans="1:5" ht="15.75" thickBot="1">
      <c r="A159" s="105" t="s">
        <v>525</v>
      </c>
      <c r="B159" s="106">
        <v>1862826.733765956</v>
      </c>
      <c r="C159" s="106"/>
      <c r="D159" s="106"/>
      <c r="E159" s="107">
        <f t="shared" si="2"/>
        <v>1862826.733765956</v>
      </c>
    </row>
    <row r="160" spans="1:5" ht="15.75" thickBot="1">
      <c r="A160" s="105" t="s">
        <v>526</v>
      </c>
      <c r="B160" s="106">
        <v>4588885.1825779118</v>
      </c>
      <c r="C160" s="106"/>
      <c r="D160" s="106"/>
      <c r="E160" s="107">
        <f t="shared" si="2"/>
        <v>4588885.1825779118</v>
      </c>
    </row>
    <row r="161" spans="1:5" ht="15.75" thickBot="1">
      <c r="A161" s="105" t="s">
        <v>527</v>
      </c>
      <c r="B161" s="106">
        <v>16391532.370725676</v>
      </c>
      <c r="C161" s="106">
        <v>30503834.231233697</v>
      </c>
      <c r="D161" s="106"/>
      <c r="E161" s="107">
        <f t="shared" si="2"/>
        <v>46895366.601959378</v>
      </c>
    </row>
    <row r="162" spans="1:5" ht="15.75" thickBot="1">
      <c r="A162" s="105" t="s">
        <v>528</v>
      </c>
      <c r="B162" s="106">
        <v>1705192.3039037702</v>
      </c>
      <c r="C162" s="106"/>
      <c r="D162" s="106"/>
      <c r="E162" s="107">
        <f t="shared" si="2"/>
        <v>1705192.3039037702</v>
      </c>
    </row>
    <row r="163" spans="1:5" ht="15.75" thickBot="1">
      <c r="A163" s="105" t="s">
        <v>529</v>
      </c>
      <c r="B163" s="106">
        <v>10359950.254081355</v>
      </c>
      <c r="C163" s="106"/>
      <c r="D163" s="106"/>
      <c r="E163" s="107">
        <f t="shared" si="2"/>
        <v>10359950.254081355</v>
      </c>
    </row>
    <row r="164" spans="1:5" ht="15.75" thickBot="1">
      <c r="A164" s="105" t="s">
        <v>530</v>
      </c>
      <c r="B164" s="106">
        <v>2630277.5618338198</v>
      </c>
      <c r="C164" s="106"/>
      <c r="D164" s="106"/>
      <c r="E164" s="107">
        <f t="shared" si="2"/>
        <v>2630277.5618338198</v>
      </c>
    </row>
    <row r="165" spans="1:5" ht="15.75" thickBot="1">
      <c r="A165" s="105" t="s">
        <v>531</v>
      </c>
      <c r="B165" s="106">
        <v>7307232.7386721969</v>
      </c>
      <c r="C165" s="106"/>
      <c r="D165" s="106"/>
      <c r="E165" s="107">
        <f t="shared" si="2"/>
        <v>7307232.7386721969</v>
      </c>
    </row>
    <row r="166" spans="1:5" ht="15.75" thickBot="1">
      <c r="A166" s="105" t="s">
        <v>532</v>
      </c>
      <c r="B166" s="106">
        <v>28115006.673663646</v>
      </c>
      <c r="C166" s="106">
        <v>54203073.243301094</v>
      </c>
      <c r="D166" s="106"/>
      <c r="E166" s="107">
        <f t="shared" si="2"/>
        <v>82318079.91696474</v>
      </c>
    </row>
    <row r="167" spans="1:5" ht="15.75" thickBot="1">
      <c r="A167" s="105" t="s">
        <v>533</v>
      </c>
      <c r="B167" s="106">
        <v>4165260.9588817488</v>
      </c>
      <c r="C167" s="106">
        <v>31390592.732402228</v>
      </c>
      <c r="D167" s="106"/>
      <c r="E167" s="107">
        <f t="shared" si="2"/>
        <v>35555853.691283979</v>
      </c>
    </row>
    <row r="168" spans="1:5" ht="15.75" thickBot="1">
      <c r="A168" s="105" t="s">
        <v>534</v>
      </c>
      <c r="B168" s="106">
        <v>2189981.1113668559</v>
      </c>
      <c r="C168" s="106"/>
      <c r="D168" s="106"/>
      <c r="E168" s="107">
        <f t="shared" si="2"/>
        <v>2189981.1113668559</v>
      </c>
    </row>
    <row r="169" spans="1:5" ht="15.75" thickBot="1">
      <c r="A169" s="105" t="s">
        <v>535</v>
      </c>
      <c r="B169" s="106">
        <v>3237495.7667588093</v>
      </c>
      <c r="C169" s="106"/>
      <c r="D169" s="106"/>
      <c r="E169" s="107">
        <f t="shared" si="2"/>
        <v>3237495.7667588093</v>
      </c>
    </row>
    <row r="170" spans="1:5" ht="15.75" thickBot="1">
      <c r="A170" s="105" t="s">
        <v>536</v>
      </c>
      <c r="B170" s="106">
        <v>1147862.3292862959</v>
      </c>
      <c r="C170" s="106">
        <v>32829514.014809821</v>
      </c>
      <c r="D170" s="106"/>
      <c r="E170" s="107">
        <f t="shared" si="2"/>
        <v>33977376.344096117</v>
      </c>
    </row>
    <row r="171" spans="1:5" ht="15.75" thickBot="1">
      <c r="A171" s="105" t="s">
        <v>537</v>
      </c>
      <c r="B171" s="106">
        <v>1821242.9908956678</v>
      </c>
      <c r="C171" s="106"/>
      <c r="D171" s="106"/>
      <c r="E171" s="107">
        <f t="shared" si="2"/>
        <v>1821242.9908956678</v>
      </c>
    </row>
    <row r="172" spans="1:5" ht="15.75" thickBot="1">
      <c r="A172" s="105" t="s">
        <v>538</v>
      </c>
      <c r="B172" s="106">
        <v>1731057.4639789402</v>
      </c>
      <c r="C172" s="106"/>
      <c r="D172" s="106"/>
      <c r="E172" s="107">
        <f t="shared" si="2"/>
        <v>1731057.4639789402</v>
      </c>
    </row>
    <row r="173" spans="1:5" ht="15.75" thickBot="1">
      <c r="A173" s="105" t="s">
        <v>539</v>
      </c>
      <c r="B173" s="106">
        <v>6689700.582218362</v>
      </c>
      <c r="C173" s="106"/>
      <c r="D173" s="106"/>
      <c r="E173" s="107">
        <f t="shared" si="2"/>
        <v>6689700.582218362</v>
      </c>
    </row>
    <row r="174" spans="1:5" ht="15.75" thickBot="1">
      <c r="A174" s="105" t="s">
        <v>540</v>
      </c>
      <c r="B174" s="106">
        <v>3293029.9586448097</v>
      </c>
      <c r="C174" s="106"/>
      <c r="D174" s="106"/>
      <c r="E174" s="107">
        <f t="shared" si="2"/>
        <v>3293029.9586448097</v>
      </c>
    </row>
    <row r="175" spans="1:5" ht="15.75" thickBot="1">
      <c r="A175" s="105" t="s">
        <v>541</v>
      </c>
      <c r="B175" s="106">
        <v>4377295.9120261893</v>
      </c>
      <c r="C175" s="106">
        <v>29018093.895150535</v>
      </c>
      <c r="D175" s="106"/>
      <c r="E175" s="107">
        <f t="shared" si="2"/>
        <v>33395389.807176724</v>
      </c>
    </row>
    <row r="176" spans="1:5" ht="15.75" thickBot="1">
      <c r="A176" s="105" t="s">
        <v>542</v>
      </c>
      <c r="B176" s="106">
        <v>2765752.4196406342</v>
      </c>
      <c r="C176" s="106"/>
      <c r="D176" s="106"/>
      <c r="E176" s="107">
        <f t="shared" si="2"/>
        <v>2765752.4196406342</v>
      </c>
    </row>
    <row r="177" spans="1:5" ht="15.75" thickBot="1">
      <c r="A177" s="105" t="s">
        <v>543</v>
      </c>
      <c r="B177" s="106">
        <v>18086397.099615231</v>
      </c>
      <c r="C177" s="106">
        <v>20483240.132111467</v>
      </c>
      <c r="D177" s="106"/>
      <c r="E177" s="107">
        <f t="shared" si="2"/>
        <v>38569637.231726699</v>
      </c>
    </row>
    <row r="178" spans="1:5" ht="15.75" thickBot="1">
      <c r="A178" s="105" t="s">
        <v>544</v>
      </c>
      <c r="B178" s="106">
        <v>19366953.1494813</v>
      </c>
      <c r="C178" s="106">
        <v>26614993.790446486</v>
      </c>
      <c r="D178" s="106"/>
      <c r="E178" s="107">
        <f t="shared" si="2"/>
        <v>45981946.939927787</v>
      </c>
    </row>
    <row r="179" spans="1:5" ht="15.75" thickBot="1">
      <c r="A179" s="105" t="s">
        <v>545</v>
      </c>
      <c r="B179" s="106">
        <v>31321941.070320092</v>
      </c>
      <c r="C179" s="106"/>
      <c r="D179" s="106"/>
      <c r="E179" s="107">
        <f t="shared" si="2"/>
        <v>31321941.070320092</v>
      </c>
    </row>
    <row r="180" spans="1:5" ht="15.75" thickBot="1">
      <c r="A180" s="105" t="s">
        <v>546</v>
      </c>
      <c r="B180" s="106">
        <v>623794.09419212444</v>
      </c>
      <c r="C180" s="106"/>
      <c r="D180" s="106"/>
      <c r="E180" s="107">
        <f t="shared" si="2"/>
        <v>623794.09419212444</v>
      </c>
    </row>
    <row r="181" spans="1:5" ht="15.75" thickBot="1">
      <c r="A181" s="105" t="s">
        <v>547</v>
      </c>
      <c r="B181" s="106">
        <v>5428133.7247415688</v>
      </c>
      <c r="C181" s="106"/>
      <c r="D181" s="106"/>
      <c r="E181" s="107">
        <f t="shared" si="2"/>
        <v>5428133.7247415688</v>
      </c>
    </row>
    <row r="182" spans="1:5" ht="15.75" thickBot="1">
      <c r="A182" s="105" t="s">
        <v>548</v>
      </c>
      <c r="B182" s="106"/>
      <c r="C182" s="106">
        <v>12676951.877478765</v>
      </c>
      <c r="D182" s="106"/>
      <c r="E182" s="107">
        <f t="shared" si="2"/>
        <v>12676951.877478765</v>
      </c>
    </row>
    <row r="183" spans="1:5" ht="15.75" thickBot="1">
      <c r="A183" s="105" t="s">
        <v>549</v>
      </c>
      <c r="B183" s="106">
        <v>2064798.7967547399</v>
      </c>
      <c r="C183" s="106"/>
      <c r="D183" s="106"/>
      <c r="E183" s="107">
        <f t="shared" si="2"/>
        <v>2064798.7967547399</v>
      </c>
    </row>
    <row r="184" spans="1:5" ht="15.75" thickBot="1">
      <c r="A184" s="105" t="s">
        <v>550</v>
      </c>
      <c r="B184" s="106">
        <v>2595217.5222420846</v>
      </c>
      <c r="C184" s="106"/>
      <c r="D184" s="106"/>
      <c r="E184" s="107">
        <f t="shared" si="2"/>
        <v>2595217.5222420846</v>
      </c>
    </row>
    <row r="185" spans="1:5" ht="15.75" thickBot="1">
      <c r="A185" s="105" t="s">
        <v>551</v>
      </c>
      <c r="B185" s="106">
        <v>7461091.5168755548</v>
      </c>
      <c r="C185" s="106">
        <v>29221577.191908956</v>
      </c>
      <c r="D185" s="106"/>
      <c r="E185" s="107">
        <f t="shared" si="2"/>
        <v>36682668.708784513</v>
      </c>
    </row>
    <row r="186" spans="1:5" ht="15.75" thickBot="1">
      <c r="A186" s="105" t="s">
        <v>552</v>
      </c>
      <c r="B186" s="106">
        <v>3502141.7010719506</v>
      </c>
      <c r="C186" s="106"/>
      <c r="D186" s="106"/>
      <c r="E186" s="107">
        <f t="shared" si="2"/>
        <v>3502141.7010719506</v>
      </c>
    </row>
    <row r="187" spans="1:5" ht="15.75" thickBot="1">
      <c r="A187" s="105" t="s">
        <v>553</v>
      </c>
      <c r="B187" s="106">
        <v>13247283.522666754</v>
      </c>
      <c r="C187" s="106">
        <v>20513620.504479684</v>
      </c>
      <c r="D187" s="106"/>
      <c r="E187" s="107">
        <f t="shared" si="2"/>
        <v>33760904.027146436</v>
      </c>
    </row>
    <row r="188" spans="1:5" ht="15.75" thickBot="1">
      <c r="A188" s="105" t="s">
        <v>554</v>
      </c>
      <c r="B188" s="106">
        <v>2881047.0031946683</v>
      </c>
      <c r="C188" s="106">
        <v>15213715.889541941</v>
      </c>
      <c r="D188" s="106"/>
      <c r="E188" s="107">
        <f t="shared" si="2"/>
        <v>18094762.89273661</v>
      </c>
    </row>
    <row r="189" spans="1:5" ht="15.75" thickBot="1">
      <c r="A189" s="105" t="s">
        <v>555</v>
      </c>
      <c r="B189" s="106">
        <v>3492025.2900809241</v>
      </c>
      <c r="C189" s="106"/>
      <c r="D189" s="106"/>
      <c r="E189" s="107">
        <f t="shared" si="2"/>
        <v>3492025.2900809241</v>
      </c>
    </row>
    <row r="190" spans="1:5" ht="15.75" thickBot="1">
      <c r="A190" s="105" t="s">
        <v>556</v>
      </c>
      <c r="B190" s="106">
        <v>759121.03987209813</v>
      </c>
      <c r="C190" s="106"/>
      <c r="D190" s="106"/>
      <c r="E190" s="107">
        <f t="shared" si="2"/>
        <v>759121.03987209813</v>
      </c>
    </row>
    <row r="191" spans="1:5" ht="15.75" thickBot="1">
      <c r="A191" s="105" t="s">
        <v>557</v>
      </c>
      <c r="B191" s="106">
        <v>598172.21064136317</v>
      </c>
      <c r="C191" s="106"/>
      <c r="D191" s="106"/>
      <c r="E191" s="107">
        <f t="shared" si="2"/>
        <v>598172.21064136317</v>
      </c>
    </row>
    <row r="192" spans="1:5" ht="15.75" thickBot="1">
      <c r="A192" s="105" t="s">
        <v>558</v>
      </c>
      <c r="B192" s="106">
        <v>10309832.3707348</v>
      </c>
      <c r="C192" s="106"/>
      <c r="D192" s="106"/>
      <c r="E192" s="107">
        <f t="shared" si="2"/>
        <v>10309832.3707348</v>
      </c>
    </row>
    <row r="193" spans="1:5" ht="15.75" thickBot="1">
      <c r="A193" s="105" t="s">
        <v>559</v>
      </c>
      <c r="B193" s="106">
        <v>103033788.28405894</v>
      </c>
      <c r="C193" s="106">
        <v>57405238.446972996</v>
      </c>
      <c r="D193" s="106"/>
      <c r="E193" s="107">
        <f t="shared" si="2"/>
        <v>160439026.73103195</v>
      </c>
    </row>
    <row r="194" spans="1:5" ht="15.75" thickBot="1">
      <c r="A194" s="105" t="s">
        <v>560</v>
      </c>
      <c r="B194" s="106">
        <v>587512.80644785636</v>
      </c>
      <c r="C194" s="106"/>
      <c r="D194" s="106"/>
      <c r="E194" s="107">
        <f t="shared" si="2"/>
        <v>587512.80644785636</v>
      </c>
    </row>
    <row r="195" spans="1:5" ht="15.75" thickBot="1">
      <c r="A195" s="105" t="s">
        <v>561</v>
      </c>
      <c r="B195" s="106">
        <v>8176849.9759308845</v>
      </c>
      <c r="C195" s="106"/>
      <c r="D195" s="106"/>
      <c r="E195" s="107">
        <f t="shared" si="2"/>
        <v>8176849.9759308845</v>
      </c>
    </row>
    <row r="196" spans="1:5" ht="15.75" thickBot="1">
      <c r="A196" s="105" t="s">
        <v>562</v>
      </c>
      <c r="B196" s="106">
        <v>2100813.4534282554</v>
      </c>
      <c r="C196" s="106"/>
      <c r="D196" s="106"/>
      <c r="E196" s="107">
        <f t="shared" si="2"/>
        <v>2100813.4534282554</v>
      </c>
    </row>
    <row r="197" spans="1:5" ht="15.75" thickBot="1">
      <c r="A197" s="105" t="s">
        <v>563</v>
      </c>
      <c r="B197" s="106">
        <v>329133874.89024228</v>
      </c>
      <c r="C197" s="106">
        <v>83445887.502684802</v>
      </c>
      <c r="D197" s="106">
        <v>593394350.2008363</v>
      </c>
      <c r="E197" s="107">
        <f t="shared" si="2"/>
        <v>1005974112.5937634</v>
      </c>
    </row>
    <row r="198" spans="1:5" ht="15.75" thickBot="1">
      <c r="A198" s="105" t="s">
        <v>564</v>
      </c>
      <c r="B198" s="106">
        <v>3100139.8948652637</v>
      </c>
      <c r="C198" s="106"/>
      <c r="D198" s="106"/>
      <c r="E198" s="107">
        <f t="shared" si="2"/>
        <v>3100139.8948652637</v>
      </c>
    </row>
    <row r="199" spans="1:5" ht="15.75" thickBot="1">
      <c r="A199" s="105" t="s">
        <v>565</v>
      </c>
      <c r="B199" s="106">
        <v>4562817.6164344326</v>
      </c>
      <c r="C199" s="106"/>
      <c r="D199" s="106"/>
      <c r="E199" s="107">
        <f t="shared" si="2"/>
        <v>4562817.6164344326</v>
      </c>
    </row>
    <row r="200" spans="1:5" ht="15.75" thickBot="1">
      <c r="A200" s="105" t="s">
        <v>566</v>
      </c>
      <c r="B200" s="106">
        <v>2771365.2956118002</v>
      </c>
      <c r="C200" s="106"/>
      <c r="D200" s="106"/>
      <c r="E200" s="107">
        <f t="shared" si="2"/>
        <v>2771365.2956118002</v>
      </c>
    </row>
    <row r="201" spans="1:5" ht="15.75" thickBot="1">
      <c r="A201" s="105" t="s">
        <v>567</v>
      </c>
      <c r="B201" s="106">
        <v>2162257.3186452002</v>
      </c>
      <c r="C201" s="106"/>
      <c r="D201" s="106"/>
      <c r="E201" s="107">
        <f t="shared" si="2"/>
        <v>2162257.3186452002</v>
      </c>
    </row>
    <row r="202" spans="1:5" ht="15.75" thickBot="1">
      <c r="A202" s="105" t="s">
        <v>568</v>
      </c>
      <c r="B202" s="106">
        <v>3279107.7297059284</v>
      </c>
      <c r="C202" s="106"/>
      <c r="D202" s="106"/>
      <c r="E202" s="107">
        <f t="shared" ref="E202:E216" si="3">SUM(B202:D202)</f>
        <v>3279107.7297059284</v>
      </c>
    </row>
    <row r="203" spans="1:5" ht="15.75" thickBot="1">
      <c r="A203" s="105" t="s">
        <v>569</v>
      </c>
      <c r="B203" s="106">
        <v>3818415.7793951803</v>
      </c>
      <c r="C203" s="106"/>
      <c r="D203" s="106"/>
      <c r="E203" s="107">
        <f t="shared" si="3"/>
        <v>3818415.7793951803</v>
      </c>
    </row>
    <row r="204" spans="1:5" ht="15.75" thickBot="1">
      <c r="A204" s="105" t="s">
        <v>570</v>
      </c>
      <c r="B204" s="106">
        <v>4256158.7994619468</v>
      </c>
      <c r="C204" s="106"/>
      <c r="D204" s="106"/>
      <c r="E204" s="107">
        <f t="shared" si="3"/>
        <v>4256158.7994619468</v>
      </c>
    </row>
    <row r="205" spans="1:5" ht="15.75" thickBot="1">
      <c r="A205" s="105" t="s">
        <v>571</v>
      </c>
      <c r="B205" s="106">
        <v>11997420.212226233</v>
      </c>
      <c r="C205" s="106"/>
      <c r="D205" s="106"/>
      <c r="E205" s="107">
        <f t="shared" si="3"/>
        <v>11997420.212226233</v>
      </c>
    </row>
    <row r="206" spans="1:5" ht="15.75" thickBot="1">
      <c r="A206" s="105" t="s">
        <v>572</v>
      </c>
      <c r="B206" s="106">
        <v>4971705.1213879939</v>
      </c>
      <c r="C206" s="106"/>
      <c r="D206" s="106"/>
      <c r="E206" s="107">
        <f t="shared" si="3"/>
        <v>4971705.1213879939</v>
      </c>
    </row>
    <row r="207" spans="1:5" ht="15.75" thickBot="1">
      <c r="A207" s="105" t="s">
        <v>573</v>
      </c>
      <c r="B207" s="106">
        <v>4323396.5383842168</v>
      </c>
      <c r="C207" s="106"/>
      <c r="D207" s="106"/>
      <c r="E207" s="107">
        <f t="shared" si="3"/>
        <v>4323396.5383842168</v>
      </c>
    </row>
    <row r="208" spans="1:5" ht="15.75" thickBot="1">
      <c r="A208" s="105" t="s">
        <v>574</v>
      </c>
      <c r="B208" s="106">
        <v>10825860.803250302</v>
      </c>
      <c r="C208" s="106"/>
      <c r="D208" s="106"/>
      <c r="E208" s="107">
        <f t="shared" si="3"/>
        <v>10825860.803250302</v>
      </c>
    </row>
    <row r="209" spans="1:5" ht="15.75" thickBot="1">
      <c r="A209" s="105" t="s">
        <v>575</v>
      </c>
      <c r="B209" s="106">
        <v>4594590.5036283527</v>
      </c>
      <c r="C209" s="106"/>
      <c r="D209" s="106"/>
      <c r="E209" s="107">
        <f t="shared" si="3"/>
        <v>4594590.5036283527</v>
      </c>
    </row>
    <row r="210" spans="1:5" ht="15.75" thickBot="1">
      <c r="A210" s="105" t="s">
        <v>576</v>
      </c>
      <c r="B210" s="106">
        <v>5179888.5205979887</v>
      </c>
      <c r="C210" s="106"/>
      <c r="D210" s="106"/>
      <c r="E210" s="107">
        <f t="shared" si="3"/>
        <v>5179888.5205979887</v>
      </c>
    </row>
    <row r="211" spans="1:5" ht="15.75" thickBot="1">
      <c r="A211" s="105" t="s">
        <v>577</v>
      </c>
      <c r="B211" s="106">
        <v>9537920.8243153729</v>
      </c>
      <c r="C211" s="106"/>
      <c r="D211" s="106"/>
      <c r="E211" s="107">
        <f t="shared" si="3"/>
        <v>9537920.8243153729</v>
      </c>
    </row>
    <row r="212" spans="1:5" ht="15.75" thickBot="1">
      <c r="A212" s="105" t="s">
        <v>578</v>
      </c>
      <c r="B212" s="106">
        <v>3459427.2089162101</v>
      </c>
      <c r="C212" s="106"/>
      <c r="D212" s="106"/>
      <c r="E212" s="107">
        <f t="shared" si="3"/>
        <v>3459427.2089162101</v>
      </c>
    </row>
    <row r="213" spans="1:5" ht="15.75" thickBot="1">
      <c r="A213" s="105" t="s">
        <v>579</v>
      </c>
      <c r="B213" s="106">
        <v>782786.98016661033</v>
      </c>
      <c r="C213" s="106"/>
      <c r="D213" s="106"/>
      <c r="E213" s="107">
        <f t="shared" si="3"/>
        <v>782786.98016661033</v>
      </c>
    </row>
    <row r="214" spans="1:5" ht="15.75" thickBot="1">
      <c r="A214" s="105" t="s">
        <v>580</v>
      </c>
      <c r="B214" s="106">
        <v>8282143.9481195156</v>
      </c>
      <c r="C214" s="106">
        <v>21084799.725078717</v>
      </c>
      <c r="D214" s="106"/>
      <c r="E214" s="107">
        <f t="shared" si="3"/>
        <v>29366943.673198231</v>
      </c>
    </row>
    <row r="215" spans="1:5" ht="15.75" thickBot="1">
      <c r="A215" s="105" t="s">
        <v>581</v>
      </c>
      <c r="B215" s="106">
        <v>7461014.6414938429</v>
      </c>
      <c r="C215" s="106"/>
      <c r="D215" s="106"/>
      <c r="E215" s="107">
        <f t="shared" si="3"/>
        <v>7461014.6414938429</v>
      </c>
    </row>
    <row r="216" spans="1:5" ht="15.75" thickBot="1">
      <c r="A216" s="105" t="s">
        <v>582</v>
      </c>
      <c r="B216" s="106">
        <v>2140318.6416739924</v>
      </c>
      <c r="C216" s="106"/>
      <c r="D216" s="106"/>
      <c r="E216" s="107">
        <f t="shared" si="3"/>
        <v>2140318.6416739924</v>
      </c>
    </row>
    <row r="217" spans="1:5" ht="15.75" thickBot="1">
      <c r="A217" s="98" t="s">
        <v>10</v>
      </c>
      <c r="B217" s="107">
        <f>SUM(B10:B216)</f>
        <v>3149086568.451478</v>
      </c>
      <c r="C217" s="107">
        <f>SUM(C10:C216)</f>
        <v>1799007167.2195923</v>
      </c>
      <c r="D217" s="107">
        <f>SUM(D10:D216)</f>
        <v>827360646.98893321</v>
      </c>
      <c r="E217" s="107">
        <f>SUM(E10:E216)</f>
        <v>5775454382.6600075</v>
      </c>
    </row>
    <row r="219" spans="1:5">
      <c r="A219" s="100" t="s">
        <v>373</v>
      </c>
      <c r="E219" s="108"/>
    </row>
    <row r="220" spans="1:5">
      <c r="A220" s="100" t="s">
        <v>374</v>
      </c>
    </row>
  </sheetData>
  <mergeCells count="4">
    <mergeCell ref="A6:E6"/>
    <mergeCell ref="A8:A9"/>
    <mergeCell ref="B8:D8"/>
    <mergeCell ref="E8:E9"/>
  </mergeCell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G54"/>
  <sheetViews>
    <sheetView topLeftCell="A34" zoomScale="110" zoomScaleNormal="110" workbookViewId="0">
      <selection activeCell="C13" sqref="C13"/>
    </sheetView>
  </sheetViews>
  <sheetFormatPr baseColWidth="10" defaultColWidth="11.42578125" defaultRowHeight="18"/>
  <cols>
    <col min="1" max="1" width="14.7109375" style="4" customWidth="1"/>
    <col min="2" max="2" width="21.5703125" style="4" customWidth="1"/>
    <col min="3" max="3" width="25.42578125" style="4" customWidth="1"/>
    <col min="4" max="4" width="30.42578125" style="4" customWidth="1"/>
    <col min="5" max="5" width="25.5703125" style="4" customWidth="1"/>
    <col min="6" max="6" width="11.42578125" style="4"/>
    <col min="7" max="7" width="19.42578125" style="4" bestFit="1" customWidth="1"/>
    <col min="8" max="16384" width="11.42578125" style="4"/>
  </cols>
  <sheetData>
    <row r="5" spans="1:7" ht="18" customHeight="1">
      <c r="A5" s="197" t="s">
        <v>193</v>
      </c>
      <c r="B5" s="197"/>
      <c r="C5" s="197"/>
      <c r="D5" s="197"/>
    </row>
    <row r="6" spans="1:7" ht="18" customHeight="1">
      <c r="A6" s="197" t="s">
        <v>195</v>
      </c>
      <c r="B6" s="197"/>
      <c r="C6" s="197"/>
      <c r="D6" s="197"/>
      <c r="E6" s="197"/>
    </row>
    <row r="7" spans="1:7" ht="18" customHeight="1">
      <c r="A7" s="197" t="s">
        <v>197</v>
      </c>
      <c r="B7" s="197"/>
      <c r="C7" s="197"/>
    </row>
    <row r="9" spans="1:7" ht="31.5" customHeight="1">
      <c r="A9" s="216" t="s">
        <v>107</v>
      </c>
      <c r="B9" s="216"/>
      <c r="C9" s="216"/>
      <c r="D9" s="216"/>
      <c r="E9" s="216"/>
    </row>
    <row r="11" spans="1:7" ht="105.6" customHeight="1">
      <c r="A11" s="33" t="s">
        <v>12</v>
      </c>
      <c r="B11" s="33" t="s">
        <v>24</v>
      </c>
      <c r="C11" s="33" t="s">
        <v>10</v>
      </c>
      <c r="D11" s="34" t="s">
        <v>37</v>
      </c>
      <c r="E11" s="33" t="s">
        <v>34</v>
      </c>
    </row>
    <row r="12" spans="1:7">
      <c r="A12" s="231" t="s">
        <v>126</v>
      </c>
      <c r="B12" s="232"/>
      <c r="C12" s="232"/>
      <c r="D12" s="232"/>
      <c r="E12" s="233"/>
    </row>
    <row r="13" spans="1:7">
      <c r="A13" s="204" t="s">
        <v>13</v>
      </c>
      <c r="B13" s="11" t="s">
        <v>240</v>
      </c>
      <c r="C13" s="152">
        <v>7423588135.7300005</v>
      </c>
      <c r="D13" s="59">
        <f>C13/$C$44</f>
        <v>0.40958656482520195</v>
      </c>
      <c r="E13" s="12" t="s">
        <v>11</v>
      </c>
      <c r="F13" s="132" t="s">
        <v>636</v>
      </c>
    </row>
    <row r="14" spans="1:7">
      <c r="A14" s="204"/>
      <c r="B14" s="11" t="s">
        <v>241</v>
      </c>
      <c r="C14" s="58">
        <v>4643310663.6700001</v>
      </c>
      <c r="D14" s="59">
        <f t="shared" ref="D14:D43" si="0">C14/$C$44</f>
        <v>0.25618846700225861</v>
      </c>
      <c r="E14" s="12"/>
      <c r="F14" s="154" t="s">
        <v>645</v>
      </c>
      <c r="G14" s="147"/>
    </row>
    <row r="15" spans="1:7" ht="45">
      <c r="A15" s="204"/>
      <c r="B15" s="11" t="s">
        <v>242</v>
      </c>
      <c r="C15" s="58">
        <v>302569196</v>
      </c>
      <c r="D15" s="59">
        <f t="shared" si="0"/>
        <v>1.6693851456426025E-2</v>
      </c>
      <c r="E15" s="12"/>
      <c r="G15" s="147"/>
    </row>
    <row r="16" spans="1:7">
      <c r="A16" s="204"/>
      <c r="B16" s="11" t="s">
        <v>243</v>
      </c>
      <c r="C16" s="58">
        <v>77174900.920000017</v>
      </c>
      <c r="D16" s="59">
        <f t="shared" si="0"/>
        <v>4.2580221290037619E-3</v>
      </c>
      <c r="E16" s="12"/>
    </row>
    <row r="17" spans="1:5" ht="30">
      <c r="A17" s="204"/>
      <c r="B17" s="11" t="s">
        <v>244</v>
      </c>
      <c r="C17" s="58">
        <v>172804271.41</v>
      </c>
      <c r="D17" s="59">
        <f t="shared" si="0"/>
        <v>9.5342449796325807E-3</v>
      </c>
      <c r="E17" s="12"/>
    </row>
    <row r="18" spans="1:5" ht="30">
      <c r="A18" s="204"/>
      <c r="B18" s="11" t="s">
        <v>245</v>
      </c>
      <c r="C18" s="58">
        <v>322712599.23000002</v>
      </c>
      <c r="D18" s="59">
        <f t="shared" si="0"/>
        <v>1.7805236837998419E-2</v>
      </c>
      <c r="E18" s="12"/>
    </row>
    <row r="19" spans="1:5">
      <c r="A19" s="204"/>
      <c r="B19" s="11" t="s">
        <v>246</v>
      </c>
      <c r="C19" s="58">
        <v>20593505.68</v>
      </c>
      <c r="D19" s="59">
        <f t="shared" si="0"/>
        <v>1.1362191833599136E-3</v>
      </c>
      <c r="E19" s="12"/>
    </row>
    <row r="20" spans="1:5">
      <c r="A20" s="204"/>
      <c r="B20" s="11" t="s">
        <v>247</v>
      </c>
      <c r="C20" s="58">
        <v>10743181</v>
      </c>
      <c r="D20" s="59">
        <f t="shared" si="0"/>
        <v>5.9274066942194075E-4</v>
      </c>
      <c r="E20" s="12"/>
    </row>
    <row r="21" spans="1:5" ht="30">
      <c r="A21" s="204"/>
      <c r="B21" s="11" t="s">
        <v>248</v>
      </c>
      <c r="C21" s="58">
        <v>12559343.440000005</v>
      </c>
      <c r="D21" s="59">
        <f t="shared" si="0"/>
        <v>6.929450074540924E-4</v>
      </c>
      <c r="E21" s="12"/>
    </row>
    <row r="22" spans="1:5" ht="30">
      <c r="A22" s="204"/>
      <c r="B22" s="11" t="s">
        <v>249</v>
      </c>
      <c r="C22" s="58">
        <v>111344424.55000001</v>
      </c>
      <c r="D22" s="59">
        <f t="shared" si="0"/>
        <v>6.1432799786364746E-3</v>
      </c>
      <c r="E22" s="12"/>
    </row>
    <row r="23" spans="1:5">
      <c r="A23" s="204"/>
      <c r="B23" s="11" t="s">
        <v>250</v>
      </c>
      <c r="C23" s="60">
        <v>165636251</v>
      </c>
      <c r="D23" s="59">
        <f t="shared" si="0"/>
        <v>9.1387590228890862E-3</v>
      </c>
      <c r="E23" s="12"/>
    </row>
    <row r="24" spans="1:5">
      <c r="A24" s="204"/>
      <c r="B24" s="11" t="s">
        <v>251</v>
      </c>
      <c r="C24" s="60">
        <v>157629104.95999998</v>
      </c>
      <c r="D24" s="59">
        <f t="shared" si="0"/>
        <v>8.6969754297513691E-3</v>
      </c>
      <c r="E24" s="12"/>
    </row>
    <row r="25" spans="1:5" ht="30">
      <c r="A25" s="204"/>
      <c r="B25" s="12" t="s">
        <v>252</v>
      </c>
      <c r="C25" s="60">
        <v>20000000</v>
      </c>
      <c r="D25" s="59">
        <f t="shared" si="0"/>
        <v>1.1034732998018758E-3</v>
      </c>
      <c r="E25" s="12"/>
    </row>
    <row r="26" spans="1:5" ht="30">
      <c r="A26" s="204"/>
      <c r="B26" s="12" t="s">
        <v>253</v>
      </c>
      <c r="C26" s="60">
        <v>1435.92</v>
      </c>
      <c r="D26" s="59">
        <f t="shared" si="0"/>
        <v>7.9224969032575474E-8</v>
      </c>
      <c r="E26" s="12"/>
    </row>
    <row r="27" spans="1:5" ht="30">
      <c r="A27" s="204"/>
      <c r="B27" s="11" t="s">
        <v>254</v>
      </c>
      <c r="C27" s="58">
        <v>13500000</v>
      </c>
      <c r="D27" s="59">
        <f t="shared" si="0"/>
        <v>7.4484447736626613E-4</v>
      </c>
      <c r="E27" s="12"/>
    </row>
    <row r="28" spans="1:5">
      <c r="A28" s="204"/>
      <c r="B28" s="35" t="s">
        <v>14</v>
      </c>
      <c r="C28" s="149">
        <f>SUM(C13:C27)</f>
        <v>13454167013.51</v>
      </c>
      <c r="D28" s="150">
        <f t="shared" si="0"/>
        <v>0.74231570352417142</v>
      </c>
      <c r="E28" s="12" t="s">
        <v>11</v>
      </c>
    </row>
    <row r="29" spans="1:5">
      <c r="A29" s="145"/>
      <c r="B29" s="62" t="s">
        <v>257</v>
      </c>
      <c r="C29" s="58">
        <f>'[1]ANEXO 2_'!C29</f>
        <v>1456285930.7799997</v>
      </c>
      <c r="D29" s="59">
        <f t="shared" si="0"/>
        <v>8.0348632074642615E-2</v>
      </c>
      <c r="E29" s="12"/>
    </row>
    <row r="30" spans="1:5">
      <c r="A30" s="204" t="s">
        <v>15</v>
      </c>
      <c r="B30" s="63" t="s">
        <v>258</v>
      </c>
      <c r="C30" s="66">
        <v>1691846787.9300001</v>
      </c>
      <c r="D30" s="59">
        <f t="shared" si="0"/>
        <v>9.3345387891816067E-2</v>
      </c>
      <c r="E30" s="12" t="s">
        <v>11</v>
      </c>
    </row>
    <row r="31" spans="1:5">
      <c r="A31" s="204"/>
      <c r="B31" s="64" t="s">
        <v>259</v>
      </c>
      <c r="C31" s="67">
        <v>680871687.30000007</v>
      </c>
      <c r="D31" s="59">
        <f t="shared" si="0"/>
        <v>3.75661863763301E-2</v>
      </c>
      <c r="E31" s="12" t="s">
        <v>11</v>
      </c>
    </row>
    <row r="32" spans="1:5">
      <c r="A32" s="204"/>
      <c r="B32" s="35" t="s">
        <v>16</v>
      </c>
      <c r="C32" s="148">
        <f>SUM(C29:C31)</f>
        <v>3829004406.0100002</v>
      </c>
      <c r="D32" s="150">
        <f t="shared" si="0"/>
        <v>0.2112602063427888</v>
      </c>
      <c r="E32" s="12" t="s">
        <v>11</v>
      </c>
    </row>
    <row r="33" spans="1:5" ht="30">
      <c r="A33" s="145"/>
      <c r="B33" s="12" t="s">
        <v>255</v>
      </c>
      <c r="C33" s="60">
        <v>178121558.88000003</v>
      </c>
      <c r="D33" s="59">
        <f t="shared" si="0"/>
        <v>9.827619217158386E-3</v>
      </c>
      <c r="E33" s="12"/>
    </row>
    <row r="34" spans="1:5" ht="27.6" customHeight="1">
      <c r="A34" s="204" t="s">
        <v>17</v>
      </c>
      <c r="B34" s="12" t="s">
        <v>256</v>
      </c>
      <c r="C34" s="13"/>
      <c r="D34" s="59">
        <f t="shared" si="0"/>
        <v>0</v>
      </c>
      <c r="E34" s="12"/>
    </row>
    <row r="35" spans="1:5">
      <c r="A35" s="204"/>
      <c r="B35" s="35" t="s">
        <v>18</v>
      </c>
      <c r="C35" s="61">
        <f>SUM(C33:C34)</f>
        <v>178121558.88000003</v>
      </c>
      <c r="D35" s="150">
        <f t="shared" si="0"/>
        <v>9.827619217158386E-3</v>
      </c>
      <c r="E35" s="12"/>
    </row>
    <row r="36" spans="1:5" ht="30" customHeight="1">
      <c r="A36" s="204" t="s">
        <v>25</v>
      </c>
      <c r="B36" s="12" t="s">
        <v>260</v>
      </c>
      <c r="C36" s="65">
        <f>'[1]ANEXO 2_'!C36</f>
        <v>77266077.239999995</v>
      </c>
      <c r="D36" s="59">
        <f t="shared" si="0"/>
        <v>4.2630526607384698E-3</v>
      </c>
      <c r="E36" s="12" t="s">
        <v>11</v>
      </c>
    </row>
    <row r="37" spans="1:5" ht="27" customHeight="1">
      <c r="A37" s="204"/>
      <c r="B37" s="12" t="s">
        <v>261</v>
      </c>
      <c r="C37" s="65">
        <f>'[1]ANEXO 2_'!C37</f>
        <v>74041582.699999988</v>
      </c>
      <c r="D37" s="59">
        <f t="shared" si="0"/>
        <v>4.0851454792261233E-3</v>
      </c>
      <c r="E37" s="12"/>
    </row>
    <row r="38" spans="1:5" ht="33" customHeight="1">
      <c r="A38" s="204"/>
      <c r="B38" s="12" t="s">
        <v>262</v>
      </c>
      <c r="C38" s="65">
        <f>'[1]ANEXO 2_'!C38</f>
        <v>68901805.450000003</v>
      </c>
      <c r="D38" s="59">
        <f t="shared" si="0"/>
        <v>3.8015651311109184E-3</v>
      </c>
      <c r="E38" s="12"/>
    </row>
    <row r="39" spans="1:5" ht="47.45" customHeight="1">
      <c r="A39" s="204"/>
      <c r="B39" s="12" t="s">
        <v>263</v>
      </c>
      <c r="C39" s="65">
        <f>'[1]ANEXO 2_'!C39</f>
        <v>173609071.13999999</v>
      </c>
      <c r="D39" s="59">
        <f t="shared" si="0"/>
        <v>9.5786487303197183E-3</v>
      </c>
      <c r="E39" s="12"/>
    </row>
    <row r="40" spans="1:5" ht="45.6" customHeight="1">
      <c r="A40" s="204"/>
      <c r="B40" s="12" t="s">
        <v>264</v>
      </c>
      <c r="C40" s="65">
        <f>'[1]ANEXO 2_'!C40</f>
        <v>17402331.81000001</v>
      </c>
      <c r="D40" s="59">
        <f t="shared" si="0"/>
        <v>9.6015042533139294E-4</v>
      </c>
      <c r="E40" s="12"/>
    </row>
    <row r="41" spans="1:5" ht="47.45" customHeight="1">
      <c r="A41" s="204"/>
      <c r="B41" s="12" t="s">
        <v>265</v>
      </c>
      <c r="C41" s="65">
        <f>'[1]ANEXO 2_'!C41</f>
        <v>207542129.97</v>
      </c>
      <c r="D41" s="59">
        <f t="shared" si="0"/>
        <v>1.1450859950295284E-2</v>
      </c>
      <c r="E41" s="12"/>
    </row>
    <row r="42" spans="1:5" ht="37.9" customHeight="1">
      <c r="A42" s="204"/>
      <c r="B42" s="12" t="s">
        <v>266</v>
      </c>
      <c r="C42" s="65">
        <f>'[1]ANEXO 2_'!C42</f>
        <v>44532994.850000001</v>
      </c>
      <c r="D42" s="59">
        <f t="shared" si="0"/>
        <v>2.4570485388594721E-3</v>
      </c>
      <c r="E42" s="12"/>
    </row>
    <row r="43" spans="1:5" ht="26.25" customHeight="1">
      <c r="A43" s="204"/>
      <c r="B43" s="35" t="s">
        <v>19</v>
      </c>
      <c r="C43" s="68">
        <f>SUM(C36:C42)</f>
        <v>663295993.15999997</v>
      </c>
      <c r="D43" s="150">
        <f t="shared" si="0"/>
        <v>3.6596470915881377E-2</v>
      </c>
      <c r="E43" s="12" t="s">
        <v>11</v>
      </c>
    </row>
    <row r="44" spans="1:5" ht="27" customHeight="1">
      <c r="A44" s="204" t="s">
        <v>108</v>
      </c>
      <c r="B44" s="204"/>
      <c r="C44" s="68">
        <f>C28+C32+C35+C43</f>
        <v>18124588971.560001</v>
      </c>
      <c r="D44" s="151">
        <f>D28+D35+D43+D32</f>
        <v>1</v>
      </c>
      <c r="E44" s="12" t="s">
        <v>11</v>
      </c>
    </row>
    <row r="45" spans="1:5" ht="15" customHeight="1">
      <c r="A45" s="241" t="s">
        <v>127</v>
      </c>
      <c r="B45" s="241"/>
      <c r="C45" s="241"/>
      <c r="D45" s="241"/>
      <c r="E45" s="241"/>
    </row>
    <row r="46" spans="1:5" ht="37.9" customHeight="1">
      <c r="A46" s="242" t="s">
        <v>26</v>
      </c>
      <c r="B46" s="243"/>
      <c r="C46" s="33" t="s">
        <v>10</v>
      </c>
      <c r="D46" s="146" t="s">
        <v>27</v>
      </c>
      <c r="E46" s="33" t="s">
        <v>28</v>
      </c>
    </row>
    <row r="47" spans="1:5" ht="93.6" customHeight="1">
      <c r="A47" s="234" t="s">
        <v>627</v>
      </c>
      <c r="B47" s="235"/>
      <c r="C47" s="126">
        <v>3719475509.8099999</v>
      </c>
      <c r="D47" s="127" t="s">
        <v>629</v>
      </c>
      <c r="E47" s="14"/>
    </row>
    <row r="48" spans="1:5" ht="150.75">
      <c r="A48" s="236" t="s">
        <v>626</v>
      </c>
      <c r="B48" s="237"/>
      <c r="C48" s="126">
        <v>12023810443.190001</v>
      </c>
      <c r="D48" s="127" t="s">
        <v>629</v>
      </c>
      <c r="E48" s="14"/>
    </row>
    <row r="49" spans="1:7" ht="150.75">
      <c r="A49" s="238" t="s">
        <v>628</v>
      </c>
      <c r="B49" s="239"/>
      <c r="C49" s="126">
        <v>1469955917.8800001</v>
      </c>
      <c r="D49" s="127" t="s">
        <v>629</v>
      </c>
      <c r="E49" s="14"/>
    </row>
    <row r="51" spans="1:7" ht="23.25" customHeight="1">
      <c r="A51" s="240" t="s">
        <v>125</v>
      </c>
      <c r="B51" s="240"/>
      <c r="C51" s="240"/>
      <c r="D51" s="240"/>
      <c r="E51" s="240"/>
    </row>
    <row r="52" spans="1:7">
      <c r="A52" s="240"/>
      <c r="B52" s="240"/>
      <c r="C52" s="240"/>
      <c r="D52" s="240"/>
      <c r="E52" s="240"/>
      <c r="G52" s="15"/>
    </row>
    <row r="53" spans="1:7" ht="21" customHeight="1">
      <c r="A53" s="240"/>
      <c r="B53" s="240"/>
      <c r="C53" s="240"/>
      <c r="D53" s="240"/>
      <c r="E53" s="240"/>
    </row>
    <row r="54" spans="1:7">
      <c r="A54" s="8"/>
    </row>
  </sheetData>
  <mergeCells count="16">
    <mergeCell ref="A47:B47"/>
    <mergeCell ref="A48:B48"/>
    <mergeCell ref="A49:B49"/>
    <mergeCell ref="A51:E53"/>
    <mergeCell ref="A30:A32"/>
    <mergeCell ref="A34:A35"/>
    <mergeCell ref="A36:A43"/>
    <mergeCell ref="A44:B44"/>
    <mergeCell ref="A45:E45"/>
    <mergeCell ref="A46:B46"/>
    <mergeCell ref="A13:A28"/>
    <mergeCell ref="A5:D5"/>
    <mergeCell ref="A6:E6"/>
    <mergeCell ref="A7:C7"/>
    <mergeCell ref="A9:E9"/>
    <mergeCell ref="A12:E12"/>
  </mergeCells>
  <pageMargins left="0.70866141732283472" right="0.70866141732283472" top="0.74803149606299213" bottom="0.74803149606299213" header="0.31496062992125984" footer="0.31496062992125984"/>
  <pageSetup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F34"/>
  <sheetViews>
    <sheetView topLeftCell="A16" zoomScale="110" zoomScaleNormal="110" workbookViewId="0">
      <selection activeCell="C14" sqref="C14"/>
    </sheetView>
  </sheetViews>
  <sheetFormatPr baseColWidth="10" defaultColWidth="11.42578125" defaultRowHeight="15"/>
  <cols>
    <col min="1" max="1" width="31.7109375" style="3" customWidth="1"/>
    <col min="2" max="2" width="37.140625" style="3" customWidth="1"/>
    <col min="3" max="3" width="35.42578125" style="3" customWidth="1"/>
    <col min="4" max="4" width="20.28515625" style="3" customWidth="1"/>
    <col min="5" max="5" width="22.7109375" style="3" customWidth="1"/>
    <col min="6" max="6" width="28.42578125" style="3" customWidth="1"/>
    <col min="7" max="16384" width="11.42578125" style="3"/>
  </cols>
  <sheetData>
    <row r="5" spans="1:6" s="4" customFormat="1" ht="18" customHeight="1">
      <c r="A5" s="197" t="s">
        <v>196</v>
      </c>
      <c r="B5" s="197"/>
      <c r="C5" s="165"/>
    </row>
    <row r="6" spans="1:6" s="4" customFormat="1" ht="18" customHeight="1">
      <c r="A6" s="46" t="s">
        <v>195</v>
      </c>
      <c r="B6" s="46"/>
      <c r="C6" s="5"/>
      <c r="D6" s="6"/>
      <c r="E6" s="6"/>
      <c r="F6" s="6"/>
    </row>
    <row r="7" spans="1:6" s="4" customFormat="1" ht="18" customHeight="1">
      <c r="A7" s="197" t="s">
        <v>197</v>
      </c>
      <c r="B7" s="197"/>
      <c r="C7" s="165"/>
      <c r="D7" s="7"/>
      <c r="E7" s="7"/>
      <c r="F7" s="7"/>
    </row>
    <row r="9" spans="1:6" ht="20.25" customHeight="1">
      <c r="A9" s="244" t="s">
        <v>43</v>
      </c>
      <c r="B9" s="244"/>
      <c r="C9" s="244"/>
      <c r="D9" s="244"/>
      <c r="E9" s="244"/>
      <c r="F9" s="2"/>
    </row>
    <row r="10" spans="1:6" ht="15" customHeight="1">
      <c r="A10" s="1"/>
    </row>
    <row r="11" spans="1:6" ht="52.5" customHeight="1">
      <c r="A11" s="203" t="s">
        <v>38</v>
      </c>
      <c r="B11" s="203"/>
      <c r="C11" s="166" t="s">
        <v>39</v>
      </c>
      <c r="D11" s="166" t="s">
        <v>145</v>
      </c>
      <c r="E11" s="166" t="s">
        <v>40</v>
      </c>
    </row>
    <row r="12" spans="1:6" ht="236.45" customHeight="1">
      <c r="A12" s="245" t="s">
        <v>137</v>
      </c>
      <c r="B12" s="245"/>
      <c r="C12" s="39" t="s">
        <v>590</v>
      </c>
      <c r="D12" s="111" t="s">
        <v>591</v>
      </c>
      <c r="E12" s="39"/>
      <c r="F12" s="137" t="s">
        <v>650</v>
      </c>
    </row>
    <row r="13" spans="1:6" ht="241.5" customHeight="1">
      <c r="A13" s="245" t="s">
        <v>138</v>
      </c>
      <c r="B13" s="245"/>
      <c r="C13" s="39" t="s">
        <v>592</v>
      </c>
      <c r="D13" s="111" t="s">
        <v>593</v>
      </c>
      <c r="E13" s="39"/>
      <c r="F13" s="137" t="s">
        <v>651</v>
      </c>
    </row>
    <row r="14" spans="1:6" ht="104.25" customHeight="1">
      <c r="A14" s="245" t="s">
        <v>139</v>
      </c>
      <c r="B14" s="245"/>
      <c r="C14" s="39" t="s">
        <v>594</v>
      </c>
      <c r="D14" s="141" t="s">
        <v>641</v>
      </c>
      <c r="E14" s="141" t="s">
        <v>642</v>
      </c>
      <c r="F14" s="3" t="s">
        <v>660</v>
      </c>
    </row>
    <row r="15" spans="1:6" ht="102" customHeight="1">
      <c r="A15" s="245" t="s">
        <v>140</v>
      </c>
      <c r="B15" s="245"/>
      <c r="C15" s="39" t="s">
        <v>595</v>
      </c>
      <c r="D15" s="141" t="s">
        <v>641</v>
      </c>
      <c r="E15" s="141" t="s">
        <v>642</v>
      </c>
      <c r="F15" s="168" t="s">
        <v>660</v>
      </c>
    </row>
    <row r="16" spans="1:6" ht="379.5" customHeight="1">
      <c r="A16" s="167" t="s">
        <v>141</v>
      </c>
      <c r="B16" s="252" t="s">
        <v>42</v>
      </c>
      <c r="C16" s="39" t="s">
        <v>596</v>
      </c>
      <c r="D16" s="111" t="s">
        <v>597</v>
      </c>
      <c r="E16" s="39"/>
      <c r="F16" s="137" t="s">
        <v>634</v>
      </c>
    </row>
    <row r="17" spans="1:6" ht="317.25" customHeight="1">
      <c r="A17" s="167" t="s">
        <v>142</v>
      </c>
      <c r="B17" s="253"/>
      <c r="C17" s="39" t="s">
        <v>598</v>
      </c>
      <c r="D17" s="111" t="s">
        <v>599</v>
      </c>
      <c r="E17" s="39"/>
      <c r="F17" s="140" t="s">
        <v>651</v>
      </c>
    </row>
    <row r="18" spans="1:6" ht="409.5" customHeight="1">
      <c r="A18" s="255" t="s">
        <v>143</v>
      </c>
      <c r="B18" s="253"/>
      <c r="C18" s="257" t="s">
        <v>600</v>
      </c>
      <c r="D18" s="246" t="s">
        <v>599</v>
      </c>
      <c r="E18" s="248"/>
      <c r="F18" s="137" t="s">
        <v>634</v>
      </c>
    </row>
    <row r="19" spans="1:6" ht="66.75" customHeight="1">
      <c r="A19" s="256"/>
      <c r="B19" s="253"/>
      <c r="C19" s="258"/>
      <c r="D19" s="247"/>
      <c r="E19" s="249"/>
    </row>
    <row r="20" spans="1:6" ht="187.15" customHeight="1">
      <c r="A20" s="167" t="s">
        <v>144</v>
      </c>
      <c r="B20" s="254"/>
      <c r="C20" s="39" t="s">
        <v>601</v>
      </c>
      <c r="D20" s="111" t="s">
        <v>602</v>
      </c>
      <c r="E20" s="39"/>
      <c r="F20" s="140" t="s">
        <v>651</v>
      </c>
    </row>
    <row r="21" spans="1:6" ht="18.75" customHeight="1">
      <c r="A21" s="250" t="s">
        <v>109</v>
      </c>
      <c r="B21" s="250"/>
      <c r="C21" s="250"/>
      <c r="D21" s="250"/>
      <c r="E21" s="250"/>
    </row>
    <row r="22" spans="1:6" ht="18" customHeight="1">
      <c r="A22" s="251" t="s">
        <v>41</v>
      </c>
      <c r="B22" s="251"/>
      <c r="C22" s="251"/>
      <c r="D22" s="251"/>
      <c r="E22" s="251"/>
    </row>
    <row r="23" spans="1:6" ht="38.25" customHeight="1">
      <c r="A23" s="260" t="s">
        <v>603</v>
      </c>
      <c r="B23" s="260"/>
      <c r="C23" s="260"/>
      <c r="D23" s="260"/>
      <c r="E23" s="260"/>
    </row>
    <row r="24" spans="1:6" ht="20.25" customHeight="1">
      <c r="A24" s="251" t="s">
        <v>604</v>
      </c>
      <c r="B24" s="251"/>
      <c r="C24" s="251"/>
      <c r="D24" s="251"/>
      <c r="E24" s="251"/>
    </row>
    <row r="25" spans="1:6" ht="27" customHeight="1">
      <c r="A25" s="260" t="s">
        <v>605</v>
      </c>
      <c r="B25" s="260"/>
      <c r="C25" s="260"/>
      <c r="D25" s="260"/>
      <c r="E25" s="260"/>
    </row>
    <row r="26" spans="1:6" ht="20.25" customHeight="1">
      <c r="A26" s="251" t="s">
        <v>606</v>
      </c>
      <c r="B26" s="251"/>
      <c r="C26" s="251"/>
      <c r="D26" s="251"/>
      <c r="E26" s="251"/>
    </row>
    <row r="27" spans="1:6">
      <c r="A27" s="260" t="s">
        <v>607</v>
      </c>
      <c r="B27" s="260"/>
      <c r="C27" s="260"/>
      <c r="D27" s="260"/>
      <c r="E27" s="260"/>
    </row>
    <row r="28" spans="1:6">
      <c r="A28" s="260" t="s">
        <v>608</v>
      </c>
      <c r="B28" s="260"/>
      <c r="C28" s="260"/>
      <c r="D28" s="260"/>
      <c r="E28" s="260"/>
    </row>
    <row r="29" spans="1:6">
      <c r="A29" s="260" t="s">
        <v>609</v>
      </c>
      <c r="B29" s="260"/>
      <c r="C29" s="260"/>
      <c r="D29" s="260"/>
      <c r="E29" s="260"/>
    </row>
    <row r="33" spans="2:3">
      <c r="B33" s="259" t="s">
        <v>643</v>
      </c>
      <c r="C33" s="259"/>
    </row>
    <row r="34" spans="2:3">
      <c r="B34" s="3" t="s">
        <v>652</v>
      </c>
    </row>
  </sheetData>
  <mergeCells count="23">
    <mergeCell ref="B33:C33"/>
    <mergeCell ref="A23:E23"/>
    <mergeCell ref="A24:E24"/>
    <mergeCell ref="A26:E26"/>
    <mergeCell ref="A27:E27"/>
    <mergeCell ref="A28:E28"/>
    <mergeCell ref="A29:E29"/>
    <mergeCell ref="A25:E25"/>
    <mergeCell ref="D18:D19"/>
    <mergeCell ref="E18:E19"/>
    <mergeCell ref="A21:E21"/>
    <mergeCell ref="A22:E22"/>
    <mergeCell ref="A13:B13"/>
    <mergeCell ref="A14:B14"/>
    <mergeCell ref="A15:B15"/>
    <mergeCell ref="B16:B20"/>
    <mergeCell ref="A18:A19"/>
    <mergeCell ref="C18:C19"/>
    <mergeCell ref="A5:B5"/>
    <mergeCell ref="A7:B7"/>
    <mergeCell ref="A9:E9"/>
    <mergeCell ref="A11:B11"/>
    <mergeCell ref="A12:B12"/>
  </mergeCells>
  <hyperlinks>
    <hyperlink ref="D12" r:id="rId1"/>
    <hyperlink ref="D16" r:id="rId2"/>
    <hyperlink ref="D17" r:id="rId3"/>
    <hyperlink ref="D18" r:id="rId4"/>
    <hyperlink ref="D20" r:id="rId5"/>
    <hyperlink ref="D13" r:id="rId6"/>
  </hyperlinks>
  <pageMargins left="0.7" right="0.7" top="0.75" bottom="0.75" header="0.3" footer="0.3"/>
  <pageSetup scale="90" orientation="landscape"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L278"/>
  <sheetViews>
    <sheetView topLeftCell="A46" zoomScale="90" zoomScaleNormal="90" zoomScalePageLayoutView="130" workbookViewId="0">
      <selection activeCell="I61" sqref="I61"/>
    </sheetView>
  </sheetViews>
  <sheetFormatPr baseColWidth="10" defaultColWidth="11.42578125" defaultRowHeight="18"/>
  <cols>
    <col min="1" max="1" width="16.85546875" style="4" customWidth="1"/>
    <col min="2" max="2" width="18.42578125" style="4" customWidth="1"/>
    <col min="3" max="4" width="16.85546875" style="4" customWidth="1"/>
    <col min="5" max="5" width="16.85546875" style="169" customWidth="1"/>
    <col min="6" max="6" width="16.85546875" style="4" customWidth="1"/>
    <col min="7" max="7" width="18.85546875" style="4" customWidth="1"/>
    <col min="8" max="8" width="20.28515625" style="4" customWidth="1"/>
    <col min="9" max="9" width="53.28515625" style="4" customWidth="1"/>
    <col min="10" max="13" width="9.140625" style="4" customWidth="1"/>
    <col min="14" max="16384" width="11.42578125" style="4"/>
  </cols>
  <sheetData>
    <row r="5" spans="1:12" ht="18" customHeight="1">
      <c r="A5" s="197" t="s">
        <v>196</v>
      </c>
      <c r="B5" s="197"/>
      <c r="C5" s="197"/>
      <c r="D5" s="197"/>
      <c r="F5" s="196"/>
    </row>
    <row r="6" spans="1:12" ht="18" customHeight="1">
      <c r="A6" s="46" t="s">
        <v>195</v>
      </c>
      <c r="B6" s="46"/>
      <c r="C6" s="46"/>
      <c r="D6" s="46"/>
      <c r="E6" s="195"/>
      <c r="F6" s="6"/>
    </row>
    <row r="7" spans="1:12" ht="18" customHeight="1">
      <c r="A7" s="197" t="s">
        <v>197</v>
      </c>
      <c r="B7" s="197"/>
      <c r="C7" s="197"/>
      <c r="D7" s="7"/>
      <c r="E7" s="194"/>
      <c r="F7" s="7"/>
    </row>
    <row r="8" spans="1:12" ht="15.75" customHeight="1"/>
    <row r="9" spans="1:12" ht="19.5" customHeight="1">
      <c r="A9" s="216" t="s">
        <v>1029</v>
      </c>
      <c r="B9" s="216"/>
      <c r="C9" s="216"/>
      <c r="D9" s="216"/>
      <c r="E9" s="216"/>
      <c r="F9" s="216"/>
      <c r="G9" s="216"/>
      <c r="H9" s="216"/>
      <c r="I9" s="216"/>
      <c r="J9" s="216"/>
      <c r="K9" s="216"/>
      <c r="L9" s="216"/>
    </row>
    <row r="11" spans="1:12" ht="34.5" customHeight="1">
      <c r="A11" s="273" t="s">
        <v>1028</v>
      </c>
      <c r="B11" s="273"/>
      <c r="C11" s="273"/>
      <c r="D11" s="273"/>
      <c r="E11" s="273"/>
      <c r="F11" s="273"/>
      <c r="G11" s="273"/>
      <c r="H11" s="273"/>
    </row>
    <row r="12" spans="1:12" ht="21.75">
      <c r="A12" s="193"/>
    </row>
    <row r="13" spans="1:12" ht="15" customHeight="1">
      <c r="A13" s="203" t="s">
        <v>1027</v>
      </c>
      <c r="B13" s="203" t="s">
        <v>1026</v>
      </c>
      <c r="C13" s="203" t="s">
        <v>1025</v>
      </c>
      <c r="D13" s="203" t="s">
        <v>1024</v>
      </c>
      <c r="E13" s="280" t="s">
        <v>1023</v>
      </c>
      <c r="F13" s="203" t="s">
        <v>1022</v>
      </c>
      <c r="G13" s="203" t="s">
        <v>1021</v>
      </c>
      <c r="H13" s="203" t="s">
        <v>1020</v>
      </c>
      <c r="I13" s="173"/>
    </row>
    <row r="14" spans="1:12">
      <c r="A14" s="203"/>
      <c r="B14" s="203"/>
      <c r="C14" s="203"/>
      <c r="D14" s="203"/>
      <c r="E14" s="280"/>
      <c r="F14" s="203"/>
      <c r="G14" s="203"/>
      <c r="H14" s="203"/>
      <c r="I14" s="173"/>
    </row>
    <row r="15" spans="1:12">
      <c r="A15" s="203"/>
      <c r="B15" s="203"/>
      <c r="C15" s="203"/>
      <c r="D15" s="203"/>
      <c r="E15" s="280"/>
      <c r="F15" s="203"/>
      <c r="G15" s="203"/>
      <c r="H15" s="203"/>
      <c r="I15" s="173"/>
    </row>
    <row r="16" spans="1:12">
      <c r="A16" s="203"/>
      <c r="B16" s="203"/>
      <c r="C16" s="203"/>
      <c r="D16" s="203"/>
      <c r="E16" s="280"/>
      <c r="F16" s="203"/>
      <c r="G16" s="203"/>
      <c r="H16" s="203"/>
      <c r="I16" s="173"/>
    </row>
    <row r="17" spans="1:9">
      <c r="A17" s="203"/>
      <c r="B17" s="203"/>
      <c r="C17" s="203"/>
      <c r="D17" s="203"/>
      <c r="E17" s="280"/>
      <c r="F17" s="203"/>
      <c r="G17" s="203"/>
      <c r="H17" s="203"/>
      <c r="I17" s="173"/>
    </row>
    <row r="18" spans="1:9" s="170" customFormat="1" ht="15.75" customHeight="1">
      <c r="A18" s="274" t="s">
        <v>1019</v>
      </c>
      <c r="B18" s="274"/>
      <c r="C18" s="274"/>
      <c r="D18" s="274"/>
      <c r="E18" s="274"/>
      <c r="F18" s="274"/>
      <c r="G18" s="274"/>
      <c r="H18" s="274"/>
      <c r="I18" s="171"/>
    </row>
    <row r="19" spans="1:9" ht="39" customHeight="1">
      <c r="A19" s="185" t="s">
        <v>772</v>
      </c>
      <c r="B19" s="182" t="s">
        <v>1018</v>
      </c>
      <c r="C19" s="184">
        <v>64.430000000000007</v>
      </c>
      <c r="D19" s="184">
        <v>51.9</v>
      </c>
      <c r="E19" s="183">
        <v>80.5</v>
      </c>
      <c r="F19" s="182" t="s">
        <v>1017</v>
      </c>
      <c r="G19" s="275" t="s">
        <v>1016</v>
      </c>
      <c r="H19" s="275" t="s">
        <v>1015</v>
      </c>
    </row>
    <row r="20" spans="1:9" ht="28.9" customHeight="1">
      <c r="A20" s="185" t="s">
        <v>770</v>
      </c>
      <c r="B20" s="182" t="s">
        <v>1014</v>
      </c>
      <c r="C20" s="184">
        <v>96.6</v>
      </c>
      <c r="D20" s="184">
        <v>96.5</v>
      </c>
      <c r="E20" s="183">
        <v>99.9</v>
      </c>
      <c r="F20" s="182" t="s">
        <v>1013</v>
      </c>
      <c r="G20" s="276"/>
      <c r="H20" s="276"/>
      <c r="I20" s="173"/>
    </row>
    <row r="21" spans="1:9" ht="60" customHeight="1">
      <c r="A21" s="278" t="s">
        <v>767</v>
      </c>
      <c r="B21" s="182" t="s">
        <v>1012</v>
      </c>
      <c r="C21" s="192">
        <v>1.091</v>
      </c>
      <c r="D21" s="192">
        <v>1.089</v>
      </c>
      <c r="E21" s="191">
        <v>99.8</v>
      </c>
      <c r="F21" s="182" t="s">
        <v>1004</v>
      </c>
      <c r="G21" s="276"/>
      <c r="H21" s="276"/>
      <c r="I21" s="190" t="s">
        <v>1011</v>
      </c>
    </row>
    <row r="22" spans="1:9" ht="77.45" customHeight="1">
      <c r="A22" s="279"/>
      <c r="B22" s="182" t="s">
        <v>1010</v>
      </c>
      <c r="C22" s="184">
        <v>93.6</v>
      </c>
      <c r="D22" s="184">
        <v>88.6</v>
      </c>
      <c r="E22" s="183">
        <v>94.6</v>
      </c>
      <c r="F22" s="182" t="s">
        <v>1004</v>
      </c>
      <c r="G22" s="276"/>
      <c r="H22" s="276"/>
      <c r="I22" s="173"/>
    </row>
    <row r="23" spans="1:9" ht="77.45" customHeight="1">
      <c r="A23" s="185" t="s">
        <v>758</v>
      </c>
      <c r="B23" s="182" t="s">
        <v>1009</v>
      </c>
      <c r="C23" s="189"/>
      <c r="D23" s="189"/>
      <c r="E23" s="188"/>
      <c r="F23" s="182"/>
      <c r="G23" s="276"/>
      <c r="H23" s="276"/>
      <c r="I23" s="173"/>
    </row>
    <row r="24" spans="1:9" ht="77.45" customHeight="1">
      <c r="A24" s="185"/>
      <c r="B24" s="182" t="s">
        <v>1009</v>
      </c>
      <c r="C24" s="184">
        <v>37.6</v>
      </c>
      <c r="D24" s="184">
        <v>92.9</v>
      </c>
      <c r="E24" s="183">
        <v>247.1</v>
      </c>
      <c r="F24" s="182" t="s">
        <v>1008</v>
      </c>
      <c r="G24" s="276"/>
      <c r="H24" s="276"/>
      <c r="I24" s="173"/>
    </row>
    <row r="25" spans="1:9" ht="77.45" customHeight="1">
      <c r="A25" s="185"/>
      <c r="B25" s="182" t="s">
        <v>1007</v>
      </c>
      <c r="C25" s="187">
        <v>13.097202374616</v>
      </c>
      <c r="D25" s="187">
        <v>6.4</v>
      </c>
      <c r="E25" s="186">
        <v>48.9</v>
      </c>
      <c r="F25" s="182" t="s">
        <v>1006</v>
      </c>
      <c r="G25" s="276"/>
      <c r="H25" s="276"/>
      <c r="I25" s="173"/>
    </row>
    <row r="26" spans="1:9" ht="37.9" customHeight="1">
      <c r="A26" s="185"/>
      <c r="B26" s="182" t="s">
        <v>1005</v>
      </c>
      <c r="C26" s="184">
        <v>100</v>
      </c>
      <c r="D26" s="184">
        <v>100</v>
      </c>
      <c r="E26" s="183">
        <v>100</v>
      </c>
      <c r="F26" s="182" t="s">
        <v>1004</v>
      </c>
      <c r="G26" s="277"/>
      <c r="H26" s="277"/>
      <c r="I26" s="173"/>
    </row>
    <row r="27" spans="1:9" s="170" customFormat="1" ht="15.75" customHeight="1">
      <c r="A27" s="274" t="s">
        <v>1003</v>
      </c>
      <c r="B27" s="274"/>
      <c r="C27" s="274"/>
      <c r="D27" s="274"/>
      <c r="E27" s="274"/>
      <c r="F27" s="274"/>
      <c r="G27" s="274"/>
      <c r="H27" s="274"/>
      <c r="I27" s="171"/>
    </row>
    <row r="28" spans="1:9" s="170" customFormat="1" ht="15.75" customHeight="1">
      <c r="A28" s="268" t="s">
        <v>1002</v>
      </c>
      <c r="B28" s="269"/>
      <c r="C28" s="269"/>
      <c r="D28" s="269"/>
      <c r="E28" s="269"/>
      <c r="F28" s="269"/>
      <c r="G28" s="269"/>
      <c r="H28" s="270"/>
      <c r="I28" s="171"/>
    </row>
    <row r="29" spans="1:9" ht="76.5">
      <c r="A29" s="180" t="s">
        <v>772</v>
      </c>
      <c r="B29" s="177" t="s">
        <v>1001</v>
      </c>
      <c r="C29" s="178">
        <v>100</v>
      </c>
      <c r="D29" s="178">
        <v>100</v>
      </c>
      <c r="E29" s="175">
        <f t="shared" ref="E29:E40" si="0">+D29/C29</f>
        <v>1</v>
      </c>
      <c r="F29" s="177" t="s">
        <v>11</v>
      </c>
      <c r="G29" s="265" t="s">
        <v>668</v>
      </c>
      <c r="H29" s="261" t="s">
        <v>1000</v>
      </c>
      <c r="I29" s="173"/>
    </row>
    <row r="30" spans="1:9" ht="51">
      <c r="A30" s="180" t="s">
        <v>770</v>
      </c>
      <c r="B30" s="177" t="s">
        <v>999</v>
      </c>
      <c r="C30" s="178">
        <v>100</v>
      </c>
      <c r="D30" s="178">
        <v>100</v>
      </c>
      <c r="E30" s="175">
        <f t="shared" si="0"/>
        <v>1</v>
      </c>
      <c r="F30" s="177" t="s">
        <v>11</v>
      </c>
      <c r="G30" s="266"/>
      <c r="H30" s="261"/>
      <c r="I30" s="173"/>
    </row>
    <row r="31" spans="1:9" ht="51">
      <c r="A31" s="262" t="s">
        <v>767</v>
      </c>
      <c r="B31" s="177" t="s">
        <v>998</v>
      </c>
      <c r="C31" s="178">
        <v>100</v>
      </c>
      <c r="D31" s="178">
        <v>109.69</v>
      </c>
      <c r="E31" s="175">
        <f t="shared" si="0"/>
        <v>1.0969</v>
      </c>
      <c r="F31" s="177" t="s">
        <v>11</v>
      </c>
      <c r="G31" s="266"/>
      <c r="H31" s="261"/>
      <c r="I31" s="173"/>
    </row>
    <row r="32" spans="1:9" ht="51">
      <c r="A32" s="263"/>
      <c r="B32" s="177" t="s">
        <v>997</v>
      </c>
      <c r="C32" s="178">
        <v>100</v>
      </c>
      <c r="D32" s="178">
        <v>96.47</v>
      </c>
      <c r="E32" s="175">
        <f t="shared" si="0"/>
        <v>0.9647</v>
      </c>
      <c r="F32" s="177"/>
      <c r="G32" s="266"/>
      <c r="H32" s="261"/>
      <c r="I32" s="173"/>
    </row>
    <row r="33" spans="1:9" ht="38.25">
      <c r="A33" s="264"/>
      <c r="B33" s="177" t="s">
        <v>996</v>
      </c>
      <c r="C33" s="178">
        <v>100</v>
      </c>
      <c r="D33" s="178">
        <v>327.67</v>
      </c>
      <c r="E33" s="175">
        <f t="shared" si="0"/>
        <v>3.2766999999999999</v>
      </c>
      <c r="F33" s="177"/>
      <c r="G33" s="266"/>
      <c r="H33" s="261"/>
      <c r="I33" s="173"/>
    </row>
    <row r="34" spans="1:9" ht="38.25">
      <c r="A34" s="262" t="s">
        <v>758</v>
      </c>
      <c r="B34" s="177" t="s">
        <v>995</v>
      </c>
      <c r="C34" s="178">
        <v>100</v>
      </c>
      <c r="D34" s="178">
        <v>109.69</v>
      </c>
      <c r="E34" s="175">
        <f t="shared" si="0"/>
        <v>1.0969</v>
      </c>
      <c r="F34" s="177" t="s">
        <v>11</v>
      </c>
      <c r="G34" s="266"/>
      <c r="H34" s="261"/>
      <c r="I34" s="173"/>
    </row>
    <row r="35" spans="1:9" ht="76.5">
      <c r="A35" s="263"/>
      <c r="B35" s="177" t="s">
        <v>994</v>
      </c>
      <c r="C35" s="178">
        <v>100</v>
      </c>
      <c r="D35" s="178">
        <v>109.25</v>
      </c>
      <c r="E35" s="175">
        <f t="shared" si="0"/>
        <v>1.0925</v>
      </c>
      <c r="F35" s="177"/>
      <c r="G35" s="266"/>
      <c r="H35" s="178"/>
      <c r="I35" s="173"/>
    </row>
    <row r="36" spans="1:9" ht="38.25">
      <c r="A36" s="263"/>
      <c r="B36" s="177" t="s">
        <v>993</v>
      </c>
      <c r="C36" s="178">
        <v>100</v>
      </c>
      <c r="D36" s="178">
        <v>107.5</v>
      </c>
      <c r="E36" s="175">
        <f t="shared" si="0"/>
        <v>1.075</v>
      </c>
      <c r="F36" s="177"/>
      <c r="G36" s="266"/>
      <c r="H36" s="178"/>
      <c r="I36" s="173"/>
    </row>
    <row r="37" spans="1:9" ht="153">
      <c r="A37" s="263"/>
      <c r="B37" s="177" t="s">
        <v>992</v>
      </c>
      <c r="C37" s="178">
        <v>100</v>
      </c>
      <c r="D37" s="178">
        <v>124</v>
      </c>
      <c r="E37" s="175">
        <f t="shared" si="0"/>
        <v>1.24</v>
      </c>
      <c r="F37" s="177" t="s">
        <v>991</v>
      </c>
      <c r="G37" s="266"/>
      <c r="H37" s="178"/>
      <c r="I37" s="173"/>
    </row>
    <row r="38" spans="1:9" ht="102">
      <c r="A38" s="263"/>
      <c r="B38" s="177" t="s">
        <v>990</v>
      </c>
      <c r="C38" s="178">
        <v>100</v>
      </c>
      <c r="D38" s="178">
        <v>133.33000000000001</v>
      </c>
      <c r="E38" s="175">
        <f t="shared" si="0"/>
        <v>1.3333000000000002</v>
      </c>
      <c r="F38" s="177" t="s">
        <v>989</v>
      </c>
      <c r="G38" s="266"/>
      <c r="H38" s="178"/>
      <c r="I38" s="173"/>
    </row>
    <row r="39" spans="1:9" ht="89.25">
      <c r="A39" s="263"/>
      <c r="B39" s="177" t="s">
        <v>988</v>
      </c>
      <c r="C39" s="178">
        <v>100</v>
      </c>
      <c r="D39" s="178">
        <v>100</v>
      </c>
      <c r="E39" s="181">
        <f t="shared" si="0"/>
        <v>1</v>
      </c>
      <c r="F39" s="177"/>
      <c r="G39" s="266"/>
      <c r="H39" s="178"/>
      <c r="I39" s="173"/>
    </row>
    <row r="40" spans="1:9" ht="114.75">
      <c r="A40" s="264"/>
      <c r="B40" s="177" t="s">
        <v>987</v>
      </c>
      <c r="C40" s="178">
        <v>100</v>
      </c>
      <c r="D40" s="178">
        <v>120</v>
      </c>
      <c r="E40" s="181">
        <f t="shared" si="0"/>
        <v>1.2</v>
      </c>
      <c r="F40" s="177" t="s">
        <v>986</v>
      </c>
      <c r="G40" s="267"/>
      <c r="H40" s="178"/>
      <c r="I40" s="173"/>
    </row>
    <row r="41" spans="1:9" s="170" customFormat="1" ht="15.75" customHeight="1">
      <c r="A41" s="271"/>
      <c r="B41" s="271"/>
      <c r="C41" s="271"/>
      <c r="D41" s="271"/>
      <c r="E41" s="271"/>
      <c r="F41" s="271"/>
      <c r="G41" s="172"/>
      <c r="H41" s="172"/>
      <c r="I41" s="171"/>
    </row>
    <row r="42" spans="1:9" s="170" customFormat="1" ht="15.75" customHeight="1">
      <c r="A42" s="268" t="s">
        <v>985</v>
      </c>
      <c r="B42" s="269"/>
      <c r="C42" s="269"/>
      <c r="D42" s="269"/>
      <c r="E42" s="269"/>
      <c r="F42" s="269"/>
      <c r="G42" s="269"/>
      <c r="H42" s="270"/>
      <c r="I42" s="171"/>
    </row>
    <row r="43" spans="1:9" ht="51" customHeight="1">
      <c r="A43" s="180" t="s">
        <v>772</v>
      </c>
      <c r="B43" s="177" t="s">
        <v>984</v>
      </c>
      <c r="C43" s="178">
        <v>3081.45</v>
      </c>
      <c r="D43" s="178">
        <v>3081.45</v>
      </c>
      <c r="E43" s="181">
        <f t="shared" ref="E43:E57" si="1">+D43/C43</f>
        <v>1</v>
      </c>
      <c r="F43" s="177" t="s">
        <v>11</v>
      </c>
      <c r="G43" s="265" t="s">
        <v>668</v>
      </c>
      <c r="H43" s="261"/>
      <c r="I43" s="173"/>
    </row>
    <row r="44" spans="1:9" ht="25.5">
      <c r="A44" s="180" t="s">
        <v>770</v>
      </c>
      <c r="B44" s="177" t="s">
        <v>983</v>
      </c>
      <c r="C44" s="178">
        <v>78.8</v>
      </c>
      <c r="D44" s="178">
        <v>76.459999999999994</v>
      </c>
      <c r="E44" s="181">
        <f t="shared" si="1"/>
        <v>0.97030456852791869</v>
      </c>
      <c r="F44" s="177" t="s">
        <v>11</v>
      </c>
      <c r="G44" s="266"/>
      <c r="H44" s="261"/>
      <c r="I44" s="173"/>
    </row>
    <row r="45" spans="1:9" ht="114.75">
      <c r="A45" s="262" t="s">
        <v>767</v>
      </c>
      <c r="B45" s="177" t="s">
        <v>982</v>
      </c>
      <c r="C45" s="178">
        <v>1.1299999999999999</v>
      </c>
      <c r="D45" s="178">
        <v>0.54</v>
      </c>
      <c r="E45" s="181">
        <f t="shared" si="1"/>
        <v>0.47787610619469034</v>
      </c>
      <c r="F45" s="177" t="s">
        <v>981</v>
      </c>
      <c r="G45" s="266"/>
      <c r="H45" s="261"/>
      <c r="I45" s="173"/>
    </row>
    <row r="46" spans="1:9" ht="63.75">
      <c r="A46" s="263"/>
      <c r="B46" s="177" t="s">
        <v>980</v>
      </c>
      <c r="C46" s="178">
        <v>67.55</v>
      </c>
      <c r="D46" s="178">
        <v>24.02</v>
      </c>
      <c r="E46" s="181">
        <f t="shared" si="1"/>
        <v>0.35558845299777941</v>
      </c>
      <c r="F46" s="177" t="s">
        <v>966</v>
      </c>
      <c r="G46" s="266"/>
      <c r="H46" s="261"/>
      <c r="I46" s="173"/>
    </row>
    <row r="47" spans="1:9" ht="51">
      <c r="A47" s="264"/>
      <c r="B47" s="177" t="s">
        <v>979</v>
      </c>
      <c r="C47" s="178">
        <v>30</v>
      </c>
      <c r="D47" s="178">
        <v>29.85</v>
      </c>
      <c r="E47" s="181">
        <f t="shared" si="1"/>
        <v>0.995</v>
      </c>
      <c r="F47" s="177"/>
      <c r="G47" s="266"/>
      <c r="H47" s="261"/>
      <c r="I47" s="173"/>
    </row>
    <row r="48" spans="1:9" ht="63.75">
      <c r="A48" s="262" t="s">
        <v>758</v>
      </c>
      <c r="B48" s="177" t="s">
        <v>978</v>
      </c>
      <c r="C48" s="178">
        <v>3494.88</v>
      </c>
      <c r="D48" s="178">
        <v>3492.58</v>
      </c>
      <c r="E48" s="181">
        <f t="shared" si="1"/>
        <v>0.99934189442842092</v>
      </c>
      <c r="F48" s="177" t="s">
        <v>11</v>
      </c>
      <c r="G48" s="266"/>
      <c r="H48" s="261"/>
      <c r="I48" s="173"/>
    </row>
    <row r="49" spans="1:9" ht="127.5">
      <c r="A49" s="263"/>
      <c r="B49" s="177" t="s">
        <v>977</v>
      </c>
      <c r="C49" s="178">
        <v>15</v>
      </c>
      <c r="D49" s="178">
        <v>6.61</v>
      </c>
      <c r="E49" s="181">
        <f t="shared" si="1"/>
        <v>0.44066666666666671</v>
      </c>
      <c r="F49" s="177" t="s">
        <v>976</v>
      </c>
      <c r="G49" s="266"/>
      <c r="H49" s="178"/>
      <c r="I49" s="173"/>
    </row>
    <row r="50" spans="1:9" ht="76.5">
      <c r="A50" s="263"/>
      <c r="B50" s="177" t="s">
        <v>975</v>
      </c>
      <c r="C50" s="178">
        <v>2.36</v>
      </c>
      <c r="D50" s="178">
        <v>1.92</v>
      </c>
      <c r="E50" s="181">
        <f t="shared" si="1"/>
        <v>0.81355932203389836</v>
      </c>
      <c r="F50" s="177" t="s">
        <v>974</v>
      </c>
      <c r="G50" s="266"/>
      <c r="H50" s="178"/>
      <c r="I50" s="173"/>
    </row>
    <row r="51" spans="1:9" ht="76.5">
      <c r="A51" s="263"/>
      <c r="B51" s="177" t="s">
        <v>973</v>
      </c>
      <c r="C51" s="178">
        <v>3.5</v>
      </c>
      <c r="D51" s="178">
        <v>4.08</v>
      </c>
      <c r="E51" s="181">
        <f t="shared" si="1"/>
        <v>1.1657142857142857</v>
      </c>
      <c r="F51" s="177" t="s">
        <v>972</v>
      </c>
      <c r="G51" s="266"/>
      <c r="H51" s="178"/>
      <c r="I51" s="173"/>
    </row>
    <row r="52" spans="1:9" ht="127.5">
      <c r="A52" s="263"/>
      <c r="B52" s="177" t="s">
        <v>971</v>
      </c>
      <c r="C52" s="178">
        <v>12.89</v>
      </c>
      <c r="D52" s="178">
        <v>7.29</v>
      </c>
      <c r="E52" s="181">
        <f t="shared" si="1"/>
        <v>0.56555469356089993</v>
      </c>
      <c r="F52" s="177" t="s">
        <v>970</v>
      </c>
      <c r="G52" s="266"/>
      <c r="H52" s="178"/>
      <c r="I52" s="173"/>
    </row>
    <row r="53" spans="1:9" ht="280.5">
      <c r="A53" s="263"/>
      <c r="B53" s="177" t="s">
        <v>969</v>
      </c>
      <c r="C53" s="178">
        <v>100</v>
      </c>
      <c r="D53" s="178">
        <v>83.34</v>
      </c>
      <c r="E53" s="181">
        <f t="shared" si="1"/>
        <v>0.83340000000000003</v>
      </c>
      <c r="F53" s="177" t="s">
        <v>968</v>
      </c>
      <c r="G53" s="266"/>
      <c r="H53" s="178"/>
      <c r="I53" s="173"/>
    </row>
    <row r="54" spans="1:9" ht="63.75">
      <c r="A54" s="263"/>
      <c r="B54" s="177" t="s">
        <v>967</v>
      </c>
      <c r="C54" s="178">
        <v>61.43</v>
      </c>
      <c r="D54" s="178">
        <v>41.6</v>
      </c>
      <c r="E54" s="181">
        <f t="shared" si="1"/>
        <v>0.67719355363828748</v>
      </c>
      <c r="F54" s="177" t="s">
        <v>966</v>
      </c>
      <c r="G54" s="266"/>
      <c r="H54" s="178"/>
      <c r="I54" s="173"/>
    </row>
    <row r="55" spans="1:9" ht="25.5">
      <c r="A55" s="263"/>
      <c r="B55" s="177" t="s">
        <v>965</v>
      </c>
      <c r="C55" s="178">
        <v>100</v>
      </c>
      <c r="D55" s="178">
        <v>99.94</v>
      </c>
      <c r="E55" s="181">
        <f t="shared" si="1"/>
        <v>0.99939999999999996</v>
      </c>
      <c r="F55" s="177"/>
      <c r="G55" s="266"/>
      <c r="H55" s="178"/>
      <c r="I55" s="173"/>
    </row>
    <row r="56" spans="1:9" ht="76.5">
      <c r="A56" s="263"/>
      <c r="B56" s="177" t="s">
        <v>964</v>
      </c>
      <c r="C56" s="178">
        <v>100</v>
      </c>
      <c r="D56" s="178">
        <v>100</v>
      </c>
      <c r="E56" s="181">
        <f t="shared" si="1"/>
        <v>1</v>
      </c>
      <c r="F56" s="177"/>
      <c r="G56" s="266"/>
      <c r="H56" s="178"/>
      <c r="I56" s="173"/>
    </row>
    <row r="57" spans="1:9" ht="191.25">
      <c r="A57" s="264"/>
      <c r="B57" s="177" t="s">
        <v>963</v>
      </c>
      <c r="C57" s="178">
        <v>69.23</v>
      </c>
      <c r="D57" s="178">
        <v>0</v>
      </c>
      <c r="E57" s="181">
        <f t="shared" si="1"/>
        <v>0</v>
      </c>
      <c r="F57" s="177" t="s">
        <v>962</v>
      </c>
      <c r="G57" s="267"/>
      <c r="H57" s="178"/>
      <c r="I57" s="173"/>
    </row>
    <row r="58" spans="1:9" s="170" customFormat="1" ht="15.75" customHeight="1">
      <c r="A58" s="271"/>
      <c r="B58" s="271"/>
      <c r="C58" s="271"/>
      <c r="D58" s="271"/>
      <c r="E58" s="271"/>
      <c r="F58" s="271"/>
      <c r="G58" s="172"/>
      <c r="H58" s="172"/>
      <c r="I58" s="171"/>
    </row>
    <row r="59" spans="1:9" s="170" customFormat="1" ht="15.75" customHeight="1">
      <c r="A59" s="268" t="s">
        <v>961</v>
      </c>
      <c r="B59" s="269"/>
      <c r="C59" s="269"/>
      <c r="D59" s="269"/>
      <c r="E59" s="269"/>
      <c r="F59" s="269"/>
      <c r="G59" s="269"/>
      <c r="H59" s="270"/>
      <c r="I59" s="171"/>
    </row>
    <row r="60" spans="1:9" ht="89.25">
      <c r="A60" s="180" t="s">
        <v>772</v>
      </c>
      <c r="B60" s="177" t="s">
        <v>960</v>
      </c>
      <c r="C60" s="178">
        <v>6.38</v>
      </c>
      <c r="D60" s="178">
        <v>8.43</v>
      </c>
      <c r="E60" s="181">
        <f t="shared" ref="E60:E95" si="2">+D60/C60</f>
        <v>1.3213166144200628</v>
      </c>
      <c r="F60" s="177" t="s">
        <v>959</v>
      </c>
      <c r="G60" s="265" t="s">
        <v>668</v>
      </c>
      <c r="H60" s="261"/>
      <c r="I60" s="173"/>
    </row>
    <row r="61" spans="1:9" ht="357">
      <c r="A61" s="180" t="s">
        <v>770</v>
      </c>
      <c r="B61" s="177" t="s">
        <v>958</v>
      </c>
      <c r="C61" s="178">
        <v>100</v>
      </c>
      <c r="D61" s="178">
        <v>47.38</v>
      </c>
      <c r="E61" s="181">
        <f t="shared" si="2"/>
        <v>0.4738</v>
      </c>
      <c r="F61" s="177" t="s">
        <v>957</v>
      </c>
      <c r="G61" s="266"/>
      <c r="H61" s="261"/>
      <c r="I61" s="173"/>
    </row>
    <row r="62" spans="1:9" ht="63.75">
      <c r="A62" s="262" t="s">
        <v>767</v>
      </c>
      <c r="B62" s="177" t="s">
        <v>956</v>
      </c>
      <c r="C62" s="178">
        <v>13682.88</v>
      </c>
      <c r="D62" s="178">
        <v>6483.5</v>
      </c>
      <c r="E62" s="181">
        <f t="shared" si="2"/>
        <v>0.47384030262634769</v>
      </c>
      <c r="F62" s="177" t="s">
        <v>955</v>
      </c>
      <c r="G62" s="266"/>
      <c r="H62" s="261"/>
      <c r="I62" s="173"/>
    </row>
    <row r="63" spans="1:9" ht="114.75">
      <c r="A63" s="263"/>
      <c r="B63" s="177" t="s">
        <v>954</v>
      </c>
      <c r="C63" s="178">
        <v>29.8</v>
      </c>
      <c r="D63" s="178">
        <v>52.25</v>
      </c>
      <c r="E63" s="181">
        <f t="shared" si="2"/>
        <v>1.7533557046979866</v>
      </c>
      <c r="F63" s="177" t="s">
        <v>953</v>
      </c>
      <c r="G63" s="266"/>
      <c r="H63" s="261"/>
      <c r="I63" s="173"/>
    </row>
    <row r="64" spans="1:9" ht="51">
      <c r="A64" s="263"/>
      <c r="B64" s="177" t="s">
        <v>952</v>
      </c>
      <c r="C64" s="178">
        <v>448.95</v>
      </c>
      <c r="D64" s="178">
        <v>425.96</v>
      </c>
      <c r="E64" s="181">
        <f t="shared" si="2"/>
        <v>0.94879162490255042</v>
      </c>
      <c r="F64" s="177"/>
      <c r="G64" s="266"/>
      <c r="H64" s="261"/>
      <c r="I64" s="173"/>
    </row>
    <row r="65" spans="1:9" ht="76.5">
      <c r="A65" s="263"/>
      <c r="B65" s="177" t="s">
        <v>951</v>
      </c>
      <c r="C65" s="178">
        <v>1.8</v>
      </c>
      <c r="D65" s="178">
        <v>1.19</v>
      </c>
      <c r="E65" s="181">
        <f t="shared" si="2"/>
        <v>0.66111111111111109</v>
      </c>
      <c r="F65" s="177" t="s">
        <v>950</v>
      </c>
      <c r="G65" s="266"/>
      <c r="H65" s="261"/>
      <c r="I65" s="173"/>
    </row>
    <row r="66" spans="1:9" ht="216.75">
      <c r="A66" s="264"/>
      <c r="B66" s="177" t="s">
        <v>949</v>
      </c>
      <c r="C66" s="178">
        <v>100</v>
      </c>
      <c r="D66" s="178">
        <v>43.63</v>
      </c>
      <c r="E66" s="181">
        <f t="shared" si="2"/>
        <v>0.43630000000000002</v>
      </c>
      <c r="F66" s="177" t="s">
        <v>948</v>
      </c>
      <c r="G66" s="266"/>
      <c r="H66" s="261"/>
      <c r="I66" s="173"/>
    </row>
    <row r="67" spans="1:9" ht="51">
      <c r="A67" s="262" t="s">
        <v>758</v>
      </c>
      <c r="B67" s="177" t="s">
        <v>947</v>
      </c>
      <c r="C67" s="178">
        <v>100</v>
      </c>
      <c r="D67" s="178">
        <v>99.31</v>
      </c>
      <c r="E67" s="181">
        <f t="shared" si="2"/>
        <v>0.99309999999999998</v>
      </c>
      <c r="F67" s="177" t="s">
        <v>11</v>
      </c>
      <c r="G67" s="266"/>
      <c r="H67" s="261"/>
      <c r="I67" s="173"/>
    </row>
    <row r="68" spans="1:9" ht="63.75">
      <c r="A68" s="263"/>
      <c r="B68" s="177" t="s">
        <v>946</v>
      </c>
      <c r="C68" s="178">
        <v>13.26</v>
      </c>
      <c r="D68" s="178">
        <v>25.4</v>
      </c>
      <c r="E68" s="181">
        <f t="shared" si="2"/>
        <v>1.9155354449472095</v>
      </c>
      <c r="F68" s="177" t="s">
        <v>945</v>
      </c>
      <c r="G68" s="266"/>
      <c r="H68" s="178"/>
      <c r="I68" s="173"/>
    </row>
    <row r="69" spans="1:9" ht="280.5">
      <c r="A69" s="263"/>
      <c r="B69" s="177" t="s">
        <v>944</v>
      </c>
      <c r="C69" s="178">
        <v>100</v>
      </c>
      <c r="D69" s="178">
        <v>54.85</v>
      </c>
      <c r="E69" s="181">
        <f t="shared" si="2"/>
        <v>0.54849999999999999</v>
      </c>
      <c r="F69" s="177" t="s">
        <v>943</v>
      </c>
      <c r="G69" s="266"/>
      <c r="H69" s="178"/>
      <c r="I69" s="173"/>
    </row>
    <row r="70" spans="1:9" ht="153">
      <c r="A70" s="263"/>
      <c r="B70" s="177" t="s">
        <v>942</v>
      </c>
      <c r="C70" s="178">
        <v>82</v>
      </c>
      <c r="D70" s="178">
        <v>64.44</v>
      </c>
      <c r="E70" s="181">
        <f t="shared" si="2"/>
        <v>0.78585365853658529</v>
      </c>
      <c r="F70" s="177" t="s">
        <v>941</v>
      </c>
      <c r="G70" s="266"/>
      <c r="H70" s="178"/>
      <c r="I70" s="173"/>
    </row>
    <row r="71" spans="1:9" ht="114.75">
      <c r="A71" s="263"/>
      <c r="B71" s="177" t="s">
        <v>940</v>
      </c>
      <c r="C71" s="178">
        <v>100</v>
      </c>
      <c r="D71" s="178">
        <v>78.17</v>
      </c>
      <c r="E71" s="181">
        <f t="shared" si="2"/>
        <v>0.78170000000000006</v>
      </c>
      <c r="F71" s="177" t="s">
        <v>939</v>
      </c>
      <c r="G71" s="266"/>
      <c r="H71" s="178"/>
      <c r="I71" s="173"/>
    </row>
    <row r="72" spans="1:9" ht="51">
      <c r="A72" s="263"/>
      <c r="B72" s="177" t="s">
        <v>938</v>
      </c>
      <c r="C72" s="178">
        <v>100</v>
      </c>
      <c r="D72" s="178">
        <v>100</v>
      </c>
      <c r="E72" s="181">
        <f t="shared" si="2"/>
        <v>1</v>
      </c>
      <c r="F72" s="177"/>
      <c r="G72" s="266"/>
      <c r="H72" s="178"/>
      <c r="I72" s="173"/>
    </row>
    <row r="73" spans="1:9" ht="153">
      <c r="A73" s="263"/>
      <c r="B73" s="177" t="s">
        <v>937</v>
      </c>
      <c r="C73" s="178">
        <v>10.73</v>
      </c>
      <c r="D73" s="178">
        <v>21.3</v>
      </c>
      <c r="E73" s="181">
        <f t="shared" si="2"/>
        <v>1.9850885368126747</v>
      </c>
      <c r="F73" s="177" t="s">
        <v>936</v>
      </c>
      <c r="G73" s="266"/>
      <c r="H73" s="178"/>
      <c r="I73" s="173"/>
    </row>
    <row r="74" spans="1:9" ht="229.5">
      <c r="A74" s="263"/>
      <c r="B74" s="177" t="s">
        <v>935</v>
      </c>
      <c r="C74" s="178">
        <v>94.23</v>
      </c>
      <c r="D74" s="178">
        <v>74.64</v>
      </c>
      <c r="E74" s="181">
        <f t="shared" si="2"/>
        <v>0.79210442534224768</v>
      </c>
      <c r="F74" s="177" t="s">
        <v>934</v>
      </c>
      <c r="G74" s="266"/>
      <c r="H74" s="178"/>
      <c r="I74" s="173"/>
    </row>
    <row r="75" spans="1:9" ht="38.25">
      <c r="A75" s="263"/>
      <c r="B75" s="177" t="s">
        <v>933</v>
      </c>
      <c r="C75" s="178">
        <v>96.27</v>
      </c>
      <c r="D75" s="178">
        <v>93.03</v>
      </c>
      <c r="E75" s="181">
        <f t="shared" si="2"/>
        <v>0.96634465565596761</v>
      </c>
      <c r="F75" s="177"/>
      <c r="G75" s="266"/>
      <c r="H75" s="178"/>
      <c r="I75" s="173"/>
    </row>
    <row r="76" spans="1:9" ht="51">
      <c r="A76" s="263"/>
      <c r="B76" s="177" t="s">
        <v>932</v>
      </c>
      <c r="C76" s="178">
        <v>96.27</v>
      </c>
      <c r="D76" s="178">
        <v>88.09</v>
      </c>
      <c r="E76" s="181">
        <f t="shared" si="2"/>
        <v>0.9150306429832763</v>
      </c>
      <c r="F76" s="177"/>
      <c r="G76" s="266"/>
      <c r="H76" s="178"/>
      <c r="I76" s="173"/>
    </row>
    <row r="77" spans="1:9" ht="204">
      <c r="A77" s="263"/>
      <c r="B77" s="177" t="s">
        <v>931</v>
      </c>
      <c r="C77" s="178">
        <v>56.27</v>
      </c>
      <c r="D77" s="178">
        <v>28.14</v>
      </c>
      <c r="E77" s="181">
        <f t="shared" si="2"/>
        <v>0.50008885729518393</v>
      </c>
      <c r="F77" s="177" t="s">
        <v>930</v>
      </c>
      <c r="G77" s="266"/>
      <c r="H77" s="178"/>
      <c r="I77" s="173"/>
    </row>
    <row r="78" spans="1:9" ht="293.25">
      <c r="A78" s="263"/>
      <c r="B78" s="177" t="s">
        <v>929</v>
      </c>
      <c r="C78" s="178">
        <v>50</v>
      </c>
      <c r="D78" s="178">
        <v>12.42</v>
      </c>
      <c r="E78" s="181">
        <f t="shared" si="2"/>
        <v>0.24840000000000001</v>
      </c>
      <c r="F78" s="177" t="s">
        <v>928</v>
      </c>
      <c r="G78" s="266"/>
      <c r="H78" s="178"/>
      <c r="I78" s="173"/>
    </row>
    <row r="79" spans="1:9" ht="25.5">
      <c r="A79" s="263"/>
      <c r="B79" s="177" t="s">
        <v>927</v>
      </c>
      <c r="C79" s="178">
        <v>89.99</v>
      </c>
      <c r="D79" s="178">
        <v>81.040000000000006</v>
      </c>
      <c r="E79" s="181">
        <f t="shared" si="2"/>
        <v>0.90054450494499405</v>
      </c>
      <c r="F79" s="177"/>
      <c r="G79" s="266"/>
      <c r="H79" s="178"/>
      <c r="I79" s="173"/>
    </row>
    <row r="80" spans="1:9" ht="191.25">
      <c r="A80" s="263"/>
      <c r="B80" s="177" t="s">
        <v>926</v>
      </c>
      <c r="C80" s="178">
        <v>50</v>
      </c>
      <c r="D80" s="178">
        <v>12.96</v>
      </c>
      <c r="E80" s="181">
        <f t="shared" si="2"/>
        <v>0.25920000000000004</v>
      </c>
      <c r="F80" s="177" t="s">
        <v>812</v>
      </c>
      <c r="G80" s="266"/>
      <c r="H80" s="178"/>
      <c r="I80" s="173"/>
    </row>
    <row r="81" spans="1:9" ht="38.25">
      <c r="A81" s="263"/>
      <c r="B81" s="177" t="s">
        <v>925</v>
      </c>
      <c r="C81" s="178">
        <v>90</v>
      </c>
      <c r="D81" s="178">
        <v>93.27</v>
      </c>
      <c r="E81" s="181">
        <f t="shared" si="2"/>
        <v>1.0363333333333333</v>
      </c>
      <c r="F81" s="177"/>
      <c r="G81" s="266"/>
      <c r="H81" s="178"/>
      <c r="I81" s="173"/>
    </row>
    <row r="82" spans="1:9" ht="191.25">
      <c r="A82" s="263"/>
      <c r="B82" s="177" t="s">
        <v>924</v>
      </c>
      <c r="C82" s="178">
        <v>50</v>
      </c>
      <c r="D82" s="178">
        <v>12.9</v>
      </c>
      <c r="E82" s="181">
        <f t="shared" si="2"/>
        <v>0.25800000000000001</v>
      </c>
      <c r="F82" s="177" t="s">
        <v>812</v>
      </c>
      <c r="G82" s="266"/>
      <c r="H82" s="178"/>
      <c r="I82" s="173"/>
    </row>
    <row r="83" spans="1:9" ht="191.25">
      <c r="A83" s="263"/>
      <c r="B83" s="177" t="s">
        <v>923</v>
      </c>
      <c r="C83" s="178">
        <v>90</v>
      </c>
      <c r="D83" s="178">
        <v>67.27</v>
      </c>
      <c r="E83" s="181">
        <f t="shared" si="2"/>
        <v>0.74744444444444436</v>
      </c>
      <c r="F83" s="177" t="s">
        <v>812</v>
      </c>
      <c r="G83" s="266"/>
      <c r="H83" s="178"/>
      <c r="I83" s="173"/>
    </row>
    <row r="84" spans="1:9" ht="127.5">
      <c r="A84" s="263"/>
      <c r="B84" s="177" t="s">
        <v>922</v>
      </c>
      <c r="C84" s="178">
        <v>100</v>
      </c>
      <c r="D84" s="178">
        <v>75.959999999999994</v>
      </c>
      <c r="E84" s="181">
        <f t="shared" si="2"/>
        <v>0.75959999999999994</v>
      </c>
      <c r="F84" s="177" t="s">
        <v>921</v>
      </c>
      <c r="G84" s="266"/>
      <c r="H84" s="178"/>
      <c r="I84" s="173"/>
    </row>
    <row r="85" spans="1:9" ht="38.25">
      <c r="A85" s="263"/>
      <c r="B85" s="177" t="s">
        <v>920</v>
      </c>
      <c r="C85" s="178">
        <v>100</v>
      </c>
      <c r="D85" s="178">
        <v>100</v>
      </c>
      <c r="E85" s="181">
        <f t="shared" si="2"/>
        <v>1</v>
      </c>
      <c r="F85" s="177"/>
      <c r="G85" s="266"/>
      <c r="H85" s="178"/>
      <c r="I85" s="173"/>
    </row>
    <row r="86" spans="1:9" ht="102">
      <c r="A86" s="263"/>
      <c r="B86" s="177" t="s">
        <v>919</v>
      </c>
      <c r="C86" s="178">
        <v>90</v>
      </c>
      <c r="D86" s="178">
        <v>98.48</v>
      </c>
      <c r="E86" s="181">
        <f t="shared" si="2"/>
        <v>1.0942222222222222</v>
      </c>
      <c r="F86" s="177"/>
      <c r="G86" s="266"/>
      <c r="H86" s="178"/>
      <c r="I86" s="173"/>
    </row>
    <row r="87" spans="1:9" ht="357">
      <c r="A87" s="263"/>
      <c r="B87" s="177" t="s">
        <v>918</v>
      </c>
      <c r="C87" s="178">
        <v>86</v>
      </c>
      <c r="D87" s="178">
        <v>59.52</v>
      </c>
      <c r="E87" s="181">
        <f t="shared" si="2"/>
        <v>0.69209302325581401</v>
      </c>
      <c r="F87" s="177" t="s">
        <v>917</v>
      </c>
      <c r="G87" s="266"/>
      <c r="H87" s="178"/>
      <c r="I87" s="173"/>
    </row>
    <row r="88" spans="1:9" ht="38.25">
      <c r="A88" s="263"/>
      <c r="B88" s="177" t="s">
        <v>916</v>
      </c>
      <c r="C88" s="178">
        <v>100</v>
      </c>
      <c r="D88" s="178">
        <v>100</v>
      </c>
      <c r="E88" s="181">
        <f t="shared" si="2"/>
        <v>1</v>
      </c>
      <c r="F88" s="177"/>
      <c r="G88" s="266"/>
      <c r="H88" s="178"/>
      <c r="I88" s="173"/>
    </row>
    <row r="89" spans="1:9" ht="216.75">
      <c r="A89" s="263"/>
      <c r="B89" s="177" t="s">
        <v>915</v>
      </c>
      <c r="C89" s="178">
        <v>90</v>
      </c>
      <c r="D89" s="178">
        <v>70.59</v>
      </c>
      <c r="E89" s="181">
        <f t="shared" si="2"/>
        <v>0.78433333333333333</v>
      </c>
      <c r="F89" s="177" t="s">
        <v>914</v>
      </c>
      <c r="G89" s="266"/>
      <c r="H89" s="178"/>
      <c r="I89" s="173"/>
    </row>
    <row r="90" spans="1:9" ht="127.5">
      <c r="A90" s="263"/>
      <c r="B90" s="177" t="s">
        <v>913</v>
      </c>
      <c r="C90" s="178">
        <v>100</v>
      </c>
      <c r="D90" s="178">
        <v>28.42</v>
      </c>
      <c r="E90" s="181">
        <f t="shared" si="2"/>
        <v>0.28420000000000001</v>
      </c>
      <c r="F90" s="177" t="s">
        <v>912</v>
      </c>
      <c r="G90" s="266"/>
      <c r="H90" s="178"/>
      <c r="I90" s="173"/>
    </row>
    <row r="91" spans="1:9" ht="408">
      <c r="A91" s="263"/>
      <c r="B91" s="177" t="s">
        <v>911</v>
      </c>
      <c r="C91" s="178">
        <v>100</v>
      </c>
      <c r="D91" s="178">
        <v>13.02</v>
      </c>
      <c r="E91" s="181">
        <f t="shared" si="2"/>
        <v>0.13019999999999998</v>
      </c>
      <c r="F91" s="177" t="s">
        <v>910</v>
      </c>
      <c r="G91" s="266"/>
      <c r="H91" s="178"/>
      <c r="I91" s="173"/>
    </row>
    <row r="92" spans="1:9" ht="216.75">
      <c r="A92" s="263"/>
      <c r="B92" s="177" t="s">
        <v>909</v>
      </c>
      <c r="C92" s="178">
        <v>100</v>
      </c>
      <c r="D92" s="178">
        <v>63.85</v>
      </c>
      <c r="E92" s="181">
        <f t="shared" si="2"/>
        <v>0.63850000000000007</v>
      </c>
      <c r="F92" s="177" t="s">
        <v>908</v>
      </c>
      <c r="G92" s="266"/>
      <c r="H92" s="178"/>
      <c r="I92" s="173"/>
    </row>
    <row r="93" spans="1:9" ht="38.25">
      <c r="A93" s="263"/>
      <c r="B93" s="177" t="s">
        <v>907</v>
      </c>
      <c r="C93" s="178">
        <v>100</v>
      </c>
      <c r="D93" s="178">
        <v>94.26</v>
      </c>
      <c r="E93" s="181">
        <f t="shared" si="2"/>
        <v>0.9426000000000001</v>
      </c>
      <c r="F93" s="177"/>
      <c r="G93" s="266"/>
      <c r="H93" s="178"/>
      <c r="I93" s="173"/>
    </row>
    <row r="94" spans="1:9" ht="102">
      <c r="A94" s="263"/>
      <c r="B94" s="177" t="s">
        <v>906</v>
      </c>
      <c r="C94" s="178">
        <v>92</v>
      </c>
      <c r="D94" s="178">
        <v>77.540000000000006</v>
      </c>
      <c r="E94" s="181">
        <f t="shared" si="2"/>
        <v>0.84282608695652184</v>
      </c>
      <c r="F94" s="177" t="s">
        <v>905</v>
      </c>
      <c r="G94" s="266"/>
      <c r="H94" s="178"/>
      <c r="I94" s="173"/>
    </row>
    <row r="95" spans="1:9" ht="153">
      <c r="A95" s="264"/>
      <c r="B95" s="177" t="s">
        <v>904</v>
      </c>
      <c r="C95" s="178">
        <v>8.15</v>
      </c>
      <c r="D95" s="178">
        <v>5.57</v>
      </c>
      <c r="E95" s="181">
        <f t="shared" si="2"/>
        <v>0.68343558282208594</v>
      </c>
      <c r="F95" s="177" t="s">
        <v>903</v>
      </c>
      <c r="G95" s="267"/>
      <c r="H95" s="178"/>
      <c r="I95" s="173"/>
    </row>
    <row r="96" spans="1:9" s="170" customFormat="1" ht="15.75" customHeight="1">
      <c r="A96" s="271"/>
      <c r="B96" s="271"/>
      <c r="C96" s="271"/>
      <c r="D96" s="271"/>
      <c r="E96" s="271"/>
      <c r="F96" s="271"/>
      <c r="G96" s="172"/>
      <c r="H96" s="172"/>
      <c r="I96" s="171"/>
    </row>
    <row r="97" spans="1:9" s="170" customFormat="1" ht="15.75" customHeight="1">
      <c r="A97" s="268" t="s">
        <v>902</v>
      </c>
      <c r="B97" s="269"/>
      <c r="C97" s="269"/>
      <c r="D97" s="269"/>
      <c r="E97" s="269"/>
      <c r="F97" s="269"/>
      <c r="G97" s="269"/>
      <c r="H97" s="270"/>
      <c r="I97" s="171"/>
    </row>
    <row r="98" spans="1:9" ht="102">
      <c r="A98" s="180" t="s">
        <v>772</v>
      </c>
      <c r="B98" s="177" t="s">
        <v>901</v>
      </c>
      <c r="C98" s="178">
        <v>89.54</v>
      </c>
      <c r="D98" s="178">
        <v>99.6</v>
      </c>
      <c r="E98" s="181">
        <f t="shared" ref="E98:E129" si="3">+D98/C98</f>
        <v>1.1123520214429303</v>
      </c>
      <c r="F98" s="177" t="s">
        <v>899</v>
      </c>
      <c r="G98" s="265" t="s">
        <v>668</v>
      </c>
      <c r="H98" s="261"/>
      <c r="I98" s="173"/>
    </row>
    <row r="99" spans="1:9" ht="51">
      <c r="A99" s="180" t="s">
        <v>770</v>
      </c>
      <c r="B99" s="177" t="s">
        <v>900</v>
      </c>
      <c r="C99" s="178">
        <v>89.54</v>
      </c>
      <c r="D99" s="178">
        <v>99.6</v>
      </c>
      <c r="E99" s="181">
        <f t="shared" si="3"/>
        <v>1.1123520214429303</v>
      </c>
      <c r="F99" s="177" t="s">
        <v>899</v>
      </c>
      <c r="G99" s="266"/>
      <c r="H99" s="261"/>
      <c r="I99" s="173"/>
    </row>
    <row r="100" spans="1:9" ht="89.25">
      <c r="A100" s="262" t="s">
        <v>767</v>
      </c>
      <c r="B100" s="177" t="s">
        <v>898</v>
      </c>
      <c r="C100" s="178">
        <v>85.02</v>
      </c>
      <c r="D100" s="178">
        <v>116.19</v>
      </c>
      <c r="E100" s="181">
        <f t="shared" si="3"/>
        <v>1.3666196189131969</v>
      </c>
      <c r="F100" s="177" t="s">
        <v>897</v>
      </c>
      <c r="G100" s="266"/>
      <c r="H100" s="261"/>
      <c r="I100" s="173"/>
    </row>
    <row r="101" spans="1:9" ht="102">
      <c r="A101" s="263"/>
      <c r="B101" s="177" t="s">
        <v>896</v>
      </c>
      <c r="C101" s="178">
        <v>84.98</v>
      </c>
      <c r="D101" s="178">
        <v>59.05</v>
      </c>
      <c r="E101" s="181">
        <f t="shared" si="3"/>
        <v>0.69486938103083074</v>
      </c>
      <c r="F101" s="177" t="s">
        <v>895</v>
      </c>
      <c r="G101" s="266"/>
      <c r="H101" s="261"/>
      <c r="I101" s="173"/>
    </row>
    <row r="102" spans="1:9" ht="204">
      <c r="A102" s="263"/>
      <c r="B102" s="177" t="s">
        <v>894</v>
      </c>
      <c r="C102" s="178">
        <v>100</v>
      </c>
      <c r="D102" s="178">
        <v>131.93</v>
      </c>
      <c r="E102" s="181">
        <f t="shared" si="3"/>
        <v>1.3193000000000001</v>
      </c>
      <c r="F102" s="177" t="s">
        <v>893</v>
      </c>
      <c r="G102" s="266"/>
      <c r="H102" s="261"/>
      <c r="I102" s="173"/>
    </row>
    <row r="103" spans="1:9" ht="114.75">
      <c r="A103" s="264"/>
      <c r="B103" s="177" t="s">
        <v>892</v>
      </c>
      <c r="C103" s="178">
        <v>100</v>
      </c>
      <c r="D103" s="178">
        <v>63.09</v>
      </c>
      <c r="E103" s="181">
        <f t="shared" si="3"/>
        <v>0.63090000000000002</v>
      </c>
      <c r="F103" s="177" t="s">
        <v>891</v>
      </c>
      <c r="G103" s="266"/>
      <c r="H103" s="261"/>
      <c r="I103" s="173"/>
    </row>
    <row r="104" spans="1:9" ht="114.75">
      <c r="A104" s="262" t="s">
        <v>758</v>
      </c>
      <c r="B104" s="177" t="s">
        <v>890</v>
      </c>
      <c r="C104" s="178">
        <v>85.07</v>
      </c>
      <c r="D104" s="178">
        <v>99.8</v>
      </c>
      <c r="E104" s="181">
        <f t="shared" si="3"/>
        <v>1.1731515222757729</v>
      </c>
      <c r="F104" s="177" t="s">
        <v>889</v>
      </c>
      <c r="G104" s="266"/>
      <c r="H104" s="261"/>
      <c r="I104" s="173"/>
    </row>
    <row r="105" spans="1:9" ht="51">
      <c r="A105" s="263"/>
      <c r="B105" s="177" t="s">
        <v>888</v>
      </c>
      <c r="C105" s="178">
        <v>84.98</v>
      </c>
      <c r="D105" s="178">
        <v>87.64</v>
      </c>
      <c r="E105" s="181">
        <f t="shared" si="3"/>
        <v>1.0313014827018121</v>
      </c>
      <c r="F105" s="177"/>
      <c r="G105" s="266"/>
      <c r="H105" s="178"/>
      <c r="I105" s="173"/>
    </row>
    <row r="106" spans="1:9" ht="76.5">
      <c r="A106" s="263"/>
      <c r="B106" s="177" t="s">
        <v>887</v>
      </c>
      <c r="C106" s="178">
        <v>100</v>
      </c>
      <c r="D106" s="178">
        <v>0</v>
      </c>
      <c r="E106" s="181">
        <f t="shared" si="3"/>
        <v>0</v>
      </c>
      <c r="F106" s="177" t="s">
        <v>886</v>
      </c>
      <c r="G106" s="266"/>
      <c r="H106" s="178"/>
      <c r="I106" s="173"/>
    </row>
    <row r="107" spans="1:9" ht="102">
      <c r="A107" s="263"/>
      <c r="B107" s="177" t="s">
        <v>885</v>
      </c>
      <c r="C107" s="178">
        <v>85.01</v>
      </c>
      <c r="D107" s="178">
        <v>73.819999999999993</v>
      </c>
      <c r="E107" s="181">
        <f t="shared" si="3"/>
        <v>0.86836842724385355</v>
      </c>
      <c r="F107" s="177" t="s">
        <v>884</v>
      </c>
      <c r="G107" s="266"/>
      <c r="H107" s="178"/>
      <c r="I107" s="173"/>
    </row>
    <row r="108" spans="1:9" ht="63.75">
      <c r="A108" s="263"/>
      <c r="B108" s="177" t="s">
        <v>883</v>
      </c>
      <c r="C108" s="178">
        <v>85.01</v>
      </c>
      <c r="D108" s="178">
        <v>90.07</v>
      </c>
      <c r="E108" s="181">
        <f t="shared" si="3"/>
        <v>1.0595224091283377</v>
      </c>
      <c r="F108" s="177"/>
      <c r="G108" s="266"/>
      <c r="H108" s="178"/>
      <c r="I108" s="173"/>
    </row>
    <row r="109" spans="1:9" ht="51">
      <c r="A109" s="263"/>
      <c r="B109" s="177" t="s">
        <v>882</v>
      </c>
      <c r="C109" s="178">
        <v>84.85</v>
      </c>
      <c r="D109" s="178">
        <v>88.8</v>
      </c>
      <c r="E109" s="181">
        <f t="shared" si="3"/>
        <v>1.0465527401296406</v>
      </c>
      <c r="F109" s="177"/>
      <c r="G109" s="266"/>
      <c r="H109" s="178"/>
      <c r="I109" s="173"/>
    </row>
    <row r="110" spans="1:9" ht="76.5">
      <c r="A110" s="263"/>
      <c r="B110" s="177" t="s">
        <v>881</v>
      </c>
      <c r="C110" s="178">
        <v>100</v>
      </c>
      <c r="D110" s="178">
        <v>100</v>
      </c>
      <c r="E110" s="181">
        <f t="shared" si="3"/>
        <v>1</v>
      </c>
      <c r="F110" s="177"/>
      <c r="G110" s="266"/>
      <c r="H110" s="178"/>
      <c r="I110" s="173"/>
    </row>
    <row r="111" spans="1:9" ht="76.5">
      <c r="A111" s="263"/>
      <c r="B111" s="177" t="s">
        <v>880</v>
      </c>
      <c r="C111" s="178">
        <v>100</v>
      </c>
      <c r="D111" s="178">
        <v>100</v>
      </c>
      <c r="E111" s="181">
        <f t="shared" si="3"/>
        <v>1</v>
      </c>
      <c r="F111" s="177"/>
      <c r="G111" s="266"/>
      <c r="H111" s="178"/>
      <c r="I111" s="173"/>
    </row>
    <row r="112" spans="1:9" ht="216.75">
      <c r="A112" s="263"/>
      <c r="B112" s="177" t="s">
        <v>879</v>
      </c>
      <c r="C112" s="178">
        <v>100</v>
      </c>
      <c r="D112" s="178">
        <v>33.33</v>
      </c>
      <c r="E112" s="181">
        <f t="shared" si="3"/>
        <v>0.33329999999999999</v>
      </c>
      <c r="F112" s="177" t="s">
        <v>878</v>
      </c>
      <c r="G112" s="266"/>
      <c r="H112" s="178"/>
      <c r="I112" s="173"/>
    </row>
    <row r="113" spans="1:9" ht="114.75">
      <c r="A113" s="263"/>
      <c r="B113" s="177" t="s">
        <v>877</v>
      </c>
      <c r="C113" s="178">
        <v>84.91</v>
      </c>
      <c r="D113" s="178">
        <v>95.35</v>
      </c>
      <c r="E113" s="181">
        <f t="shared" si="3"/>
        <v>1.1229537156989753</v>
      </c>
      <c r="F113" s="177" t="s">
        <v>876</v>
      </c>
      <c r="G113" s="266"/>
      <c r="H113" s="178"/>
      <c r="I113" s="173"/>
    </row>
    <row r="114" spans="1:9" ht="127.5">
      <c r="A114" s="263"/>
      <c r="B114" s="177" t="s">
        <v>875</v>
      </c>
      <c r="C114" s="178">
        <v>100</v>
      </c>
      <c r="D114" s="178">
        <v>325</v>
      </c>
      <c r="E114" s="181">
        <f t="shared" si="3"/>
        <v>3.25</v>
      </c>
      <c r="F114" s="177" t="s">
        <v>874</v>
      </c>
      <c r="G114" s="266"/>
      <c r="H114" s="178"/>
      <c r="I114" s="173"/>
    </row>
    <row r="115" spans="1:9" ht="191.25">
      <c r="A115" s="263"/>
      <c r="B115" s="177" t="s">
        <v>873</v>
      </c>
      <c r="C115" s="178">
        <v>100</v>
      </c>
      <c r="D115" s="178">
        <v>410.3</v>
      </c>
      <c r="E115" s="181">
        <f t="shared" si="3"/>
        <v>4.1029999999999998</v>
      </c>
      <c r="F115" s="177" t="s">
        <v>872</v>
      </c>
      <c r="G115" s="266"/>
      <c r="H115" s="178"/>
      <c r="I115" s="173"/>
    </row>
    <row r="116" spans="1:9" ht="127.5">
      <c r="A116" s="263"/>
      <c r="B116" s="177" t="s">
        <v>871</v>
      </c>
      <c r="C116" s="178">
        <v>100</v>
      </c>
      <c r="D116" s="178">
        <v>175</v>
      </c>
      <c r="E116" s="181">
        <f t="shared" si="3"/>
        <v>1.75</v>
      </c>
      <c r="F116" s="177" t="s">
        <v>870</v>
      </c>
      <c r="G116" s="266"/>
      <c r="H116" s="178"/>
      <c r="I116" s="173"/>
    </row>
    <row r="117" spans="1:9" ht="127.5">
      <c r="A117" s="263"/>
      <c r="B117" s="177" t="s">
        <v>869</v>
      </c>
      <c r="C117" s="178">
        <v>100</v>
      </c>
      <c r="D117" s="178">
        <v>475</v>
      </c>
      <c r="E117" s="181">
        <f t="shared" si="3"/>
        <v>4.75</v>
      </c>
      <c r="F117" s="177" t="s">
        <v>868</v>
      </c>
      <c r="G117" s="266"/>
      <c r="H117" s="178"/>
      <c r="I117" s="173"/>
    </row>
    <row r="118" spans="1:9" ht="102">
      <c r="A118" s="263"/>
      <c r="B118" s="177" t="s">
        <v>867</v>
      </c>
      <c r="C118" s="178">
        <v>100</v>
      </c>
      <c r="D118" s="178">
        <v>116.25</v>
      </c>
      <c r="E118" s="181">
        <f t="shared" si="3"/>
        <v>1.1625000000000001</v>
      </c>
      <c r="F118" s="177" t="s">
        <v>866</v>
      </c>
      <c r="G118" s="266"/>
      <c r="H118" s="178"/>
      <c r="I118" s="173"/>
    </row>
    <row r="119" spans="1:9" ht="127.5">
      <c r="A119" s="263"/>
      <c r="B119" s="177" t="s">
        <v>865</v>
      </c>
      <c r="C119" s="178">
        <v>100</v>
      </c>
      <c r="D119" s="178">
        <v>225</v>
      </c>
      <c r="E119" s="181">
        <f t="shared" si="3"/>
        <v>2.25</v>
      </c>
      <c r="F119" s="177" t="s">
        <v>864</v>
      </c>
      <c r="G119" s="266"/>
      <c r="H119" s="178"/>
      <c r="I119" s="173"/>
    </row>
    <row r="120" spans="1:9" ht="140.25">
      <c r="A120" s="263"/>
      <c r="B120" s="177" t="s">
        <v>863</v>
      </c>
      <c r="C120" s="178">
        <v>100</v>
      </c>
      <c r="D120" s="178">
        <v>290.22000000000003</v>
      </c>
      <c r="E120" s="181">
        <f t="shared" si="3"/>
        <v>2.9022000000000001</v>
      </c>
      <c r="F120" s="177" t="s">
        <v>862</v>
      </c>
      <c r="G120" s="266"/>
      <c r="H120" s="178"/>
      <c r="I120" s="173"/>
    </row>
    <row r="121" spans="1:9" ht="153">
      <c r="A121" s="263"/>
      <c r="B121" s="177" t="s">
        <v>861</v>
      </c>
      <c r="C121" s="178">
        <v>100</v>
      </c>
      <c r="D121" s="178">
        <v>85</v>
      </c>
      <c r="E121" s="181">
        <f t="shared" si="3"/>
        <v>0.85</v>
      </c>
      <c r="F121" s="177" t="s">
        <v>860</v>
      </c>
      <c r="G121" s="266"/>
      <c r="H121" s="178"/>
      <c r="I121" s="173"/>
    </row>
    <row r="122" spans="1:9" ht="216.75">
      <c r="A122" s="263"/>
      <c r="B122" s="177" t="s">
        <v>859</v>
      </c>
      <c r="C122" s="178">
        <v>100</v>
      </c>
      <c r="D122" s="178">
        <v>409.09</v>
      </c>
      <c r="E122" s="181">
        <f t="shared" si="3"/>
        <v>4.0908999999999995</v>
      </c>
      <c r="F122" s="177" t="s">
        <v>858</v>
      </c>
      <c r="G122" s="266"/>
      <c r="H122" s="178"/>
      <c r="I122" s="173"/>
    </row>
    <row r="123" spans="1:9" ht="76.5">
      <c r="A123" s="263"/>
      <c r="B123" s="177" t="s">
        <v>857</v>
      </c>
      <c r="C123" s="178">
        <v>100</v>
      </c>
      <c r="D123" s="178">
        <v>94.29</v>
      </c>
      <c r="E123" s="181">
        <f t="shared" si="3"/>
        <v>0.94290000000000007</v>
      </c>
      <c r="F123" s="177"/>
      <c r="G123" s="266"/>
      <c r="H123" s="178"/>
      <c r="I123" s="173"/>
    </row>
    <row r="124" spans="1:9" ht="102">
      <c r="A124" s="263"/>
      <c r="B124" s="177" t="s">
        <v>856</v>
      </c>
      <c r="C124" s="178">
        <v>100</v>
      </c>
      <c r="D124" s="178">
        <v>366.67</v>
      </c>
      <c r="E124" s="181">
        <f t="shared" si="3"/>
        <v>3.6667000000000001</v>
      </c>
      <c r="F124" s="177" t="s">
        <v>855</v>
      </c>
      <c r="G124" s="266"/>
      <c r="H124" s="178"/>
      <c r="I124" s="173"/>
    </row>
    <row r="125" spans="1:9" ht="51">
      <c r="A125" s="263"/>
      <c r="B125" s="177" t="s">
        <v>854</v>
      </c>
      <c r="C125" s="178">
        <v>100</v>
      </c>
      <c r="D125" s="178">
        <v>104.4</v>
      </c>
      <c r="E125" s="181">
        <f t="shared" si="3"/>
        <v>1.044</v>
      </c>
      <c r="F125" s="177"/>
      <c r="G125" s="266"/>
      <c r="H125" s="178"/>
      <c r="I125" s="173"/>
    </row>
    <row r="126" spans="1:9" ht="102">
      <c r="A126" s="263"/>
      <c r="B126" s="177" t="s">
        <v>853</v>
      </c>
      <c r="C126" s="178">
        <v>100</v>
      </c>
      <c r="D126" s="178">
        <v>94.71</v>
      </c>
      <c r="E126" s="181">
        <f t="shared" si="3"/>
        <v>0.94709999999999994</v>
      </c>
      <c r="F126" s="177"/>
      <c r="G126" s="266"/>
      <c r="H126" s="178"/>
      <c r="I126" s="173"/>
    </row>
    <row r="127" spans="1:9" ht="38.25">
      <c r="A127" s="263"/>
      <c r="B127" s="177" t="s">
        <v>852</v>
      </c>
      <c r="C127" s="178">
        <v>100</v>
      </c>
      <c r="D127" s="178">
        <v>94.55</v>
      </c>
      <c r="E127" s="181">
        <f t="shared" si="3"/>
        <v>0.94550000000000001</v>
      </c>
      <c r="F127" s="177"/>
      <c r="G127" s="266"/>
      <c r="H127" s="178"/>
      <c r="I127" s="173"/>
    </row>
    <row r="128" spans="1:9" ht="127.5">
      <c r="A128" s="263"/>
      <c r="B128" s="177" t="s">
        <v>851</v>
      </c>
      <c r="C128" s="178">
        <v>100</v>
      </c>
      <c r="D128" s="178">
        <v>0</v>
      </c>
      <c r="E128" s="181">
        <f t="shared" si="3"/>
        <v>0</v>
      </c>
      <c r="F128" s="177" t="s">
        <v>850</v>
      </c>
      <c r="G128" s="266"/>
      <c r="H128" s="178"/>
      <c r="I128" s="173"/>
    </row>
    <row r="129" spans="1:9" ht="89.25">
      <c r="A129" s="264"/>
      <c r="B129" s="177" t="s">
        <v>849</v>
      </c>
      <c r="C129" s="178">
        <v>100</v>
      </c>
      <c r="D129" s="178">
        <v>100</v>
      </c>
      <c r="E129" s="181">
        <f t="shared" si="3"/>
        <v>1</v>
      </c>
      <c r="F129" s="177"/>
      <c r="G129" s="267"/>
      <c r="H129" s="178"/>
      <c r="I129" s="173"/>
    </row>
    <row r="130" spans="1:9" s="170" customFormat="1" ht="15.75" customHeight="1">
      <c r="A130" s="271"/>
      <c r="B130" s="271"/>
      <c r="C130" s="271"/>
      <c r="D130" s="271"/>
      <c r="E130" s="271"/>
      <c r="F130" s="271"/>
      <c r="G130" s="172"/>
      <c r="H130" s="172"/>
      <c r="I130" s="171"/>
    </row>
    <row r="131" spans="1:9" s="170" customFormat="1" ht="15.75" customHeight="1">
      <c r="A131" s="268" t="s">
        <v>848</v>
      </c>
      <c r="B131" s="269"/>
      <c r="C131" s="269"/>
      <c r="D131" s="269"/>
      <c r="E131" s="269"/>
      <c r="F131" s="269"/>
      <c r="G131" s="269"/>
      <c r="H131" s="270"/>
      <c r="I131" s="171"/>
    </row>
    <row r="132" spans="1:9" ht="409.5">
      <c r="A132" s="180" t="s">
        <v>772</v>
      </c>
      <c r="B132" s="177" t="s">
        <v>847</v>
      </c>
      <c r="C132" s="178">
        <v>100</v>
      </c>
      <c r="D132" s="178">
        <v>0</v>
      </c>
      <c r="E132" s="181">
        <f t="shared" ref="E132:E142" si="4">+D132/C132</f>
        <v>0</v>
      </c>
      <c r="F132" s="177" t="s">
        <v>846</v>
      </c>
      <c r="G132" s="265" t="s">
        <v>668</v>
      </c>
      <c r="H132" s="261"/>
      <c r="I132" s="173"/>
    </row>
    <row r="133" spans="1:9" ht="89.25">
      <c r="A133" s="180" t="s">
        <v>770</v>
      </c>
      <c r="B133" s="177" t="s">
        <v>845</v>
      </c>
      <c r="C133" s="178">
        <v>92.02</v>
      </c>
      <c r="D133" s="178">
        <v>89.24</v>
      </c>
      <c r="E133" s="181">
        <f t="shared" si="4"/>
        <v>0.96978917626602912</v>
      </c>
      <c r="F133" s="177" t="s">
        <v>11</v>
      </c>
      <c r="G133" s="266"/>
      <c r="H133" s="261"/>
      <c r="I133" s="173"/>
    </row>
    <row r="134" spans="1:9" ht="38.25">
      <c r="A134" s="262" t="s">
        <v>767</v>
      </c>
      <c r="B134" s="177" t="s">
        <v>844</v>
      </c>
      <c r="C134" s="178">
        <v>100</v>
      </c>
      <c r="D134" s="178">
        <v>100</v>
      </c>
      <c r="E134" s="181">
        <f t="shared" si="4"/>
        <v>1</v>
      </c>
      <c r="F134" s="177" t="s">
        <v>11</v>
      </c>
      <c r="G134" s="266"/>
      <c r="H134" s="261"/>
      <c r="I134" s="173"/>
    </row>
    <row r="135" spans="1:9" ht="76.5">
      <c r="A135" s="264"/>
      <c r="B135" s="177" t="s">
        <v>843</v>
      </c>
      <c r="C135" s="178">
        <v>96.67</v>
      </c>
      <c r="D135" s="178">
        <v>94.36</v>
      </c>
      <c r="E135" s="181">
        <f t="shared" si="4"/>
        <v>0.97610427226647356</v>
      </c>
      <c r="F135" s="177"/>
      <c r="G135" s="266"/>
      <c r="H135" s="261"/>
      <c r="I135" s="173"/>
    </row>
    <row r="136" spans="1:9" ht="63.75">
      <c r="A136" s="262" t="s">
        <v>758</v>
      </c>
      <c r="B136" s="177" t="s">
        <v>842</v>
      </c>
      <c r="C136" s="178">
        <v>66.180000000000007</v>
      </c>
      <c r="D136" s="178">
        <v>66.42</v>
      </c>
      <c r="E136" s="181">
        <f t="shared" si="4"/>
        <v>1.0036264732547597</v>
      </c>
      <c r="F136" s="177" t="s">
        <v>11</v>
      </c>
      <c r="G136" s="266"/>
      <c r="H136" s="261"/>
      <c r="I136" s="173"/>
    </row>
    <row r="137" spans="1:9" ht="38.25">
      <c r="A137" s="263"/>
      <c r="B137" s="177" t="s">
        <v>841</v>
      </c>
      <c r="C137" s="178">
        <v>0.5</v>
      </c>
      <c r="D137" s="178">
        <v>0.47</v>
      </c>
      <c r="E137" s="181">
        <f t="shared" si="4"/>
        <v>0.94</v>
      </c>
      <c r="F137" s="177"/>
      <c r="G137" s="266"/>
      <c r="H137" s="178"/>
      <c r="I137" s="173"/>
    </row>
    <row r="138" spans="1:9" ht="51">
      <c r="A138" s="263"/>
      <c r="B138" s="177" t="s">
        <v>840</v>
      </c>
      <c r="C138" s="178">
        <v>100</v>
      </c>
      <c r="D138" s="178">
        <v>100</v>
      </c>
      <c r="E138" s="181">
        <f t="shared" si="4"/>
        <v>1</v>
      </c>
      <c r="F138" s="177"/>
      <c r="G138" s="266"/>
      <c r="H138" s="178"/>
      <c r="I138" s="173"/>
    </row>
    <row r="139" spans="1:9" ht="63.75">
      <c r="A139" s="263"/>
      <c r="B139" s="177" t="s">
        <v>839</v>
      </c>
      <c r="C139" s="178">
        <v>93.5</v>
      </c>
      <c r="D139" s="178">
        <v>96.75</v>
      </c>
      <c r="E139" s="181">
        <f t="shared" si="4"/>
        <v>1.03475935828877</v>
      </c>
      <c r="F139" s="177"/>
      <c r="G139" s="266"/>
      <c r="H139" s="178"/>
      <c r="I139" s="173"/>
    </row>
    <row r="140" spans="1:9" ht="114.75">
      <c r="A140" s="263"/>
      <c r="B140" s="177" t="s">
        <v>838</v>
      </c>
      <c r="C140" s="178">
        <v>24.94</v>
      </c>
      <c r="D140" s="178">
        <v>24.94</v>
      </c>
      <c r="E140" s="181">
        <f t="shared" si="4"/>
        <v>1</v>
      </c>
      <c r="F140" s="177"/>
      <c r="G140" s="266"/>
      <c r="H140" s="178"/>
      <c r="I140" s="173"/>
    </row>
    <row r="141" spans="1:9" ht="63.75">
      <c r="A141" s="263"/>
      <c r="B141" s="177" t="s">
        <v>837</v>
      </c>
      <c r="C141" s="178">
        <v>7.14</v>
      </c>
      <c r="D141" s="178">
        <v>7.14</v>
      </c>
      <c r="E141" s="181">
        <f t="shared" si="4"/>
        <v>1</v>
      </c>
      <c r="F141" s="177"/>
      <c r="G141" s="266"/>
      <c r="H141" s="178"/>
      <c r="I141" s="173"/>
    </row>
    <row r="142" spans="1:9" ht="51">
      <c r="A142" s="264"/>
      <c r="B142" s="177" t="s">
        <v>836</v>
      </c>
      <c r="C142" s="178">
        <v>81.31</v>
      </c>
      <c r="D142" s="178">
        <v>88.79</v>
      </c>
      <c r="E142" s="181">
        <f t="shared" si="4"/>
        <v>1.0919936047226664</v>
      </c>
      <c r="F142" s="177"/>
      <c r="G142" s="267"/>
      <c r="H142" s="178"/>
      <c r="I142" s="173"/>
    </row>
    <row r="143" spans="1:9" s="170" customFormat="1" ht="15.75" customHeight="1">
      <c r="A143" s="271"/>
      <c r="B143" s="271"/>
      <c r="C143" s="271"/>
      <c r="D143" s="271"/>
      <c r="E143" s="271"/>
      <c r="F143" s="271"/>
      <c r="G143" s="172"/>
      <c r="H143" s="172"/>
      <c r="I143" s="171"/>
    </row>
    <row r="144" spans="1:9" s="170" customFormat="1" ht="15.75" customHeight="1">
      <c r="A144" s="268" t="s">
        <v>835</v>
      </c>
      <c r="B144" s="269"/>
      <c r="C144" s="269"/>
      <c r="D144" s="269"/>
      <c r="E144" s="269"/>
      <c r="F144" s="269"/>
      <c r="G144" s="269"/>
      <c r="H144" s="270"/>
      <c r="I144" s="171"/>
    </row>
    <row r="145" spans="1:9" ht="76.5">
      <c r="A145" s="180" t="s">
        <v>772</v>
      </c>
      <c r="B145" s="177" t="s">
        <v>834</v>
      </c>
      <c r="C145" s="178">
        <v>100</v>
      </c>
      <c r="D145" s="178">
        <v>19.29</v>
      </c>
      <c r="E145" s="181">
        <f>+D145/C145</f>
        <v>0.19289999999999999</v>
      </c>
      <c r="F145" s="177" t="s">
        <v>833</v>
      </c>
      <c r="G145" s="265" t="s">
        <v>668</v>
      </c>
      <c r="H145" s="261"/>
      <c r="I145" s="173"/>
    </row>
    <row r="146" spans="1:9" ht="51">
      <c r="A146" s="180" t="s">
        <v>770</v>
      </c>
      <c r="B146" s="177" t="s">
        <v>832</v>
      </c>
      <c r="C146" s="178">
        <v>0</v>
      </c>
      <c r="D146" s="178">
        <v>0</v>
      </c>
      <c r="E146" s="181">
        <v>0</v>
      </c>
      <c r="F146" s="177" t="s">
        <v>831</v>
      </c>
      <c r="G146" s="266"/>
      <c r="H146" s="261"/>
      <c r="I146" s="173"/>
    </row>
    <row r="147" spans="1:9" ht="25.5">
      <c r="A147" s="262" t="s">
        <v>767</v>
      </c>
      <c r="B147" s="177" t="s">
        <v>830</v>
      </c>
      <c r="C147" s="178">
        <v>8</v>
      </c>
      <c r="D147" s="178">
        <v>8.2200000000000006</v>
      </c>
      <c r="E147" s="181">
        <f t="shared" ref="E147:E166" si="5">+D147/C147</f>
        <v>1.0275000000000001</v>
      </c>
      <c r="F147" s="177" t="s">
        <v>11</v>
      </c>
      <c r="G147" s="266"/>
      <c r="H147" s="261"/>
      <c r="I147" s="173"/>
    </row>
    <row r="148" spans="1:9" ht="89.25">
      <c r="A148" s="263"/>
      <c r="B148" s="177" t="s">
        <v>829</v>
      </c>
      <c r="C148" s="178">
        <v>100</v>
      </c>
      <c r="D148" s="178">
        <v>117.6</v>
      </c>
      <c r="E148" s="181">
        <f t="shared" si="5"/>
        <v>1.1759999999999999</v>
      </c>
      <c r="F148" s="177" t="s">
        <v>828</v>
      </c>
      <c r="G148" s="266"/>
      <c r="H148" s="261"/>
      <c r="I148" s="173"/>
    </row>
    <row r="149" spans="1:9" ht="25.5">
      <c r="A149" s="263"/>
      <c r="B149" s="177" t="s">
        <v>827</v>
      </c>
      <c r="C149" s="178">
        <v>11.81</v>
      </c>
      <c r="D149" s="178">
        <v>11.12</v>
      </c>
      <c r="E149" s="181">
        <f t="shared" si="5"/>
        <v>0.94157493649449608</v>
      </c>
      <c r="F149" s="177"/>
      <c r="G149" s="266"/>
      <c r="H149" s="261"/>
      <c r="I149" s="173"/>
    </row>
    <row r="150" spans="1:9" ht="89.25">
      <c r="A150" s="263"/>
      <c r="B150" s="177" t="s">
        <v>826</v>
      </c>
      <c r="C150" s="178">
        <v>100</v>
      </c>
      <c r="D150" s="178">
        <v>94.42</v>
      </c>
      <c r="E150" s="181">
        <f t="shared" si="5"/>
        <v>0.94420000000000004</v>
      </c>
      <c r="F150" s="177"/>
      <c r="G150" s="266"/>
      <c r="H150" s="261"/>
      <c r="I150" s="173"/>
    </row>
    <row r="151" spans="1:9" ht="191.25">
      <c r="A151" s="263"/>
      <c r="B151" s="177" t="s">
        <v>825</v>
      </c>
      <c r="C151" s="178">
        <v>50</v>
      </c>
      <c r="D151" s="178">
        <v>10.81</v>
      </c>
      <c r="E151" s="181">
        <f t="shared" si="5"/>
        <v>0.2162</v>
      </c>
      <c r="F151" s="177" t="s">
        <v>812</v>
      </c>
      <c r="G151" s="266"/>
      <c r="H151" s="261"/>
      <c r="I151" s="173"/>
    </row>
    <row r="152" spans="1:9" ht="178.5">
      <c r="A152" s="264"/>
      <c r="B152" s="177" t="s">
        <v>824</v>
      </c>
      <c r="C152" s="178">
        <v>100</v>
      </c>
      <c r="D152" s="178">
        <v>79.17</v>
      </c>
      <c r="E152" s="181">
        <f t="shared" si="5"/>
        <v>0.79170000000000007</v>
      </c>
      <c r="F152" s="177" t="s">
        <v>823</v>
      </c>
      <c r="G152" s="266"/>
      <c r="H152" s="261"/>
      <c r="I152" s="173"/>
    </row>
    <row r="153" spans="1:9" ht="38.25">
      <c r="A153" s="262" t="s">
        <v>758</v>
      </c>
      <c r="B153" s="177" t="s">
        <v>822</v>
      </c>
      <c r="C153" s="178">
        <v>95</v>
      </c>
      <c r="D153" s="178">
        <v>86.24</v>
      </c>
      <c r="E153" s="181">
        <f t="shared" si="5"/>
        <v>0.90778947368421048</v>
      </c>
      <c r="F153" s="177" t="s">
        <v>11</v>
      </c>
      <c r="G153" s="266"/>
      <c r="H153" s="261"/>
      <c r="I153" s="173"/>
    </row>
    <row r="154" spans="1:9" ht="267.75">
      <c r="A154" s="263"/>
      <c r="B154" s="177" t="s">
        <v>821</v>
      </c>
      <c r="C154" s="178">
        <v>82.14</v>
      </c>
      <c r="D154" s="178">
        <v>24.02</v>
      </c>
      <c r="E154" s="181">
        <f t="shared" si="5"/>
        <v>0.29242756269783299</v>
      </c>
      <c r="F154" s="177" t="s">
        <v>820</v>
      </c>
      <c r="G154" s="266"/>
      <c r="H154" s="178"/>
      <c r="I154" s="173"/>
    </row>
    <row r="155" spans="1:9" ht="76.5">
      <c r="A155" s="263"/>
      <c r="B155" s="177" t="s">
        <v>819</v>
      </c>
      <c r="C155" s="178">
        <v>100</v>
      </c>
      <c r="D155" s="178">
        <v>99.8</v>
      </c>
      <c r="E155" s="181">
        <f t="shared" si="5"/>
        <v>0.998</v>
      </c>
      <c r="F155" s="177"/>
      <c r="G155" s="266"/>
      <c r="H155" s="178"/>
      <c r="I155" s="173"/>
    </row>
    <row r="156" spans="1:9" ht="38.25">
      <c r="A156" s="263"/>
      <c r="B156" s="177" t="s">
        <v>818</v>
      </c>
      <c r="C156" s="178">
        <v>100</v>
      </c>
      <c r="D156" s="178">
        <v>83.33</v>
      </c>
      <c r="E156" s="181">
        <f t="shared" si="5"/>
        <v>0.83329999999999993</v>
      </c>
      <c r="F156" s="177"/>
      <c r="G156" s="266"/>
      <c r="H156" s="178"/>
      <c r="I156" s="173"/>
    </row>
    <row r="157" spans="1:9" ht="242.25">
      <c r="A157" s="263"/>
      <c r="B157" s="177" t="s">
        <v>817</v>
      </c>
      <c r="C157" s="178">
        <v>100</v>
      </c>
      <c r="D157" s="178">
        <v>49.57</v>
      </c>
      <c r="E157" s="181">
        <f t="shared" si="5"/>
        <v>0.49570000000000003</v>
      </c>
      <c r="F157" s="177" t="s">
        <v>816</v>
      </c>
      <c r="G157" s="266"/>
      <c r="H157" s="178"/>
      <c r="I157" s="173"/>
    </row>
    <row r="158" spans="1:9" ht="114.75">
      <c r="A158" s="263"/>
      <c r="B158" s="177" t="s">
        <v>815</v>
      </c>
      <c r="C158" s="178">
        <v>100</v>
      </c>
      <c r="D158" s="178">
        <v>74.069999999999993</v>
      </c>
      <c r="E158" s="181">
        <f t="shared" si="5"/>
        <v>0.74069999999999991</v>
      </c>
      <c r="F158" s="177" t="s">
        <v>814</v>
      </c>
      <c r="G158" s="266"/>
      <c r="H158" s="178"/>
      <c r="I158" s="173"/>
    </row>
    <row r="159" spans="1:9" ht="191.25">
      <c r="A159" s="263"/>
      <c r="B159" s="177" t="s">
        <v>813</v>
      </c>
      <c r="C159" s="178">
        <v>50.06</v>
      </c>
      <c r="D159" s="178">
        <v>14.66</v>
      </c>
      <c r="E159" s="181">
        <f t="shared" si="5"/>
        <v>0.29284858170195766</v>
      </c>
      <c r="F159" s="177" t="s">
        <v>812</v>
      </c>
      <c r="G159" s="266"/>
      <c r="H159" s="178"/>
      <c r="I159" s="173"/>
    </row>
    <row r="160" spans="1:9" ht="51">
      <c r="A160" s="263"/>
      <c r="B160" s="177" t="s">
        <v>811</v>
      </c>
      <c r="C160" s="178">
        <v>70</v>
      </c>
      <c r="D160" s="178">
        <v>78.59</v>
      </c>
      <c r="E160" s="181">
        <f t="shared" si="5"/>
        <v>1.1227142857142858</v>
      </c>
      <c r="F160" s="177" t="s">
        <v>810</v>
      </c>
      <c r="G160" s="266"/>
      <c r="H160" s="178"/>
      <c r="I160" s="173"/>
    </row>
    <row r="161" spans="1:9" ht="114.75">
      <c r="A161" s="263"/>
      <c r="B161" s="177" t="s">
        <v>809</v>
      </c>
      <c r="C161" s="178">
        <v>5.78</v>
      </c>
      <c r="D161" s="178">
        <v>5.63</v>
      </c>
      <c r="E161" s="181">
        <f t="shared" si="5"/>
        <v>0.97404844290657433</v>
      </c>
      <c r="F161" s="177"/>
      <c r="G161" s="266"/>
      <c r="H161" s="178"/>
      <c r="I161" s="173"/>
    </row>
    <row r="162" spans="1:9" ht="114.75">
      <c r="A162" s="263"/>
      <c r="B162" s="177" t="s">
        <v>808</v>
      </c>
      <c r="C162" s="178">
        <v>13</v>
      </c>
      <c r="D162" s="178">
        <v>0.17</v>
      </c>
      <c r="E162" s="181">
        <f t="shared" si="5"/>
        <v>1.3076923076923078E-2</v>
      </c>
      <c r="F162" s="177" t="s">
        <v>804</v>
      </c>
      <c r="G162" s="266"/>
      <c r="H162" s="178"/>
      <c r="I162" s="173"/>
    </row>
    <row r="163" spans="1:9" ht="63.75">
      <c r="A163" s="263"/>
      <c r="B163" s="177" t="s">
        <v>807</v>
      </c>
      <c r="C163" s="178">
        <v>231.45</v>
      </c>
      <c r="D163" s="178">
        <v>188.2</v>
      </c>
      <c r="E163" s="181">
        <f t="shared" si="5"/>
        <v>0.81313458630373725</v>
      </c>
      <c r="F163" s="177" t="s">
        <v>804</v>
      </c>
      <c r="G163" s="266"/>
      <c r="H163" s="178"/>
      <c r="I163" s="173"/>
    </row>
    <row r="164" spans="1:9" ht="76.5">
      <c r="A164" s="263"/>
      <c r="B164" s="177" t="s">
        <v>806</v>
      </c>
      <c r="C164" s="178">
        <v>6.39</v>
      </c>
      <c r="D164" s="178">
        <v>1.72</v>
      </c>
      <c r="E164" s="181">
        <f t="shared" si="5"/>
        <v>0.26917057902973396</v>
      </c>
      <c r="F164" s="177" t="s">
        <v>804</v>
      </c>
      <c r="G164" s="266"/>
      <c r="H164" s="178"/>
      <c r="I164" s="173"/>
    </row>
    <row r="165" spans="1:9" ht="76.5">
      <c r="A165" s="263"/>
      <c r="B165" s="177" t="s">
        <v>805</v>
      </c>
      <c r="C165" s="178">
        <v>59.3</v>
      </c>
      <c r="D165" s="178">
        <v>46.21</v>
      </c>
      <c r="E165" s="181">
        <f t="shared" si="5"/>
        <v>0.77925801011804385</v>
      </c>
      <c r="F165" s="177" t="s">
        <v>804</v>
      </c>
      <c r="G165" s="266"/>
      <c r="H165" s="178"/>
      <c r="I165" s="173"/>
    </row>
    <row r="166" spans="1:9" ht="89.25">
      <c r="A166" s="264"/>
      <c r="B166" s="177" t="s">
        <v>803</v>
      </c>
      <c r="C166" s="178">
        <v>91</v>
      </c>
      <c r="D166" s="178">
        <v>345.79</v>
      </c>
      <c r="E166" s="181">
        <f t="shared" si="5"/>
        <v>3.7998901098901103</v>
      </c>
      <c r="F166" s="177" t="s">
        <v>802</v>
      </c>
      <c r="G166" s="267"/>
      <c r="H166" s="178"/>
      <c r="I166" s="173"/>
    </row>
    <row r="167" spans="1:9" s="170" customFormat="1" ht="15.75" customHeight="1">
      <c r="A167" s="271"/>
      <c r="B167" s="271"/>
      <c r="C167" s="271"/>
      <c r="D167" s="271"/>
      <c r="E167" s="271"/>
      <c r="F167" s="271"/>
      <c r="G167" s="172"/>
      <c r="H167" s="172"/>
      <c r="I167" s="171"/>
    </row>
    <row r="168" spans="1:9" s="170" customFormat="1" ht="15.75" customHeight="1">
      <c r="A168" s="268" t="s">
        <v>801</v>
      </c>
      <c r="B168" s="269"/>
      <c r="C168" s="269"/>
      <c r="D168" s="269"/>
      <c r="E168" s="269"/>
      <c r="F168" s="269"/>
      <c r="G168" s="269"/>
      <c r="H168" s="270"/>
      <c r="I168" s="171"/>
    </row>
    <row r="169" spans="1:9" ht="38.25" customHeight="1">
      <c r="A169" s="180" t="s">
        <v>772</v>
      </c>
      <c r="B169" s="177" t="s">
        <v>800</v>
      </c>
      <c r="C169" s="178">
        <v>-52.79</v>
      </c>
      <c r="D169" s="178">
        <v>-54.08</v>
      </c>
      <c r="E169" s="181">
        <f t="shared" ref="E169:E185" si="6">+D169/C169</f>
        <v>1.0244364462966471</v>
      </c>
      <c r="F169" s="177" t="s">
        <v>11</v>
      </c>
      <c r="G169" s="265" t="s">
        <v>668</v>
      </c>
      <c r="H169" s="261"/>
      <c r="I169" s="173"/>
    </row>
    <row r="170" spans="1:9" ht="89.25">
      <c r="A170" s="180" t="s">
        <v>770</v>
      </c>
      <c r="B170" s="177" t="s">
        <v>799</v>
      </c>
      <c r="C170" s="178">
        <v>-65.52</v>
      </c>
      <c r="D170" s="178">
        <v>-44.83</v>
      </c>
      <c r="E170" s="181">
        <f t="shared" si="6"/>
        <v>0.68421855921855923</v>
      </c>
      <c r="F170" s="177" t="s">
        <v>798</v>
      </c>
      <c r="G170" s="266"/>
      <c r="H170" s="261"/>
      <c r="I170" s="173"/>
    </row>
    <row r="171" spans="1:9" ht="153">
      <c r="A171" s="262" t="s">
        <v>767</v>
      </c>
      <c r="B171" s="177" t="s">
        <v>797</v>
      </c>
      <c r="C171" s="178">
        <v>12.38</v>
      </c>
      <c r="D171" s="178">
        <v>10.64</v>
      </c>
      <c r="E171" s="181">
        <f t="shared" si="6"/>
        <v>0.85945072697899838</v>
      </c>
      <c r="F171" s="177" t="s">
        <v>796</v>
      </c>
      <c r="G171" s="266"/>
      <c r="H171" s="261"/>
      <c r="I171" s="173"/>
    </row>
    <row r="172" spans="1:9" ht="293.25">
      <c r="A172" s="263"/>
      <c r="B172" s="177" t="s">
        <v>795</v>
      </c>
      <c r="C172" s="178">
        <v>100</v>
      </c>
      <c r="D172" s="178">
        <v>116.33</v>
      </c>
      <c r="E172" s="181">
        <f t="shared" si="6"/>
        <v>1.1633</v>
      </c>
      <c r="F172" s="177" t="s">
        <v>794</v>
      </c>
      <c r="G172" s="266"/>
      <c r="H172" s="261"/>
      <c r="I172" s="173"/>
    </row>
    <row r="173" spans="1:9" ht="51">
      <c r="A173" s="263"/>
      <c r="B173" s="177" t="s">
        <v>793</v>
      </c>
      <c r="C173" s="178">
        <v>100</v>
      </c>
      <c r="D173" s="178">
        <v>100</v>
      </c>
      <c r="E173" s="181">
        <f t="shared" si="6"/>
        <v>1</v>
      </c>
      <c r="F173" s="177"/>
      <c r="G173" s="266"/>
      <c r="H173" s="261"/>
      <c r="I173" s="173"/>
    </row>
    <row r="174" spans="1:9" ht="38.25">
      <c r="A174" s="263"/>
      <c r="B174" s="177" t="s">
        <v>792</v>
      </c>
      <c r="C174" s="178">
        <v>100</v>
      </c>
      <c r="D174" s="178">
        <v>100</v>
      </c>
      <c r="E174" s="181">
        <f t="shared" si="6"/>
        <v>1</v>
      </c>
      <c r="F174" s="177"/>
      <c r="G174" s="266"/>
      <c r="H174" s="261"/>
      <c r="I174" s="173"/>
    </row>
    <row r="175" spans="1:9" ht="165.75">
      <c r="A175" s="263"/>
      <c r="B175" s="177" t="s">
        <v>791</v>
      </c>
      <c r="C175" s="178">
        <v>100</v>
      </c>
      <c r="D175" s="178">
        <v>8.33</v>
      </c>
      <c r="E175" s="181">
        <f t="shared" si="6"/>
        <v>8.3299999999999999E-2</v>
      </c>
      <c r="F175" s="177" t="s">
        <v>790</v>
      </c>
      <c r="G175" s="266"/>
      <c r="H175" s="261"/>
      <c r="I175" s="173"/>
    </row>
    <row r="176" spans="1:9" ht="63.75">
      <c r="A176" s="264"/>
      <c r="B176" s="177" t="s">
        <v>789</v>
      </c>
      <c r="C176" s="178">
        <v>100</v>
      </c>
      <c r="D176" s="178">
        <v>100</v>
      </c>
      <c r="E176" s="181">
        <f t="shared" si="6"/>
        <v>1</v>
      </c>
      <c r="F176" s="177"/>
      <c r="G176" s="266"/>
      <c r="H176" s="261"/>
      <c r="I176" s="173"/>
    </row>
    <row r="177" spans="1:9" ht="140.25">
      <c r="A177" s="262" t="s">
        <v>758</v>
      </c>
      <c r="B177" s="177" t="s">
        <v>788</v>
      </c>
      <c r="C177" s="178">
        <v>100</v>
      </c>
      <c r="D177" s="178">
        <v>27</v>
      </c>
      <c r="E177" s="181">
        <f t="shared" si="6"/>
        <v>0.27</v>
      </c>
      <c r="F177" s="177" t="s">
        <v>787</v>
      </c>
      <c r="G177" s="266"/>
      <c r="H177" s="261"/>
      <c r="I177" s="173"/>
    </row>
    <row r="178" spans="1:9" ht="409.5">
      <c r="A178" s="263"/>
      <c r="B178" s="177" t="s">
        <v>786</v>
      </c>
      <c r="C178" s="178">
        <v>100</v>
      </c>
      <c r="D178" s="178">
        <v>110.99</v>
      </c>
      <c r="E178" s="181">
        <f t="shared" si="6"/>
        <v>1.1098999999999999</v>
      </c>
      <c r="F178" s="177" t="s">
        <v>785</v>
      </c>
      <c r="G178" s="266"/>
      <c r="H178" s="178"/>
      <c r="I178" s="173"/>
    </row>
    <row r="179" spans="1:9" ht="51">
      <c r="A179" s="263"/>
      <c r="B179" s="177" t="s">
        <v>784</v>
      </c>
      <c r="C179" s="178">
        <v>53.57</v>
      </c>
      <c r="D179" s="178">
        <v>49.11</v>
      </c>
      <c r="E179" s="181">
        <f t="shared" si="6"/>
        <v>0.91674444651857379</v>
      </c>
      <c r="F179" s="177"/>
      <c r="G179" s="266"/>
      <c r="H179" s="178"/>
      <c r="I179" s="173"/>
    </row>
    <row r="180" spans="1:9" ht="102">
      <c r="A180" s="263"/>
      <c r="B180" s="177" t="s">
        <v>783</v>
      </c>
      <c r="C180" s="178">
        <v>3024</v>
      </c>
      <c r="D180" s="178">
        <v>2099.4699999999998</v>
      </c>
      <c r="E180" s="181">
        <f t="shared" si="6"/>
        <v>0.6942691798941798</v>
      </c>
      <c r="F180" s="177" t="s">
        <v>782</v>
      </c>
      <c r="G180" s="266"/>
      <c r="H180" s="178"/>
      <c r="I180" s="173"/>
    </row>
    <row r="181" spans="1:9" ht="127.5">
      <c r="A181" s="263"/>
      <c r="B181" s="177" t="s">
        <v>781</v>
      </c>
      <c r="C181" s="178">
        <v>4.3600000000000003</v>
      </c>
      <c r="D181" s="178">
        <v>3.73</v>
      </c>
      <c r="E181" s="181">
        <f t="shared" si="6"/>
        <v>0.85550458715596323</v>
      </c>
      <c r="F181" s="177" t="s">
        <v>780</v>
      </c>
      <c r="G181" s="266"/>
      <c r="H181" s="178"/>
      <c r="I181" s="173"/>
    </row>
    <row r="182" spans="1:9" ht="267.75">
      <c r="A182" s="263"/>
      <c r="B182" s="177" t="s">
        <v>779</v>
      </c>
      <c r="C182" s="178">
        <v>100</v>
      </c>
      <c r="D182" s="178">
        <v>89.49</v>
      </c>
      <c r="E182" s="181">
        <f t="shared" si="6"/>
        <v>0.89489999999999992</v>
      </c>
      <c r="F182" s="177" t="s">
        <v>778</v>
      </c>
      <c r="G182" s="266"/>
      <c r="H182" s="178"/>
      <c r="I182" s="173"/>
    </row>
    <row r="183" spans="1:9" ht="178.5">
      <c r="A183" s="263"/>
      <c r="B183" s="177" t="s">
        <v>777</v>
      </c>
      <c r="C183" s="178">
        <v>5.68</v>
      </c>
      <c r="D183" s="178">
        <v>6.57</v>
      </c>
      <c r="E183" s="181">
        <f t="shared" si="6"/>
        <v>1.1566901408450705</v>
      </c>
      <c r="F183" s="177" t="s">
        <v>776</v>
      </c>
      <c r="G183" s="266"/>
      <c r="H183" s="178"/>
      <c r="I183" s="173"/>
    </row>
    <row r="184" spans="1:9" ht="76.5">
      <c r="A184" s="263"/>
      <c r="B184" s="177" t="s">
        <v>775</v>
      </c>
      <c r="C184" s="178">
        <v>100</v>
      </c>
      <c r="D184" s="178">
        <v>100</v>
      </c>
      <c r="E184" s="181">
        <f t="shared" si="6"/>
        <v>1</v>
      </c>
      <c r="F184" s="177"/>
      <c r="G184" s="266"/>
      <c r="H184" s="178"/>
      <c r="I184" s="173"/>
    </row>
    <row r="185" spans="1:9" ht="51">
      <c r="A185" s="264"/>
      <c r="B185" s="177" t="s">
        <v>774</v>
      </c>
      <c r="C185" s="178">
        <v>100</v>
      </c>
      <c r="D185" s="178">
        <v>100</v>
      </c>
      <c r="E185" s="181">
        <f t="shared" si="6"/>
        <v>1</v>
      </c>
      <c r="F185" s="177"/>
      <c r="G185" s="267"/>
      <c r="H185" s="178"/>
      <c r="I185" s="173"/>
    </row>
    <row r="186" spans="1:9" s="170" customFormat="1" ht="15.75" customHeight="1">
      <c r="A186" s="271"/>
      <c r="B186" s="271"/>
      <c r="C186" s="271"/>
      <c r="D186" s="271"/>
      <c r="E186" s="271"/>
      <c r="F186" s="271"/>
      <c r="G186" s="172"/>
      <c r="H186" s="172"/>
      <c r="I186" s="171"/>
    </row>
    <row r="187" spans="1:9" s="170" customFormat="1" ht="15.75" customHeight="1">
      <c r="A187" s="268" t="s">
        <v>773</v>
      </c>
      <c r="B187" s="269"/>
      <c r="C187" s="269"/>
      <c r="D187" s="269"/>
      <c r="E187" s="269"/>
      <c r="F187" s="269"/>
      <c r="G187" s="269"/>
      <c r="H187" s="270"/>
      <c r="I187" s="171"/>
    </row>
    <row r="188" spans="1:9" ht="114.75">
      <c r="A188" s="180" t="s">
        <v>772</v>
      </c>
      <c r="B188" s="177" t="s">
        <v>771</v>
      </c>
      <c r="C188" s="178">
        <v>100</v>
      </c>
      <c r="D188" s="178">
        <v>100</v>
      </c>
      <c r="E188" s="175">
        <f t="shared" ref="E188:E202" si="7">+D188/C188</f>
        <v>1</v>
      </c>
      <c r="F188" s="177" t="s">
        <v>11</v>
      </c>
      <c r="G188" s="281" t="s">
        <v>668</v>
      </c>
      <c r="H188" s="261"/>
      <c r="I188" s="173"/>
    </row>
    <row r="189" spans="1:9" ht="114.75">
      <c r="A189" s="180" t="s">
        <v>770</v>
      </c>
      <c r="B189" s="177" t="s">
        <v>769</v>
      </c>
      <c r="C189" s="178">
        <v>100</v>
      </c>
      <c r="D189" s="178">
        <v>74.86</v>
      </c>
      <c r="E189" s="175">
        <f t="shared" si="7"/>
        <v>0.74860000000000004</v>
      </c>
      <c r="F189" s="177" t="s">
        <v>768</v>
      </c>
      <c r="G189" s="282"/>
      <c r="H189" s="261"/>
      <c r="I189" s="173"/>
    </row>
    <row r="190" spans="1:9" ht="102">
      <c r="A190" s="262" t="s">
        <v>767</v>
      </c>
      <c r="B190" s="177" t="s">
        <v>766</v>
      </c>
      <c r="C190" s="178">
        <v>100</v>
      </c>
      <c r="D190" s="178">
        <v>93.36</v>
      </c>
      <c r="E190" s="175">
        <f t="shared" si="7"/>
        <v>0.93359999999999999</v>
      </c>
      <c r="F190" s="177" t="s">
        <v>11</v>
      </c>
      <c r="G190" s="282"/>
      <c r="H190" s="261"/>
      <c r="I190" s="173"/>
    </row>
    <row r="191" spans="1:9" ht="153">
      <c r="A191" s="263"/>
      <c r="B191" s="177" t="s">
        <v>765</v>
      </c>
      <c r="C191" s="178">
        <v>100</v>
      </c>
      <c r="D191" s="178">
        <v>23.52</v>
      </c>
      <c r="E191" s="175">
        <f t="shared" si="7"/>
        <v>0.23519999999999999</v>
      </c>
      <c r="F191" s="177" t="s">
        <v>764</v>
      </c>
      <c r="G191" s="282"/>
      <c r="H191" s="261"/>
      <c r="I191" s="173"/>
    </row>
    <row r="192" spans="1:9" ht="89.25">
      <c r="A192" s="263"/>
      <c r="B192" s="177" t="s">
        <v>763</v>
      </c>
      <c r="C192" s="178">
        <v>100</v>
      </c>
      <c r="D192" s="178">
        <v>92.77</v>
      </c>
      <c r="E192" s="175">
        <f t="shared" si="7"/>
        <v>0.92769999999999997</v>
      </c>
      <c r="F192" s="177"/>
      <c r="G192" s="282"/>
      <c r="H192" s="261"/>
      <c r="I192" s="173"/>
    </row>
    <row r="193" spans="1:9" ht="191.25">
      <c r="A193" s="263"/>
      <c r="B193" s="177" t="s">
        <v>762</v>
      </c>
      <c r="C193" s="178">
        <v>100</v>
      </c>
      <c r="D193" s="178">
        <v>0</v>
      </c>
      <c r="E193" s="175">
        <f t="shared" si="7"/>
        <v>0</v>
      </c>
      <c r="F193" s="177" t="s">
        <v>759</v>
      </c>
      <c r="G193" s="282"/>
      <c r="H193" s="261"/>
      <c r="I193" s="173"/>
    </row>
    <row r="194" spans="1:9" ht="178.5">
      <c r="A194" s="263"/>
      <c r="B194" s="177" t="s">
        <v>761</v>
      </c>
      <c r="C194" s="178">
        <v>100</v>
      </c>
      <c r="D194" s="178">
        <v>92.76</v>
      </c>
      <c r="E194" s="175">
        <f t="shared" si="7"/>
        <v>0.92760000000000009</v>
      </c>
      <c r="F194" s="177"/>
      <c r="G194" s="282"/>
      <c r="H194" s="261"/>
      <c r="I194" s="173"/>
    </row>
    <row r="195" spans="1:9" ht="216.75">
      <c r="A195" s="264"/>
      <c r="B195" s="177" t="s">
        <v>760</v>
      </c>
      <c r="C195" s="178">
        <v>100</v>
      </c>
      <c r="D195" s="178">
        <v>0</v>
      </c>
      <c r="E195" s="175">
        <f t="shared" si="7"/>
        <v>0</v>
      </c>
      <c r="F195" s="177" t="s">
        <v>759</v>
      </c>
      <c r="G195" s="282"/>
      <c r="H195" s="261"/>
      <c r="I195" s="173"/>
    </row>
    <row r="196" spans="1:9" ht="127.5">
      <c r="A196" s="262" t="s">
        <v>758</v>
      </c>
      <c r="B196" s="177" t="s">
        <v>757</v>
      </c>
      <c r="C196" s="178">
        <v>100</v>
      </c>
      <c r="D196" s="178">
        <v>0</v>
      </c>
      <c r="E196" s="175">
        <f t="shared" si="7"/>
        <v>0</v>
      </c>
      <c r="F196" s="177" t="s">
        <v>755</v>
      </c>
      <c r="G196" s="282"/>
      <c r="H196" s="261"/>
      <c r="I196" s="173"/>
    </row>
    <row r="197" spans="1:9" ht="165.75">
      <c r="A197" s="263"/>
      <c r="B197" s="177" t="s">
        <v>756</v>
      </c>
      <c r="C197" s="178">
        <v>100</v>
      </c>
      <c r="D197" s="178">
        <v>0</v>
      </c>
      <c r="E197" s="175">
        <f t="shared" si="7"/>
        <v>0</v>
      </c>
      <c r="F197" s="177" t="s">
        <v>755</v>
      </c>
      <c r="G197" s="282"/>
      <c r="H197" s="178"/>
      <c r="I197" s="173"/>
    </row>
    <row r="198" spans="1:9" ht="127.5">
      <c r="A198" s="263"/>
      <c r="B198" s="177" t="s">
        <v>754</v>
      </c>
      <c r="C198" s="178">
        <v>100</v>
      </c>
      <c r="D198" s="178">
        <v>85.87</v>
      </c>
      <c r="E198" s="175">
        <f t="shared" si="7"/>
        <v>0.85870000000000002</v>
      </c>
      <c r="F198" s="177" t="s">
        <v>753</v>
      </c>
      <c r="G198" s="282"/>
      <c r="H198" s="178"/>
      <c r="I198" s="173"/>
    </row>
    <row r="199" spans="1:9" ht="89.25">
      <c r="A199" s="263"/>
      <c r="B199" s="177" t="s">
        <v>752</v>
      </c>
      <c r="C199" s="178">
        <v>100</v>
      </c>
      <c r="D199" s="178">
        <v>1.4</v>
      </c>
      <c r="E199" s="175">
        <f t="shared" si="7"/>
        <v>1.3999999999999999E-2</v>
      </c>
      <c r="F199" s="177" t="s">
        <v>750</v>
      </c>
      <c r="G199" s="282"/>
      <c r="H199" s="178"/>
      <c r="I199" s="173"/>
    </row>
    <row r="200" spans="1:9" ht="89.25">
      <c r="A200" s="263"/>
      <c r="B200" s="177" t="s">
        <v>751</v>
      </c>
      <c r="C200" s="178">
        <v>100</v>
      </c>
      <c r="D200" s="178">
        <v>25.49</v>
      </c>
      <c r="E200" s="175">
        <f t="shared" si="7"/>
        <v>0.25489999999999996</v>
      </c>
      <c r="F200" s="177" t="s">
        <v>750</v>
      </c>
      <c r="G200" s="282"/>
      <c r="H200" s="178"/>
      <c r="I200" s="173"/>
    </row>
    <row r="201" spans="1:9" ht="127.5">
      <c r="A201" s="263"/>
      <c r="B201" s="177" t="s">
        <v>749</v>
      </c>
      <c r="C201" s="178">
        <v>100</v>
      </c>
      <c r="D201" s="178">
        <v>48.3</v>
      </c>
      <c r="E201" s="175">
        <f t="shared" si="7"/>
        <v>0.48299999999999998</v>
      </c>
      <c r="F201" s="177" t="s">
        <v>748</v>
      </c>
      <c r="G201" s="282"/>
      <c r="H201" s="178"/>
      <c r="I201" s="173"/>
    </row>
    <row r="202" spans="1:9" ht="127.5">
      <c r="A202" s="263"/>
      <c r="B202" s="177" t="s">
        <v>747</v>
      </c>
      <c r="C202" s="178">
        <v>100</v>
      </c>
      <c r="D202" s="178">
        <v>112.41</v>
      </c>
      <c r="E202" s="175">
        <f t="shared" si="7"/>
        <v>1.1240999999999999</v>
      </c>
      <c r="F202" s="177" t="s">
        <v>746</v>
      </c>
      <c r="G202" s="282"/>
      <c r="H202" s="178"/>
      <c r="I202" s="173"/>
    </row>
    <row r="203" spans="1:9" ht="89.25">
      <c r="A203" s="263"/>
      <c r="B203" s="177" t="s">
        <v>745</v>
      </c>
      <c r="C203" s="178">
        <v>0</v>
      </c>
      <c r="D203" s="178">
        <v>0</v>
      </c>
      <c r="E203" s="175">
        <v>0</v>
      </c>
      <c r="F203" s="177" t="s">
        <v>733</v>
      </c>
      <c r="G203" s="282"/>
      <c r="H203" s="178"/>
      <c r="I203" s="173"/>
    </row>
    <row r="204" spans="1:9" ht="89.25">
      <c r="A204" s="263"/>
      <c r="B204" s="177" t="s">
        <v>744</v>
      </c>
      <c r="C204" s="178">
        <v>0</v>
      </c>
      <c r="D204" s="178">
        <v>0</v>
      </c>
      <c r="E204" s="175">
        <v>0</v>
      </c>
      <c r="F204" s="177" t="s">
        <v>733</v>
      </c>
      <c r="G204" s="282"/>
      <c r="H204" s="178"/>
      <c r="I204" s="173"/>
    </row>
    <row r="205" spans="1:9" ht="76.5">
      <c r="A205" s="263"/>
      <c r="B205" s="177" t="s">
        <v>743</v>
      </c>
      <c r="C205" s="178">
        <v>0</v>
      </c>
      <c r="D205" s="178">
        <v>0</v>
      </c>
      <c r="E205" s="175">
        <v>0</v>
      </c>
      <c r="F205" s="177" t="s">
        <v>733</v>
      </c>
      <c r="G205" s="282"/>
      <c r="H205" s="178"/>
      <c r="I205" s="173"/>
    </row>
    <row r="206" spans="1:9" ht="89.25">
      <c r="A206" s="263"/>
      <c r="B206" s="177" t="s">
        <v>742</v>
      </c>
      <c r="C206" s="178">
        <v>0</v>
      </c>
      <c r="D206" s="178">
        <v>0</v>
      </c>
      <c r="E206" s="175">
        <v>0</v>
      </c>
      <c r="F206" s="177" t="s">
        <v>733</v>
      </c>
      <c r="G206" s="282"/>
      <c r="H206" s="178"/>
      <c r="I206" s="173"/>
    </row>
    <row r="207" spans="1:9" ht="63.75">
      <c r="A207" s="263"/>
      <c r="B207" s="177" t="s">
        <v>741</v>
      </c>
      <c r="C207" s="178">
        <v>100</v>
      </c>
      <c r="D207" s="178">
        <v>0</v>
      </c>
      <c r="E207" s="175">
        <f>+D207/C207</f>
        <v>0</v>
      </c>
      <c r="F207" s="177" t="s">
        <v>740</v>
      </c>
      <c r="G207" s="282"/>
      <c r="H207" s="178"/>
      <c r="I207" s="173"/>
    </row>
    <row r="208" spans="1:9" ht="191.25">
      <c r="A208" s="263"/>
      <c r="B208" s="177" t="s">
        <v>739</v>
      </c>
      <c r="C208" s="178">
        <v>100</v>
      </c>
      <c r="D208" s="178">
        <v>0</v>
      </c>
      <c r="E208" s="175">
        <f>+D208/C208</f>
        <v>0</v>
      </c>
      <c r="F208" s="177" t="s">
        <v>737</v>
      </c>
      <c r="G208" s="282"/>
      <c r="H208" s="178"/>
      <c r="I208" s="173"/>
    </row>
    <row r="209" spans="1:9" ht="191.25">
      <c r="A209" s="263"/>
      <c r="B209" s="177" t="s">
        <v>738</v>
      </c>
      <c r="C209" s="178">
        <v>100</v>
      </c>
      <c r="D209" s="178">
        <v>0</v>
      </c>
      <c r="E209" s="175">
        <f>+D209/C209</f>
        <v>0</v>
      </c>
      <c r="F209" s="177" t="s">
        <v>737</v>
      </c>
      <c r="G209" s="282"/>
      <c r="H209" s="178"/>
      <c r="I209" s="173"/>
    </row>
    <row r="210" spans="1:9" ht="89.25">
      <c r="A210" s="263"/>
      <c r="B210" s="177" t="s">
        <v>736</v>
      </c>
      <c r="C210" s="178">
        <v>100</v>
      </c>
      <c r="D210" s="178">
        <v>0</v>
      </c>
      <c r="E210" s="175">
        <f>+D210/C210</f>
        <v>0</v>
      </c>
      <c r="F210" s="177" t="s">
        <v>735</v>
      </c>
      <c r="G210" s="282"/>
      <c r="H210" s="178"/>
      <c r="I210" s="173"/>
    </row>
    <row r="211" spans="1:9" ht="89.25">
      <c r="A211" s="263"/>
      <c r="B211" s="177" t="s">
        <v>734</v>
      </c>
      <c r="C211" s="178">
        <v>0</v>
      </c>
      <c r="D211" s="178">
        <v>0</v>
      </c>
      <c r="E211" s="175">
        <v>0</v>
      </c>
      <c r="F211" s="177" t="s">
        <v>733</v>
      </c>
      <c r="G211" s="282"/>
      <c r="H211" s="178"/>
      <c r="I211" s="173"/>
    </row>
    <row r="212" spans="1:9" ht="216.75">
      <c r="A212" s="263"/>
      <c r="B212" s="177" t="s">
        <v>732</v>
      </c>
      <c r="C212" s="178">
        <v>100</v>
      </c>
      <c r="D212" s="178">
        <v>86</v>
      </c>
      <c r="E212" s="175">
        <f>+D212/C212</f>
        <v>0.86</v>
      </c>
      <c r="F212" s="177" t="s">
        <v>731</v>
      </c>
      <c r="G212" s="282"/>
      <c r="H212" s="178"/>
      <c r="I212" s="173"/>
    </row>
    <row r="213" spans="1:9" ht="204">
      <c r="A213" s="263"/>
      <c r="B213" s="177" t="s">
        <v>730</v>
      </c>
      <c r="C213" s="178">
        <v>100</v>
      </c>
      <c r="D213" s="178">
        <v>90.77</v>
      </c>
      <c r="E213" s="175">
        <f>+D213/C213</f>
        <v>0.90769999999999995</v>
      </c>
      <c r="F213" s="177"/>
      <c r="G213" s="282"/>
      <c r="H213" s="178"/>
      <c r="I213" s="173"/>
    </row>
    <row r="214" spans="1:9" ht="191.25">
      <c r="A214" s="263"/>
      <c r="B214" s="177" t="s">
        <v>729</v>
      </c>
      <c r="C214" s="178">
        <v>100</v>
      </c>
      <c r="D214" s="178">
        <v>107.19</v>
      </c>
      <c r="E214" s="175">
        <f>+D214/C214</f>
        <v>1.0719000000000001</v>
      </c>
      <c r="F214" s="177"/>
      <c r="G214" s="282"/>
      <c r="H214" s="178"/>
      <c r="I214" s="173"/>
    </row>
    <row r="215" spans="1:9" ht="191.25">
      <c r="A215" s="263"/>
      <c r="B215" s="177" t="s">
        <v>728</v>
      </c>
      <c r="C215" s="178">
        <v>100</v>
      </c>
      <c r="D215" s="178">
        <v>0</v>
      </c>
      <c r="E215" s="175">
        <f>+D215/C215</f>
        <v>0</v>
      </c>
      <c r="F215" s="177" t="s">
        <v>726</v>
      </c>
      <c r="G215" s="282"/>
      <c r="H215" s="178"/>
      <c r="I215" s="173"/>
    </row>
    <row r="216" spans="1:9" ht="204">
      <c r="A216" s="263"/>
      <c r="B216" s="177" t="s">
        <v>727</v>
      </c>
      <c r="C216" s="178">
        <v>100</v>
      </c>
      <c r="D216" s="178">
        <v>0</v>
      </c>
      <c r="E216" s="175">
        <f>+D216/C216</f>
        <v>0</v>
      </c>
      <c r="F216" s="177" t="s">
        <v>726</v>
      </c>
      <c r="G216" s="283"/>
      <c r="H216" s="178"/>
      <c r="I216" s="173"/>
    </row>
    <row r="217" spans="1:9" s="170" customFormat="1" ht="15.75" customHeight="1">
      <c r="A217" s="271"/>
      <c r="B217" s="271"/>
      <c r="C217" s="271"/>
      <c r="D217" s="271"/>
      <c r="E217" s="271"/>
      <c r="F217" s="271"/>
      <c r="G217" s="172"/>
      <c r="H217" s="172"/>
      <c r="I217" s="171"/>
    </row>
    <row r="218" spans="1:9" s="170" customFormat="1" ht="15.75" customHeight="1">
      <c r="A218" s="268" t="s">
        <v>725</v>
      </c>
      <c r="B218" s="269"/>
      <c r="C218" s="269"/>
      <c r="D218" s="269"/>
      <c r="E218" s="269"/>
      <c r="F218" s="269"/>
      <c r="G218" s="269"/>
      <c r="H218" s="270"/>
      <c r="I218" s="171"/>
    </row>
    <row r="219" spans="1:9" ht="114.75" customHeight="1">
      <c r="A219" s="288" t="s">
        <v>724</v>
      </c>
      <c r="B219" s="289"/>
      <c r="C219" s="178">
        <v>100</v>
      </c>
      <c r="D219" s="178">
        <v>109.09</v>
      </c>
      <c r="E219" s="175">
        <f t="shared" ref="E219:E225" si="8">+D219/C219</f>
        <v>1.0909</v>
      </c>
      <c r="F219" s="177" t="s">
        <v>11</v>
      </c>
      <c r="G219" s="265" t="s">
        <v>668</v>
      </c>
      <c r="H219" s="172"/>
      <c r="I219" s="173"/>
    </row>
    <row r="220" spans="1:9" ht="102">
      <c r="A220" s="288" t="s">
        <v>723</v>
      </c>
      <c r="B220" s="289"/>
      <c r="C220" s="178">
        <v>16.21</v>
      </c>
      <c r="D220" s="178">
        <v>27.74</v>
      </c>
      <c r="E220" s="175">
        <f t="shared" si="8"/>
        <v>1.7112893275755705</v>
      </c>
      <c r="F220" s="177" t="s">
        <v>721</v>
      </c>
      <c r="G220" s="266"/>
      <c r="H220" s="172"/>
      <c r="I220" s="173"/>
    </row>
    <row r="221" spans="1:9" ht="103.5" customHeight="1">
      <c r="A221" s="288" t="s">
        <v>722</v>
      </c>
      <c r="B221" s="289"/>
      <c r="C221" s="176">
        <v>7.42</v>
      </c>
      <c r="D221" s="176">
        <v>10.96</v>
      </c>
      <c r="E221" s="175">
        <f t="shared" si="8"/>
        <v>1.4770889487870622</v>
      </c>
      <c r="F221" s="174" t="s">
        <v>721</v>
      </c>
      <c r="G221" s="266"/>
      <c r="H221" s="272"/>
      <c r="I221" s="173"/>
    </row>
    <row r="222" spans="1:9" ht="34.5" customHeight="1">
      <c r="A222" s="288" t="s">
        <v>720</v>
      </c>
      <c r="B222" s="289"/>
      <c r="C222" s="176">
        <v>100</v>
      </c>
      <c r="D222" s="176">
        <v>100</v>
      </c>
      <c r="E222" s="175">
        <f t="shared" si="8"/>
        <v>1</v>
      </c>
      <c r="F222" s="174" t="s">
        <v>11</v>
      </c>
      <c r="G222" s="266"/>
      <c r="H222" s="272"/>
      <c r="I222" s="173"/>
    </row>
    <row r="223" spans="1:9" ht="44.25" customHeight="1">
      <c r="A223" s="288" t="s">
        <v>719</v>
      </c>
      <c r="B223" s="289"/>
      <c r="C223" s="176">
        <v>24.2</v>
      </c>
      <c r="D223" s="176">
        <v>28.83</v>
      </c>
      <c r="E223" s="175">
        <f t="shared" si="8"/>
        <v>1.1913223140495868</v>
      </c>
      <c r="F223" s="174" t="s">
        <v>718</v>
      </c>
      <c r="G223" s="266"/>
      <c r="H223" s="272"/>
      <c r="I223" s="173"/>
    </row>
    <row r="224" spans="1:9" ht="34.5" customHeight="1">
      <c r="A224" s="288" t="s">
        <v>717</v>
      </c>
      <c r="B224" s="289"/>
      <c r="C224" s="176">
        <v>100</v>
      </c>
      <c r="D224" s="176">
        <v>100</v>
      </c>
      <c r="E224" s="175">
        <f t="shared" si="8"/>
        <v>1</v>
      </c>
      <c r="F224" s="174"/>
      <c r="G224" s="266"/>
      <c r="H224" s="272"/>
      <c r="I224" s="173"/>
    </row>
    <row r="225" spans="1:9" ht="51" customHeight="1">
      <c r="A225" s="288" t="s">
        <v>716</v>
      </c>
      <c r="B225" s="289"/>
      <c r="C225" s="176">
        <v>63.37</v>
      </c>
      <c r="D225" s="176">
        <v>62.5</v>
      </c>
      <c r="E225" s="175">
        <f t="shared" si="8"/>
        <v>0.9862711062016728</v>
      </c>
      <c r="F225" s="174" t="s">
        <v>11</v>
      </c>
      <c r="G225" s="267"/>
      <c r="H225" s="272"/>
      <c r="I225" s="173"/>
    </row>
    <row r="226" spans="1:9" s="170" customFormat="1" ht="15.75" customHeight="1">
      <c r="A226" s="271"/>
      <c r="B226" s="271"/>
      <c r="C226" s="271"/>
      <c r="D226" s="271"/>
      <c r="E226" s="271"/>
      <c r="F226" s="271"/>
      <c r="G226" s="172"/>
      <c r="H226" s="172"/>
      <c r="I226" s="171"/>
    </row>
    <row r="227" spans="1:9" s="170" customFormat="1" ht="15.75" customHeight="1">
      <c r="A227" s="268" t="s">
        <v>715</v>
      </c>
      <c r="B227" s="269"/>
      <c r="C227" s="269"/>
      <c r="D227" s="269"/>
      <c r="E227" s="269"/>
      <c r="F227" s="269"/>
      <c r="G227" s="269"/>
      <c r="H227" s="270"/>
      <c r="I227" s="171"/>
    </row>
    <row r="228" spans="1:9" ht="46.5" customHeight="1">
      <c r="A228" s="288" t="s">
        <v>714</v>
      </c>
      <c r="B228" s="289"/>
      <c r="C228" s="178">
        <v>100</v>
      </c>
      <c r="D228" s="178">
        <v>100</v>
      </c>
      <c r="E228" s="175">
        <f>+D228/C228</f>
        <v>1</v>
      </c>
      <c r="F228" s="177" t="s">
        <v>11</v>
      </c>
      <c r="G228" s="265" t="s">
        <v>668</v>
      </c>
      <c r="H228" s="172"/>
      <c r="I228" s="173"/>
    </row>
    <row r="229" spans="1:9" ht="50.25" customHeight="1">
      <c r="A229" s="288" t="s">
        <v>713</v>
      </c>
      <c r="B229" s="289"/>
      <c r="C229" s="178">
        <v>100</v>
      </c>
      <c r="D229" s="178">
        <v>100</v>
      </c>
      <c r="E229" s="175">
        <f>+D229/C229</f>
        <v>1</v>
      </c>
      <c r="F229" s="177"/>
      <c r="G229" s="266"/>
      <c r="H229" s="172"/>
      <c r="I229" s="173"/>
    </row>
    <row r="230" spans="1:9" ht="55.5" customHeight="1">
      <c r="A230" s="288" t="s">
        <v>712</v>
      </c>
      <c r="B230" s="289"/>
      <c r="C230" s="176">
        <v>100</v>
      </c>
      <c r="D230" s="176">
        <v>100</v>
      </c>
      <c r="E230" s="175">
        <f>+D230/C230</f>
        <v>1</v>
      </c>
      <c r="F230" s="174"/>
      <c r="G230" s="266"/>
      <c r="H230" s="272"/>
      <c r="I230" s="173"/>
    </row>
    <row r="231" spans="1:9" ht="60" customHeight="1">
      <c r="A231" s="288" t="s">
        <v>711</v>
      </c>
      <c r="B231" s="289"/>
      <c r="C231" s="176">
        <v>100</v>
      </c>
      <c r="D231" s="176">
        <v>103.75</v>
      </c>
      <c r="E231" s="175">
        <f>+D231/C231</f>
        <v>1.0375000000000001</v>
      </c>
      <c r="F231" s="174"/>
      <c r="G231" s="266"/>
      <c r="H231" s="272"/>
      <c r="I231" s="173"/>
    </row>
    <row r="232" spans="1:9" s="170" customFormat="1" ht="15.75" customHeight="1">
      <c r="A232" s="271"/>
      <c r="B232" s="271"/>
      <c r="C232" s="271"/>
      <c r="D232" s="271"/>
      <c r="E232" s="271"/>
      <c r="F232" s="271"/>
      <c r="G232" s="172"/>
      <c r="H232" s="172"/>
      <c r="I232" s="171"/>
    </row>
    <row r="233" spans="1:9" s="170" customFormat="1" ht="15.75" customHeight="1">
      <c r="A233" s="268" t="s">
        <v>710</v>
      </c>
      <c r="B233" s="269"/>
      <c r="C233" s="269"/>
      <c r="D233" s="269"/>
      <c r="E233" s="269"/>
      <c r="F233" s="269"/>
      <c r="G233" s="269"/>
      <c r="H233" s="270"/>
      <c r="I233" s="171"/>
    </row>
    <row r="234" spans="1:9" ht="118.5" customHeight="1">
      <c r="A234" s="288" t="s">
        <v>709</v>
      </c>
      <c r="B234" s="289"/>
      <c r="C234" s="178">
        <v>93.75</v>
      </c>
      <c r="D234" s="178">
        <v>120</v>
      </c>
      <c r="E234" s="175">
        <f>+D234/C234</f>
        <v>1.28</v>
      </c>
      <c r="F234" s="177" t="s">
        <v>708</v>
      </c>
      <c r="G234" s="179" t="s">
        <v>668</v>
      </c>
      <c r="H234" s="172"/>
      <c r="I234" s="173"/>
    </row>
    <row r="235" spans="1:9" s="170" customFormat="1" ht="15.75" customHeight="1">
      <c r="A235" s="271"/>
      <c r="B235" s="271"/>
      <c r="C235" s="271"/>
      <c r="D235" s="271"/>
      <c r="E235" s="271"/>
      <c r="F235" s="271"/>
      <c r="G235" s="172"/>
      <c r="H235" s="172"/>
      <c r="I235" s="171"/>
    </row>
    <row r="236" spans="1:9" s="170" customFormat="1" ht="15.75" customHeight="1">
      <c r="A236" s="268" t="s">
        <v>707</v>
      </c>
      <c r="B236" s="269"/>
      <c r="C236" s="269"/>
      <c r="D236" s="269"/>
      <c r="E236" s="269"/>
      <c r="F236" s="269"/>
      <c r="G236" s="269"/>
      <c r="H236" s="270"/>
      <c r="I236" s="171"/>
    </row>
    <row r="237" spans="1:9" ht="46.5" customHeight="1">
      <c r="A237" s="288" t="s">
        <v>706</v>
      </c>
      <c r="B237" s="289"/>
      <c r="C237" s="178">
        <v>100</v>
      </c>
      <c r="D237" s="178">
        <v>100</v>
      </c>
      <c r="E237" s="175">
        <f>+D237/C237</f>
        <v>1</v>
      </c>
      <c r="F237" s="177" t="s">
        <v>11</v>
      </c>
      <c r="G237" s="265" t="s">
        <v>668</v>
      </c>
      <c r="H237" s="172"/>
      <c r="I237" s="173"/>
    </row>
    <row r="238" spans="1:9" ht="50.25" customHeight="1">
      <c r="A238" s="288" t="s">
        <v>705</v>
      </c>
      <c r="B238" s="289"/>
      <c r="C238" s="178">
        <v>100</v>
      </c>
      <c r="D238" s="178">
        <v>100</v>
      </c>
      <c r="E238" s="175">
        <f>+D238/C238</f>
        <v>1</v>
      </c>
      <c r="F238" s="177"/>
      <c r="G238" s="266"/>
      <c r="H238" s="172"/>
      <c r="I238" s="173"/>
    </row>
    <row r="239" spans="1:9" ht="55.5" customHeight="1">
      <c r="A239" s="288" t="s">
        <v>704</v>
      </c>
      <c r="B239" s="289"/>
      <c r="C239" s="176">
        <v>100</v>
      </c>
      <c r="D239" s="176">
        <v>100</v>
      </c>
      <c r="E239" s="175">
        <f>+D239/C239</f>
        <v>1</v>
      </c>
      <c r="F239" s="174"/>
      <c r="G239" s="266"/>
      <c r="H239" s="176"/>
      <c r="I239" s="173"/>
    </row>
    <row r="240" spans="1:9" s="170" customFormat="1" ht="15.75" customHeight="1">
      <c r="A240" s="271"/>
      <c r="B240" s="271"/>
      <c r="C240" s="271"/>
      <c r="D240" s="271"/>
      <c r="E240" s="271"/>
      <c r="F240" s="271"/>
      <c r="G240" s="172"/>
      <c r="H240" s="172"/>
      <c r="I240" s="171"/>
    </row>
    <row r="241" spans="1:9" s="170" customFormat="1" ht="15.75" customHeight="1">
      <c r="A241" s="268" t="s">
        <v>703</v>
      </c>
      <c r="B241" s="269"/>
      <c r="C241" s="269"/>
      <c r="D241" s="269"/>
      <c r="E241" s="269"/>
      <c r="F241" s="269"/>
      <c r="G241" s="269"/>
      <c r="H241" s="270"/>
      <c r="I241" s="171"/>
    </row>
    <row r="242" spans="1:9" ht="46.5" customHeight="1">
      <c r="A242" s="288" t="s">
        <v>702</v>
      </c>
      <c r="B242" s="289"/>
      <c r="C242" s="178">
        <v>90</v>
      </c>
      <c r="D242" s="178">
        <v>93.14</v>
      </c>
      <c r="E242" s="175">
        <f t="shared" ref="E242:E247" si="9">+D242/C242</f>
        <v>1.034888888888889</v>
      </c>
      <c r="F242" s="177" t="s">
        <v>11</v>
      </c>
      <c r="G242" s="265" t="s">
        <v>668</v>
      </c>
      <c r="H242" s="172"/>
      <c r="I242" s="173"/>
    </row>
    <row r="243" spans="1:9" ht="50.25" customHeight="1">
      <c r="A243" s="288" t="s">
        <v>701</v>
      </c>
      <c r="B243" s="289"/>
      <c r="C243" s="178">
        <v>5</v>
      </c>
      <c r="D243" s="178">
        <v>3.73</v>
      </c>
      <c r="E243" s="175">
        <f t="shared" si="9"/>
        <v>0.746</v>
      </c>
      <c r="F243" s="177" t="s">
        <v>697</v>
      </c>
      <c r="G243" s="266"/>
      <c r="H243" s="172"/>
      <c r="I243" s="173"/>
    </row>
    <row r="244" spans="1:9" ht="50.25" customHeight="1">
      <c r="A244" s="288" t="s">
        <v>700</v>
      </c>
      <c r="B244" s="289"/>
      <c r="C244" s="176">
        <v>50</v>
      </c>
      <c r="D244" s="176">
        <v>172.97</v>
      </c>
      <c r="E244" s="175">
        <f t="shared" si="9"/>
        <v>3.4594</v>
      </c>
      <c r="F244" s="174" t="s">
        <v>697</v>
      </c>
      <c r="G244" s="266"/>
      <c r="H244" s="172"/>
      <c r="I244" s="173"/>
    </row>
    <row r="245" spans="1:9" ht="55.5" customHeight="1">
      <c r="A245" s="288" t="s">
        <v>699</v>
      </c>
      <c r="B245" s="289"/>
      <c r="C245" s="176">
        <v>100</v>
      </c>
      <c r="D245" s="176">
        <v>100</v>
      </c>
      <c r="E245" s="175">
        <f t="shared" si="9"/>
        <v>1</v>
      </c>
      <c r="F245" s="174"/>
      <c r="G245" s="266"/>
      <c r="H245" s="272"/>
      <c r="I245" s="173"/>
    </row>
    <row r="246" spans="1:9" ht="55.5" customHeight="1">
      <c r="A246" s="288" t="s">
        <v>698</v>
      </c>
      <c r="B246" s="289"/>
      <c r="C246" s="176">
        <v>12</v>
      </c>
      <c r="D246" s="176">
        <v>6.76</v>
      </c>
      <c r="E246" s="175">
        <f t="shared" si="9"/>
        <v>0.56333333333333335</v>
      </c>
      <c r="F246" s="174" t="s">
        <v>697</v>
      </c>
      <c r="G246" s="266"/>
      <c r="H246" s="272"/>
      <c r="I246" s="173"/>
    </row>
    <row r="247" spans="1:9" ht="240" customHeight="1">
      <c r="A247" s="288" t="s">
        <v>696</v>
      </c>
      <c r="B247" s="289"/>
      <c r="C247" s="176">
        <v>84.85</v>
      </c>
      <c r="D247" s="176">
        <v>66.290000000000006</v>
      </c>
      <c r="E247" s="175">
        <f t="shared" si="9"/>
        <v>0.78126104890984105</v>
      </c>
      <c r="F247" s="174" t="s">
        <v>695</v>
      </c>
      <c r="G247" s="266"/>
      <c r="H247" s="272"/>
      <c r="I247" s="173"/>
    </row>
    <row r="248" spans="1:9" s="170" customFormat="1" ht="15.75" customHeight="1">
      <c r="A248" s="271"/>
      <c r="B248" s="271"/>
      <c r="C248" s="271"/>
      <c r="D248" s="271"/>
      <c r="E248" s="271"/>
      <c r="F248" s="271"/>
      <c r="G248" s="172"/>
      <c r="H248" s="172"/>
      <c r="I248" s="171"/>
    </row>
    <row r="249" spans="1:9" s="170" customFormat="1" ht="15.75" customHeight="1">
      <c r="A249" s="268" t="s">
        <v>694</v>
      </c>
      <c r="B249" s="269"/>
      <c r="C249" s="269"/>
      <c r="D249" s="269"/>
      <c r="E249" s="269"/>
      <c r="F249" s="269"/>
      <c r="G249" s="269"/>
      <c r="H249" s="270"/>
      <c r="I249" s="171"/>
    </row>
    <row r="250" spans="1:9" ht="46.5" customHeight="1">
      <c r="A250" s="288" t="s">
        <v>693</v>
      </c>
      <c r="B250" s="289"/>
      <c r="C250" s="178">
        <v>100</v>
      </c>
      <c r="D250" s="178">
        <v>100</v>
      </c>
      <c r="E250" s="175">
        <f t="shared" ref="E250:E258" si="10">+D250/C250</f>
        <v>1</v>
      </c>
      <c r="F250" s="177" t="s">
        <v>11</v>
      </c>
      <c r="G250" s="265" t="s">
        <v>668</v>
      </c>
      <c r="H250" s="172"/>
      <c r="I250" s="173"/>
    </row>
    <row r="251" spans="1:9" ht="111.75" customHeight="1">
      <c r="A251" s="288" t="s">
        <v>692</v>
      </c>
      <c r="B251" s="289"/>
      <c r="C251" s="178">
        <v>100</v>
      </c>
      <c r="D251" s="178">
        <v>116.05</v>
      </c>
      <c r="E251" s="175">
        <f t="shared" si="10"/>
        <v>1.1604999999999999</v>
      </c>
      <c r="F251" s="177" t="s">
        <v>691</v>
      </c>
      <c r="G251" s="266"/>
      <c r="H251" s="172"/>
      <c r="I251" s="173"/>
    </row>
    <row r="252" spans="1:9" ht="55.5" customHeight="1">
      <c r="A252" s="288" t="s">
        <v>690</v>
      </c>
      <c r="B252" s="289"/>
      <c r="C252" s="176">
        <v>100</v>
      </c>
      <c r="D252" s="176">
        <v>143.33000000000001</v>
      </c>
      <c r="E252" s="175">
        <f t="shared" si="10"/>
        <v>1.4333</v>
      </c>
      <c r="F252" s="174" t="s">
        <v>689</v>
      </c>
      <c r="G252" s="266"/>
      <c r="H252" s="272"/>
      <c r="I252" s="173"/>
    </row>
    <row r="253" spans="1:9" ht="55.5" customHeight="1">
      <c r="A253" s="288" t="s">
        <v>688</v>
      </c>
      <c r="B253" s="289"/>
      <c r="C253" s="176">
        <v>100</v>
      </c>
      <c r="D253" s="176">
        <v>152.63</v>
      </c>
      <c r="E253" s="175">
        <f t="shared" si="10"/>
        <v>1.5263</v>
      </c>
      <c r="F253" s="174" t="s">
        <v>687</v>
      </c>
      <c r="G253" s="266"/>
      <c r="H253" s="272"/>
      <c r="I253" s="173"/>
    </row>
    <row r="254" spans="1:9" ht="55.5" customHeight="1">
      <c r="A254" s="288" t="s">
        <v>686</v>
      </c>
      <c r="B254" s="289"/>
      <c r="C254" s="176">
        <v>100</v>
      </c>
      <c r="D254" s="176">
        <v>100.29</v>
      </c>
      <c r="E254" s="175">
        <f t="shared" si="10"/>
        <v>1.0029000000000001</v>
      </c>
      <c r="F254" s="174"/>
      <c r="G254" s="266"/>
      <c r="H254" s="272"/>
      <c r="I254" s="173"/>
    </row>
    <row r="255" spans="1:9" ht="55.5" customHeight="1">
      <c r="A255" s="288" t="s">
        <v>685</v>
      </c>
      <c r="B255" s="289"/>
      <c r="C255" s="176">
        <v>100</v>
      </c>
      <c r="D255" s="176">
        <v>51.55</v>
      </c>
      <c r="E255" s="175">
        <f t="shared" si="10"/>
        <v>0.51549999999999996</v>
      </c>
      <c r="F255" s="174" t="s">
        <v>684</v>
      </c>
      <c r="G255" s="266"/>
      <c r="H255" s="272"/>
      <c r="I255" s="173"/>
    </row>
    <row r="256" spans="1:9" ht="55.5" customHeight="1">
      <c r="A256" s="288" t="s">
        <v>683</v>
      </c>
      <c r="B256" s="289"/>
      <c r="C256" s="176">
        <v>100</v>
      </c>
      <c r="D256" s="176">
        <v>196.04</v>
      </c>
      <c r="E256" s="175">
        <f t="shared" si="10"/>
        <v>1.9603999999999999</v>
      </c>
      <c r="F256" s="174" t="s">
        <v>682</v>
      </c>
      <c r="G256" s="266"/>
      <c r="H256" s="272"/>
      <c r="I256" s="173"/>
    </row>
    <row r="257" spans="1:9" ht="55.5" customHeight="1">
      <c r="A257" s="288" t="s">
        <v>681</v>
      </c>
      <c r="B257" s="289"/>
      <c r="C257" s="176">
        <v>100</v>
      </c>
      <c r="D257" s="176">
        <v>100</v>
      </c>
      <c r="E257" s="175">
        <f t="shared" si="10"/>
        <v>1</v>
      </c>
      <c r="F257" s="174"/>
      <c r="G257" s="266"/>
      <c r="H257" s="272"/>
      <c r="I257" s="173"/>
    </row>
    <row r="258" spans="1:9" ht="60" customHeight="1">
      <c r="A258" s="288" t="s">
        <v>680</v>
      </c>
      <c r="B258" s="289"/>
      <c r="C258" s="176">
        <v>100</v>
      </c>
      <c r="D258" s="176">
        <v>100</v>
      </c>
      <c r="E258" s="175">
        <f t="shared" si="10"/>
        <v>1</v>
      </c>
      <c r="F258" s="174"/>
      <c r="G258" s="266"/>
      <c r="H258" s="272"/>
      <c r="I258" s="173"/>
    </row>
    <row r="259" spans="1:9" s="170" customFormat="1" ht="15.75" customHeight="1">
      <c r="A259" s="271"/>
      <c r="B259" s="271"/>
      <c r="C259" s="271"/>
      <c r="D259" s="271"/>
      <c r="E259" s="271"/>
      <c r="F259" s="271"/>
      <c r="G259" s="172"/>
      <c r="H259" s="172"/>
      <c r="I259" s="171"/>
    </row>
    <row r="260" spans="1:9" s="170" customFormat="1" ht="15.75" customHeight="1">
      <c r="A260" s="268" t="s">
        <v>679</v>
      </c>
      <c r="B260" s="269"/>
      <c r="C260" s="269"/>
      <c r="D260" s="269"/>
      <c r="E260" s="269"/>
      <c r="F260" s="269"/>
      <c r="G260" s="269"/>
      <c r="H260" s="270"/>
      <c r="I260" s="171"/>
    </row>
    <row r="261" spans="1:9" ht="46.5" customHeight="1">
      <c r="A261" s="288" t="s">
        <v>678</v>
      </c>
      <c r="B261" s="289"/>
      <c r="C261" s="178">
        <v>100</v>
      </c>
      <c r="D261" s="178">
        <v>100</v>
      </c>
      <c r="E261" s="175">
        <f>+D261/C261</f>
        <v>1</v>
      </c>
      <c r="F261" s="177" t="s">
        <v>11</v>
      </c>
      <c r="G261" s="265" t="s">
        <v>668</v>
      </c>
      <c r="H261" s="172"/>
      <c r="I261" s="173"/>
    </row>
    <row r="262" spans="1:9" ht="55.5" customHeight="1">
      <c r="A262" s="288" t="s">
        <v>677</v>
      </c>
      <c r="B262" s="289"/>
      <c r="C262" s="176">
        <v>100</v>
      </c>
      <c r="D262" s="176">
        <v>100</v>
      </c>
      <c r="E262" s="175">
        <f>+D262/C262</f>
        <v>1</v>
      </c>
      <c r="F262" s="174"/>
      <c r="G262" s="266"/>
      <c r="H262" s="272"/>
      <c r="I262" s="173"/>
    </row>
    <row r="263" spans="1:9" ht="60" customHeight="1">
      <c r="A263" s="288" t="s">
        <v>676</v>
      </c>
      <c r="B263" s="289"/>
      <c r="C263" s="176">
        <v>100</v>
      </c>
      <c r="D263" s="176">
        <v>100</v>
      </c>
      <c r="E263" s="175">
        <f>+D263/C263</f>
        <v>1</v>
      </c>
      <c r="F263" s="174"/>
      <c r="G263" s="266"/>
      <c r="H263" s="272"/>
      <c r="I263" s="173"/>
    </row>
    <row r="264" spans="1:9" s="170" customFormat="1" ht="15.75" customHeight="1">
      <c r="A264" s="271"/>
      <c r="B264" s="271"/>
      <c r="C264" s="271"/>
      <c r="D264" s="271"/>
      <c r="E264" s="271"/>
      <c r="F264" s="271"/>
      <c r="G264" s="172"/>
      <c r="H264" s="172"/>
      <c r="I264" s="171"/>
    </row>
    <row r="265" spans="1:9" s="170" customFormat="1" ht="15.75" customHeight="1">
      <c r="A265" s="268" t="s">
        <v>675</v>
      </c>
      <c r="B265" s="269"/>
      <c r="C265" s="269"/>
      <c r="D265" s="269"/>
      <c r="E265" s="269"/>
      <c r="F265" s="269"/>
      <c r="G265" s="269"/>
      <c r="H265" s="270"/>
      <c r="I265" s="171"/>
    </row>
    <row r="266" spans="1:9" ht="119.25" customHeight="1">
      <c r="A266" s="288" t="s">
        <v>674</v>
      </c>
      <c r="B266" s="289"/>
      <c r="C266" s="178">
        <v>82.14</v>
      </c>
      <c r="D266" s="178">
        <v>33.49</v>
      </c>
      <c r="E266" s="175">
        <f>+D266/C266</f>
        <v>0.40771852934015096</v>
      </c>
      <c r="F266" s="177" t="s">
        <v>672</v>
      </c>
      <c r="G266" s="265" t="s">
        <v>668</v>
      </c>
      <c r="H266" s="172"/>
      <c r="I266" s="173"/>
    </row>
    <row r="267" spans="1:9" ht="60" customHeight="1">
      <c r="A267" s="288" t="s">
        <v>673</v>
      </c>
      <c r="B267" s="289"/>
      <c r="C267" s="176">
        <v>0.28000000000000003</v>
      </c>
      <c r="D267" s="176">
        <v>2.2000000000000002</v>
      </c>
      <c r="E267" s="175">
        <f>+D267/C267</f>
        <v>7.8571428571428568</v>
      </c>
      <c r="F267" s="177" t="s">
        <v>672</v>
      </c>
      <c r="G267" s="266"/>
      <c r="H267" s="176"/>
      <c r="I267" s="173"/>
    </row>
    <row r="268" spans="1:9" s="170" customFormat="1" ht="15.75" customHeight="1">
      <c r="A268" s="271"/>
      <c r="B268" s="271"/>
      <c r="C268" s="271"/>
      <c r="D268" s="271"/>
      <c r="E268" s="271"/>
      <c r="F268" s="271"/>
      <c r="G268" s="172"/>
      <c r="H268" s="172"/>
      <c r="I268" s="171"/>
    </row>
    <row r="269" spans="1:9" s="170" customFormat="1" ht="15.75" customHeight="1">
      <c r="A269" s="268" t="s">
        <v>671</v>
      </c>
      <c r="B269" s="269"/>
      <c r="C269" s="269"/>
      <c r="D269" s="269"/>
      <c r="E269" s="269"/>
      <c r="F269" s="269"/>
      <c r="G269" s="269"/>
      <c r="H269" s="270"/>
      <c r="I269" s="171"/>
    </row>
    <row r="270" spans="1:9" ht="252.75" customHeight="1">
      <c r="A270" s="288" t="s">
        <v>670</v>
      </c>
      <c r="B270" s="289"/>
      <c r="C270" s="178">
        <v>0</v>
      </c>
      <c r="D270" s="178">
        <v>0</v>
      </c>
      <c r="E270" s="175">
        <v>0</v>
      </c>
      <c r="F270" s="177" t="s">
        <v>669</v>
      </c>
      <c r="G270" s="265" t="s">
        <v>668</v>
      </c>
      <c r="H270" s="172"/>
      <c r="I270" s="173"/>
    </row>
    <row r="271" spans="1:9" ht="50.25" customHeight="1">
      <c r="A271" s="288" t="s">
        <v>667</v>
      </c>
      <c r="B271" s="289"/>
      <c r="C271" s="178">
        <v>53.33</v>
      </c>
      <c r="D271" s="178">
        <v>52.59</v>
      </c>
      <c r="E271" s="175">
        <f>+D271/C271</f>
        <v>0.98612413275829747</v>
      </c>
      <c r="F271" s="177"/>
      <c r="G271" s="266"/>
      <c r="H271" s="172"/>
      <c r="I271" s="173"/>
    </row>
    <row r="272" spans="1:9" ht="50.25" customHeight="1">
      <c r="A272" s="288" t="s">
        <v>666</v>
      </c>
      <c r="B272" s="289"/>
      <c r="C272" s="176">
        <v>100</v>
      </c>
      <c r="D272" s="176">
        <v>100</v>
      </c>
      <c r="E272" s="175">
        <f>+D272/C272</f>
        <v>1</v>
      </c>
      <c r="F272" s="174"/>
      <c r="G272" s="266"/>
      <c r="H272" s="172"/>
      <c r="I272" s="173"/>
    </row>
    <row r="273" spans="1:9" ht="55.5" customHeight="1">
      <c r="A273" s="288" t="s">
        <v>665</v>
      </c>
      <c r="B273" s="289"/>
      <c r="C273" s="176">
        <v>100</v>
      </c>
      <c r="D273" s="176">
        <v>96.24</v>
      </c>
      <c r="E273" s="175">
        <f>+D273/C273</f>
        <v>0.96239999999999992</v>
      </c>
      <c r="F273" s="174"/>
      <c r="G273" s="266"/>
      <c r="H273" s="272"/>
      <c r="I273" s="173"/>
    </row>
    <row r="274" spans="1:9" ht="55.5" customHeight="1">
      <c r="A274" s="288" t="s">
        <v>664</v>
      </c>
      <c r="B274" s="289"/>
      <c r="C274" s="176">
        <v>87.34</v>
      </c>
      <c r="D274" s="176">
        <v>87.34</v>
      </c>
      <c r="E274" s="175">
        <f>+D274/C274</f>
        <v>1</v>
      </c>
      <c r="F274" s="174"/>
      <c r="G274" s="266"/>
      <c r="H274" s="272"/>
      <c r="I274" s="173"/>
    </row>
    <row r="275" spans="1:9" s="170" customFormat="1" ht="15.75" customHeight="1">
      <c r="A275" s="271"/>
      <c r="B275" s="271"/>
      <c r="C275" s="271"/>
      <c r="D275" s="271"/>
      <c r="E275" s="271"/>
      <c r="F275" s="271"/>
      <c r="G275" s="172"/>
      <c r="H275" s="172"/>
      <c r="I275" s="171"/>
    </row>
    <row r="276" spans="1:9" ht="53.45" customHeight="1">
      <c r="A276" s="285" t="s">
        <v>663</v>
      </c>
      <c r="B276" s="286"/>
      <c r="C276" s="286"/>
      <c r="D276" s="286"/>
      <c r="E276" s="286"/>
      <c r="F276" s="286"/>
      <c r="G276" s="286"/>
      <c r="H276" s="287"/>
    </row>
    <row r="277" spans="1:9" ht="35.25" customHeight="1">
      <c r="B277" s="284" t="s">
        <v>662</v>
      </c>
      <c r="C277" s="284"/>
      <c r="D277" s="284"/>
      <c r="F277" s="284" t="s">
        <v>661</v>
      </c>
      <c r="G277" s="284"/>
      <c r="H277" s="284"/>
    </row>
    <row r="278" spans="1:9" ht="38.25" customHeight="1">
      <c r="B278" s="284"/>
      <c r="C278" s="284"/>
      <c r="D278" s="284"/>
      <c r="F278" s="284"/>
      <c r="G278" s="284"/>
      <c r="H278" s="284"/>
    </row>
  </sheetData>
  <mergeCells count="140">
    <mergeCell ref="A275:F275"/>
    <mergeCell ref="A268:F268"/>
    <mergeCell ref="A269:H269"/>
    <mergeCell ref="A270:B270"/>
    <mergeCell ref="G270:G274"/>
    <mergeCell ref="A271:B271"/>
    <mergeCell ref="A272:B272"/>
    <mergeCell ref="A273:B273"/>
    <mergeCell ref="H273:H274"/>
    <mergeCell ref="A274:B274"/>
    <mergeCell ref="A248:F248"/>
    <mergeCell ref="A264:F264"/>
    <mergeCell ref="A265:H265"/>
    <mergeCell ref="A266:B266"/>
    <mergeCell ref="G266:G267"/>
    <mergeCell ref="A267:B267"/>
    <mergeCell ref="A260:H260"/>
    <mergeCell ref="A261:B261"/>
    <mergeCell ref="G261:G263"/>
    <mergeCell ref="H262:H263"/>
    <mergeCell ref="A262:B262"/>
    <mergeCell ref="A249:H249"/>
    <mergeCell ref="A250:B250"/>
    <mergeCell ref="G250:G258"/>
    <mergeCell ref="A251:B251"/>
    <mergeCell ref="A252:B252"/>
    <mergeCell ref="H252:H258"/>
    <mergeCell ref="A258:B258"/>
    <mergeCell ref="A263:B263"/>
    <mergeCell ref="A259:F259"/>
    <mergeCell ref="A253:B253"/>
    <mergeCell ref="A254:B254"/>
    <mergeCell ref="A255:B255"/>
    <mergeCell ref="A256:B256"/>
    <mergeCell ref="A257:B257"/>
    <mergeCell ref="A236:H236"/>
    <mergeCell ref="A237:B237"/>
    <mergeCell ref="G237:G239"/>
    <mergeCell ref="A238:B238"/>
    <mergeCell ref="A239:B239"/>
    <mergeCell ref="A240:F240"/>
    <mergeCell ref="A241:H241"/>
    <mergeCell ref="A242:B242"/>
    <mergeCell ref="G242:G247"/>
    <mergeCell ref="A243:B243"/>
    <mergeCell ref="A245:B245"/>
    <mergeCell ref="H245:H247"/>
    <mergeCell ref="A247:B247"/>
    <mergeCell ref="A244:B244"/>
    <mergeCell ref="A246:B246"/>
    <mergeCell ref="A234:B234"/>
    <mergeCell ref="A227:H227"/>
    <mergeCell ref="A228:B228"/>
    <mergeCell ref="G228:G231"/>
    <mergeCell ref="A229:B229"/>
    <mergeCell ref="A230:B230"/>
    <mergeCell ref="H230:H231"/>
    <mergeCell ref="A231:B231"/>
    <mergeCell ref="A235:F235"/>
    <mergeCell ref="A224:B224"/>
    <mergeCell ref="A226:F226"/>
    <mergeCell ref="A218:H218"/>
    <mergeCell ref="A219:B219"/>
    <mergeCell ref="A220:B220"/>
    <mergeCell ref="A221:B221"/>
    <mergeCell ref="A222:B222"/>
    <mergeCell ref="A232:F232"/>
    <mergeCell ref="A233:H233"/>
    <mergeCell ref="G145:G166"/>
    <mergeCell ref="B277:D278"/>
    <mergeCell ref="F277:H278"/>
    <mergeCell ref="A276:H276"/>
    <mergeCell ref="A130:F130"/>
    <mergeCell ref="A131:H131"/>
    <mergeCell ref="H132:H136"/>
    <mergeCell ref="A134:A135"/>
    <mergeCell ref="A136:A142"/>
    <mergeCell ref="G169:G185"/>
    <mergeCell ref="A186:F186"/>
    <mergeCell ref="A167:F167"/>
    <mergeCell ref="A168:H168"/>
    <mergeCell ref="H169:H177"/>
    <mergeCell ref="A171:A176"/>
    <mergeCell ref="A177:A185"/>
    <mergeCell ref="A143:F143"/>
    <mergeCell ref="A144:H144"/>
    <mergeCell ref="H145:H153"/>
    <mergeCell ref="A147:A152"/>
    <mergeCell ref="A153:A166"/>
    <mergeCell ref="A225:B225"/>
    <mergeCell ref="G219:G225"/>
    <mergeCell ref="A223:B223"/>
    <mergeCell ref="A5:D5"/>
    <mergeCell ref="A7:C7"/>
    <mergeCell ref="A9:L9"/>
    <mergeCell ref="A13:A17"/>
    <mergeCell ref="B13:B17"/>
    <mergeCell ref="C13:C17"/>
    <mergeCell ref="A96:F96"/>
    <mergeCell ref="A97:H97"/>
    <mergeCell ref="H98:H104"/>
    <mergeCell ref="A100:A103"/>
    <mergeCell ref="A104:A129"/>
    <mergeCell ref="G98:G129"/>
    <mergeCell ref="H221:H225"/>
    <mergeCell ref="A11:H11"/>
    <mergeCell ref="A18:H18"/>
    <mergeCell ref="G19:G26"/>
    <mergeCell ref="H19:H26"/>
    <mergeCell ref="A27:H27"/>
    <mergeCell ref="H29:H34"/>
    <mergeCell ref="A21:A22"/>
    <mergeCell ref="A28:H28"/>
    <mergeCell ref="A31:A33"/>
    <mergeCell ref="D13:D17"/>
    <mergeCell ref="E13:E17"/>
    <mergeCell ref="F13:F17"/>
    <mergeCell ref="G13:G17"/>
    <mergeCell ref="H13:H17"/>
    <mergeCell ref="A41:F41"/>
    <mergeCell ref="A34:A40"/>
    <mergeCell ref="A187:H187"/>
    <mergeCell ref="H188:H196"/>
    <mergeCell ref="A190:A195"/>
    <mergeCell ref="A196:A216"/>
    <mergeCell ref="A217:F217"/>
    <mergeCell ref="G188:G216"/>
    <mergeCell ref="G132:G142"/>
    <mergeCell ref="H60:H67"/>
    <mergeCell ref="A62:A66"/>
    <mergeCell ref="A67:A95"/>
    <mergeCell ref="G29:G40"/>
    <mergeCell ref="G43:G57"/>
    <mergeCell ref="G60:G95"/>
    <mergeCell ref="A42:H42"/>
    <mergeCell ref="H43:H48"/>
    <mergeCell ref="A45:A47"/>
    <mergeCell ref="A48:A57"/>
    <mergeCell ref="A58:F58"/>
    <mergeCell ref="A59:H59"/>
  </mergeCells>
  <pageMargins left="0.70866141732283472" right="0.70866141732283472" top="0.74803149606299213" bottom="0.74803149606299213" header="0.31496062992125984" footer="0.31496062992125984"/>
  <pageSetup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F20"/>
  <sheetViews>
    <sheetView topLeftCell="A10" zoomScale="130" zoomScaleNormal="130" workbookViewId="0">
      <selection activeCell="F18" sqref="F18"/>
    </sheetView>
  </sheetViews>
  <sheetFormatPr baseColWidth="10" defaultColWidth="11.42578125" defaultRowHeight="18"/>
  <cols>
    <col min="1" max="1" width="17.7109375" style="4" customWidth="1"/>
    <col min="2" max="3" width="19.7109375" style="4" bestFit="1" customWidth="1"/>
    <col min="4" max="4" width="20.5703125" style="4" customWidth="1"/>
    <col min="5" max="5" width="17.7109375" style="4" customWidth="1"/>
    <col min="6" max="6" width="49.42578125" style="4" customWidth="1"/>
    <col min="7" max="16384" width="11.42578125" style="4"/>
  </cols>
  <sheetData>
    <row r="5" spans="1:6" ht="18" customHeight="1">
      <c r="A5" s="197" t="s">
        <v>196</v>
      </c>
      <c r="B5" s="197"/>
      <c r="C5" s="197"/>
      <c r="D5" s="197"/>
    </row>
    <row r="6" spans="1:6" ht="18" customHeight="1">
      <c r="A6" s="197" t="s">
        <v>195</v>
      </c>
      <c r="B6" s="197"/>
      <c r="C6" s="197"/>
      <c r="D6" s="197"/>
      <c r="E6" s="197"/>
      <c r="F6" s="6"/>
    </row>
    <row r="7" spans="1:6" ht="18" customHeight="1">
      <c r="A7" s="197" t="s">
        <v>197</v>
      </c>
      <c r="B7" s="197"/>
      <c r="C7" s="197"/>
      <c r="D7" s="7"/>
      <c r="E7" s="7"/>
      <c r="F7" s="7"/>
    </row>
    <row r="8" spans="1:6" ht="16.5" customHeight="1"/>
    <row r="9" spans="1:6" ht="18" customHeight="1">
      <c r="A9" s="293" t="s">
        <v>118</v>
      </c>
      <c r="B9" s="293"/>
      <c r="C9" s="293"/>
      <c r="D9" s="293"/>
      <c r="E9" s="293"/>
    </row>
    <row r="10" spans="1:6" ht="18.75">
      <c r="A10" s="16"/>
    </row>
    <row r="11" spans="1:6" ht="59.25" customHeight="1">
      <c r="A11" s="157" t="s">
        <v>29</v>
      </c>
      <c r="B11" s="157" t="s">
        <v>30</v>
      </c>
      <c r="C11" s="157" t="s">
        <v>31</v>
      </c>
      <c r="D11" s="157" t="s">
        <v>32</v>
      </c>
      <c r="E11" s="157" t="s">
        <v>28</v>
      </c>
    </row>
    <row r="12" spans="1:6" ht="184.9" customHeight="1">
      <c r="A12" s="13" t="s">
        <v>617</v>
      </c>
      <c r="B12" s="114">
        <v>7423588135.72999</v>
      </c>
      <c r="C12" s="114">
        <v>7405054455.7299995</v>
      </c>
      <c r="D12" s="163" t="s">
        <v>655</v>
      </c>
      <c r="E12" s="163" t="s">
        <v>654</v>
      </c>
      <c r="F12" s="164" t="s">
        <v>632</v>
      </c>
    </row>
    <row r="13" spans="1:6" ht="42.75" customHeight="1">
      <c r="A13" s="13"/>
      <c r="B13" s="13"/>
      <c r="C13" s="13"/>
      <c r="D13" s="13"/>
      <c r="E13" s="13"/>
      <c r="F13" s="290" t="s">
        <v>633</v>
      </c>
    </row>
    <row r="14" spans="1:6" ht="33.75" customHeight="1">
      <c r="A14" s="13"/>
      <c r="B14" s="13"/>
      <c r="C14" s="13"/>
      <c r="D14" s="13"/>
      <c r="E14" s="13"/>
      <c r="F14" s="290"/>
    </row>
    <row r="15" spans="1:6" ht="33.75" customHeight="1">
      <c r="A15" s="13"/>
      <c r="B15" s="13"/>
      <c r="C15" s="13"/>
      <c r="D15" s="13"/>
      <c r="E15" s="13"/>
    </row>
    <row r="16" spans="1:6" ht="33.75" customHeight="1">
      <c r="A16" s="13"/>
      <c r="B16" s="13"/>
      <c r="C16" s="13"/>
      <c r="D16" s="13"/>
      <c r="E16" s="13"/>
    </row>
    <row r="17" spans="1:5" ht="50.25" customHeight="1">
      <c r="A17" s="291" t="s">
        <v>620</v>
      </c>
      <c r="B17" s="292"/>
      <c r="C17" s="292"/>
      <c r="D17" s="292"/>
      <c r="E17" s="292"/>
    </row>
    <row r="18" spans="1:5" ht="83.25" customHeight="1">
      <c r="A18" s="291" t="s">
        <v>619</v>
      </c>
      <c r="B18" s="292"/>
      <c r="C18" s="292"/>
      <c r="D18" s="292"/>
      <c r="E18" s="292"/>
    </row>
    <row r="19" spans="1:5" ht="83.25" customHeight="1">
      <c r="A19" s="291" t="s">
        <v>618</v>
      </c>
      <c r="B19" s="292"/>
      <c r="C19" s="292"/>
      <c r="D19" s="292"/>
      <c r="E19" s="292"/>
    </row>
    <row r="20" spans="1:5" ht="18.75">
      <c r="A20" s="16"/>
    </row>
  </sheetData>
  <mergeCells count="8">
    <mergeCell ref="F13:F14"/>
    <mergeCell ref="A17:E17"/>
    <mergeCell ref="A18:E18"/>
    <mergeCell ref="A19:E19"/>
    <mergeCell ref="A5:D5"/>
    <mergeCell ref="A6:E6"/>
    <mergeCell ref="A7:C7"/>
    <mergeCell ref="A9:E9"/>
  </mergeCells>
  <pageMargins left="0.70866141732283472" right="0.70866141732283472" top="0.74803149606299213" bottom="0.74803149606299213" header="0.31496062992125984" footer="0.31496062992125984"/>
  <pageSetup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K64"/>
  <sheetViews>
    <sheetView zoomScaleNormal="100" workbookViewId="0">
      <selection activeCell="J14" sqref="J14"/>
    </sheetView>
  </sheetViews>
  <sheetFormatPr baseColWidth="10" defaultColWidth="11.42578125" defaultRowHeight="18"/>
  <cols>
    <col min="1" max="1" width="46.7109375" style="4" customWidth="1"/>
    <col min="2" max="2" width="18.42578125" style="4" bestFit="1" customWidth="1"/>
    <col min="3" max="3" width="18.7109375" style="4" customWidth="1"/>
    <col min="4" max="5" width="18.140625" style="4" customWidth="1"/>
    <col min="6" max="6" width="2" style="4" customWidth="1"/>
    <col min="7" max="7" width="36.42578125" style="4" customWidth="1"/>
    <col min="8" max="8" width="1.7109375" style="4" customWidth="1"/>
    <col min="9" max="9" width="34.85546875" style="4" customWidth="1"/>
    <col min="10" max="10" width="21.7109375" style="4" customWidth="1"/>
    <col min="11" max="11" width="16.7109375" style="4" customWidth="1"/>
    <col min="12" max="12" width="15.5703125" style="4" customWidth="1"/>
    <col min="13" max="16384" width="11.42578125" style="4"/>
  </cols>
  <sheetData>
    <row r="5" spans="1:11" ht="18" customHeight="1">
      <c r="A5" s="197" t="s">
        <v>196</v>
      </c>
      <c r="B5" s="197"/>
      <c r="C5" s="156"/>
    </row>
    <row r="6" spans="1:11" ht="18" customHeight="1">
      <c r="A6" s="46" t="s">
        <v>195</v>
      </c>
      <c r="B6" s="46"/>
      <c r="C6" s="46"/>
      <c r="D6" s="6"/>
      <c r="E6" s="6"/>
      <c r="F6" s="6"/>
    </row>
    <row r="7" spans="1:11" ht="18" customHeight="1">
      <c r="A7" s="197" t="s">
        <v>198</v>
      </c>
      <c r="B7" s="197"/>
      <c r="C7" s="156"/>
      <c r="D7" s="7"/>
      <c r="E7" s="7"/>
      <c r="F7" s="7"/>
    </row>
    <row r="8" spans="1:11" ht="18" customHeight="1">
      <c r="A8" s="155"/>
      <c r="B8" s="155"/>
      <c r="C8" s="156"/>
      <c r="D8" s="7"/>
      <c r="E8" s="7"/>
      <c r="F8" s="7"/>
    </row>
    <row r="9" spans="1:11" ht="21.75" customHeight="1">
      <c r="A9" s="294" t="s">
        <v>115</v>
      </c>
      <c r="B9" s="294"/>
      <c r="C9" s="294"/>
      <c r="D9" s="294"/>
      <c r="E9" s="294"/>
      <c r="F9" s="294"/>
      <c r="G9" s="294"/>
      <c r="H9" s="294"/>
      <c r="I9" s="294"/>
    </row>
    <row r="10" spans="1:11" ht="21.75">
      <c r="A10" s="162"/>
      <c r="B10" s="295"/>
      <c r="C10" s="295"/>
      <c r="D10" s="295"/>
      <c r="E10" s="295"/>
      <c r="F10" s="295"/>
      <c r="G10" s="295"/>
      <c r="H10" s="295"/>
      <c r="I10" s="295"/>
    </row>
    <row r="11" spans="1:11" ht="24" customHeight="1">
      <c r="A11" s="36" t="s">
        <v>20</v>
      </c>
      <c r="B11" s="296" t="s">
        <v>39</v>
      </c>
      <c r="C11" s="297"/>
      <c r="D11" s="297"/>
      <c r="E11" s="298"/>
      <c r="F11" s="37"/>
      <c r="G11" s="36" t="s">
        <v>61</v>
      </c>
      <c r="H11" s="38"/>
      <c r="I11" s="36" t="s">
        <v>62</v>
      </c>
    </row>
    <row r="12" spans="1:11" ht="21.75">
      <c r="A12" s="299"/>
      <c r="B12" s="300"/>
      <c r="C12" s="300"/>
      <c r="D12" s="300"/>
      <c r="E12" s="300"/>
      <c r="F12" s="300"/>
      <c r="G12" s="301"/>
    </row>
    <row r="13" spans="1:11" ht="27.75" customHeight="1">
      <c r="A13" s="302" t="s">
        <v>110</v>
      </c>
      <c r="B13" s="17" t="s">
        <v>2</v>
      </c>
      <c r="C13" s="17" t="s">
        <v>3</v>
      </c>
      <c r="D13" s="17" t="s">
        <v>63</v>
      </c>
      <c r="E13" s="22" t="s">
        <v>64</v>
      </c>
      <c r="F13" s="6"/>
      <c r="G13" s="304" t="s">
        <v>222</v>
      </c>
      <c r="H13" s="6"/>
      <c r="I13" s="306" t="s">
        <v>223</v>
      </c>
      <c r="J13" s="6"/>
      <c r="K13" s="6"/>
    </row>
    <row r="14" spans="1:11" ht="132" customHeight="1">
      <c r="A14" s="303"/>
      <c r="B14" s="136">
        <v>7310026091</v>
      </c>
      <c r="C14" s="135">
        <v>7423588135.72999</v>
      </c>
      <c r="D14" s="135">
        <v>7405054455.7299995</v>
      </c>
      <c r="E14" s="135">
        <v>18533679.999990463</v>
      </c>
      <c r="F14" s="6"/>
      <c r="G14" s="305"/>
      <c r="H14" s="6"/>
      <c r="I14" s="307"/>
      <c r="J14" s="6"/>
      <c r="K14" s="6"/>
    </row>
    <row r="15" spans="1:11" ht="27.75" customHeight="1">
      <c r="A15" s="308" t="s">
        <v>65</v>
      </c>
      <c r="B15" s="309" t="s">
        <v>44</v>
      </c>
      <c r="C15" s="309"/>
      <c r="D15" s="309" t="s">
        <v>66</v>
      </c>
      <c r="E15" s="309"/>
      <c r="F15" s="6"/>
      <c r="G15" s="310" t="s">
        <v>224</v>
      </c>
      <c r="H15" s="6"/>
      <c r="I15" s="312" t="s">
        <v>225</v>
      </c>
      <c r="J15" s="6"/>
      <c r="K15" s="6"/>
    </row>
    <row r="16" spans="1:11" ht="37.5" customHeight="1">
      <c r="A16" s="308"/>
      <c r="B16" s="313" t="s">
        <v>202</v>
      </c>
      <c r="C16" s="313"/>
      <c r="D16" s="307"/>
      <c r="E16" s="307"/>
      <c r="F16" s="6"/>
      <c r="G16" s="311"/>
      <c r="H16" s="6"/>
      <c r="I16" s="312"/>
      <c r="J16" s="6"/>
      <c r="K16" s="6"/>
    </row>
    <row r="17" spans="1:11">
      <c r="A17" s="308" t="s">
        <v>67</v>
      </c>
      <c r="B17" s="158" t="s">
        <v>68</v>
      </c>
      <c r="C17" s="158" t="s">
        <v>69</v>
      </c>
      <c r="D17" s="158" t="s">
        <v>70</v>
      </c>
      <c r="E17" s="158" t="s">
        <v>71</v>
      </c>
      <c r="F17" s="6"/>
      <c r="G17" s="315" t="s">
        <v>291</v>
      </c>
      <c r="H17" s="6"/>
      <c r="I17" s="315" t="s">
        <v>292</v>
      </c>
      <c r="J17" s="6"/>
      <c r="K17" s="6"/>
    </row>
    <row r="18" spans="1:11" ht="24" customHeight="1">
      <c r="A18" s="308"/>
      <c r="B18" s="113" t="s">
        <v>202</v>
      </c>
      <c r="C18" s="18"/>
      <c r="D18" s="18"/>
      <c r="E18" s="18"/>
      <c r="F18" s="6"/>
      <c r="G18" s="315"/>
      <c r="H18" s="6"/>
      <c r="I18" s="315"/>
      <c r="J18" s="6"/>
      <c r="K18" s="6"/>
    </row>
    <row r="19" spans="1:11" ht="26.25" customHeight="1">
      <c r="A19" s="308" t="s">
        <v>72</v>
      </c>
      <c r="B19" s="309" t="s">
        <v>57</v>
      </c>
      <c r="C19" s="309"/>
      <c r="D19" s="309" t="s">
        <v>73</v>
      </c>
      <c r="E19" s="309"/>
      <c r="F19" s="6"/>
      <c r="G19" s="316" t="s">
        <v>275</v>
      </c>
      <c r="H19" s="6"/>
      <c r="I19" s="318" t="s">
        <v>276</v>
      </c>
      <c r="J19" s="6"/>
      <c r="K19" s="6"/>
    </row>
    <row r="20" spans="1:11" ht="118.15" customHeight="1">
      <c r="A20" s="308"/>
      <c r="B20" s="320" t="s">
        <v>639</v>
      </c>
      <c r="C20" s="321"/>
      <c r="D20" s="322" t="s">
        <v>202</v>
      </c>
      <c r="E20" s="322"/>
      <c r="F20" s="6"/>
      <c r="G20" s="317"/>
      <c r="H20" s="6"/>
      <c r="I20" s="319"/>
      <c r="J20" s="6"/>
      <c r="K20" s="6"/>
    </row>
    <row r="21" spans="1:11" ht="25.5" customHeight="1">
      <c r="A21" s="308" t="s">
        <v>74</v>
      </c>
      <c r="B21" s="309" t="s">
        <v>44</v>
      </c>
      <c r="C21" s="309"/>
      <c r="D21" s="309" t="s">
        <v>66</v>
      </c>
      <c r="E21" s="309"/>
      <c r="F21" s="6"/>
      <c r="G21" s="306" t="s">
        <v>230</v>
      </c>
      <c r="H21" s="6"/>
      <c r="I21" s="314" t="s">
        <v>231</v>
      </c>
      <c r="J21" s="6"/>
      <c r="K21" s="6"/>
    </row>
    <row r="22" spans="1:11" ht="28.5" customHeight="1">
      <c r="A22" s="308"/>
      <c r="B22" s="313" t="s">
        <v>202</v>
      </c>
      <c r="C22" s="313"/>
      <c r="D22" s="307"/>
      <c r="E22" s="307"/>
      <c r="F22" s="6"/>
      <c r="G22" s="307"/>
      <c r="H22" s="6"/>
      <c r="I22" s="307"/>
      <c r="J22" s="6"/>
      <c r="K22" s="6"/>
    </row>
    <row r="23" spans="1:11">
      <c r="A23" s="308" t="s">
        <v>75</v>
      </c>
      <c r="B23" s="309" t="s">
        <v>44</v>
      </c>
      <c r="C23" s="309"/>
      <c r="D23" s="309" t="s">
        <v>66</v>
      </c>
      <c r="E23" s="309"/>
      <c r="F23" s="6"/>
      <c r="G23" s="315" t="s">
        <v>273</v>
      </c>
      <c r="H23" s="6"/>
      <c r="I23" s="316" t="s">
        <v>274</v>
      </c>
      <c r="J23" s="6"/>
      <c r="K23" s="6"/>
    </row>
    <row r="24" spans="1:11" ht="102.6" customHeight="1">
      <c r="A24" s="308"/>
      <c r="B24" s="323" t="s">
        <v>202</v>
      </c>
      <c r="C24" s="323"/>
      <c r="D24" s="307"/>
      <c r="E24" s="307"/>
      <c r="F24" s="6"/>
      <c r="G24" s="315"/>
      <c r="H24" s="6"/>
      <c r="I24" s="317"/>
      <c r="J24" s="6"/>
      <c r="K24" s="6"/>
    </row>
    <row r="25" spans="1:11" ht="18" customHeight="1">
      <c r="A25" s="308" t="s">
        <v>76</v>
      </c>
      <c r="B25" s="309" t="s">
        <v>44</v>
      </c>
      <c r="C25" s="309"/>
      <c r="D25" s="309" t="s">
        <v>66</v>
      </c>
      <c r="E25" s="309"/>
      <c r="F25" s="6"/>
      <c r="G25" s="306" t="s">
        <v>232</v>
      </c>
      <c r="H25" s="6"/>
      <c r="I25" s="314" t="s">
        <v>233</v>
      </c>
      <c r="J25" s="6"/>
      <c r="K25" s="6"/>
    </row>
    <row r="26" spans="1:11" ht="16.899999999999999" customHeight="1">
      <c r="A26" s="308"/>
      <c r="B26" s="313" t="s">
        <v>202</v>
      </c>
      <c r="C26" s="313"/>
      <c r="D26" s="307"/>
      <c r="E26" s="307"/>
      <c r="F26" s="6"/>
      <c r="G26" s="307"/>
      <c r="H26" s="6"/>
      <c r="I26" s="307"/>
      <c r="J26" s="6"/>
      <c r="K26" s="6"/>
    </row>
    <row r="27" spans="1:11" ht="43.9" customHeight="1">
      <c r="A27" s="308" t="s">
        <v>77</v>
      </c>
      <c r="B27" s="309" t="s">
        <v>44</v>
      </c>
      <c r="C27" s="309"/>
      <c r="D27" s="309" t="s">
        <v>66</v>
      </c>
      <c r="E27" s="309"/>
      <c r="F27" s="6"/>
      <c r="G27" s="315" t="s">
        <v>611</v>
      </c>
      <c r="H27" s="112"/>
      <c r="I27" s="315" t="s">
        <v>612</v>
      </c>
      <c r="J27" s="6"/>
      <c r="K27" s="6"/>
    </row>
    <row r="28" spans="1:11" ht="44.25" customHeight="1">
      <c r="A28" s="308"/>
      <c r="B28" s="323" t="s">
        <v>202</v>
      </c>
      <c r="C28" s="323"/>
      <c r="D28" s="307"/>
      <c r="E28" s="307"/>
      <c r="F28" s="6"/>
      <c r="G28" s="315"/>
      <c r="H28" s="112"/>
      <c r="I28" s="315"/>
      <c r="J28" s="6"/>
      <c r="K28" s="6"/>
    </row>
    <row r="29" spans="1:11" ht="25.5" customHeight="1">
      <c r="A29" s="308" t="s">
        <v>78</v>
      </c>
      <c r="B29" s="309" t="s">
        <v>57</v>
      </c>
      <c r="C29" s="309"/>
      <c r="D29" s="309" t="s">
        <v>73</v>
      </c>
      <c r="E29" s="309"/>
      <c r="F29" s="6"/>
      <c r="G29" s="315" t="s">
        <v>613</v>
      </c>
      <c r="H29" s="112"/>
      <c r="I29" s="315" t="s">
        <v>614</v>
      </c>
      <c r="J29" s="6"/>
      <c r="K29" s="6"/>
    </row>
    <row r="30" spans="1:11" ht="25.5" customHeight="1">
      <c r="A30" s="308"/>
      <c r="B30" s="322"/>
      <c r="C30" s="322"/>
      <c r="D30" s="322" t="s">
        <v>202</v>
      </c>
      <c r="E30" s="322"/>
      <c r="F30" s="6"/>
      <c r="G30" s="315"/>
      <c r="H30" s="112"/>
      <c r="I30" s="315"/>
      <c r="J30" s="6"/>
      <c r="K30" s="6"/>
    </row>
    <row r="31" spans="1:11" ht="36.75" customHeight="1">
      <c r="A31" s="308" t="s">
        <v>112</v>
      </c>
      <c r="B31" s="309" t="s">
        <v>44</v>
      </c>
      <c r="C31" s="309"/>
      <c r="D31" s="309" t="s">
        <v>66</v>
      </c>
      <c r="E31" s="309"/>
      <c r="F31" s="6"/>
      <c r="G31" s="315" t="s">
        <v>615</v>
      </c>
      <c r="H31" s="6"/>
      <c r="I31" s="326" t="s">
        <v>656</v>
      </c>
      <c r="J31" s="134" t="s">
        <v>640</v>
      </c>
      <c r="K31" s="6"/>
    </row>
    <row r="32" spans="1:11" ht="39" customHeight="1">
      <c r="A32" s="308"/>
      <c r="B32" s="313"/>
      <c r="C32" s="313"/>
      <c r="D32" s="313" t="s">
        <v>202</v>
      </c>
      <c r="E32" s="307"/>
      <c r="F32" s="6"/>
      <c r="G32" s="315"/>
      <c r="H32" s="6"/>
      <c r="I32" s="326"/>
      <c r="J32" s="6" t="s">
        <v>657</v>
      </c>
      <c r="K32" s="6"/>
    </row>
    <row r="33" spans="1:11" ht="37.5" customHeight="1">
      <c r="A33" s="308" t="s">
        <v>113</v>
      </c>
      <c r="B33" s="309" t="s">
        <v>44</v>
      </c>
      <c r="C33" s="309"/>
      <c r="D33" s="309" t="s">
        <v>66</v>
      </c>
      <c r="E33" s="309"/>
      <c r="F33" s="6"/>
      <c r="G33" s="324" t="s">
        <v>226</v>
      </c>
      <c r="H33" s="6"/>
      <c r="I33" s="324" t="s">
        <v>227</v>
      </c>
      <c r="J33" s="6"/>
      <c r="K33" s="6"/>
    </row>
    <row r="34" spans="1:11" ht="33.75" customHeight="1">
      <c r="A34" s="308"/>
      <c r="B34" s="313" t="s">
        <v>202</v>
      </c>
      <c r="C34" s="313"/>
      <c r="D34" s="307"/>
      <c r="E34" s="307"/>
      <c r="F34" s="6"/>
      <c r="G34" s="325"/>
      <c r="H34" s="6"/>
      <c r="I34" s="325"/>
      <c r="J34" s="6"/>
      <c r="K34" s="6"/>
    </row>
    <row r="35" spans="1:11" ht="67.5" customHeight="1">
      <c r="A35" s="302" t="s">
        <v>79</v>
      </c>
      <c r="B35" s="309" t="s">
        <v>44</v>
      </c>
      <c r="C35" s="309"/>
      <c r="D35" s="309" t="s">
        <v>66</v>
      </c>
      <c r="E35" s="309"/>
      <c r="F35" s="6"/>
      <c r="G35" s="329" t="s">
        <v>279</v>
      </c>
      <c r="H35" s="6"/>
      <c r="I35" s="326" t="s">
        <v>280</v>
      </c>
      <c r="J35" s="6"/>
      <c r="K35" s="6"/>
    </row>
    <row r="36" spans="1:11" ht="102" customHeight="1">
      <c r="A36" s="303"/>
      <c r="B36" s="331" t="s">
        <v>202</v>
      </c>
      <c r="C36" s="332"/>
      <c r="D36" s="331"/>
      <c r="E36" s="332"/>
      <c r="F36" s="6"/>
      <c r="G36" s="330"/>
      <c r="H36" s="6"/>
      <c r="I36" s="326"/>
      <c r="J36" s="6"/>
      <c r="K36" s="6"/>
    </row>
    <row r="37" spans="1:11" ht="58.5" customHeight="1">
      <c r="A37" s="302" t="s">
        <v>80</v>
      </c>
      <c r="B37" s="309" t="s">
        <v>57</v>
      </c>
      <c r="C37" s="309"/>
      <c r="D37" s="309" t="s">
        <v>73</v>
      </c>
      <c r="E37" s="309"/>
      <c r="F37" s="6"/>
      <c r="G37" s="327" t="s">
        <v>281</v>
      </c>
      <c r="H37" s="6"/>
      <c r="I37" s="326" t="s">
        <v>585</v>
      </c>
      <c r="J37" s="6"/>
      <c r="K37" s="6"/>
    </row>
    <row r="38" spans="1:11" ht="54" customHeight="1">
      <c r="A38" s="303"/>
      <c r="B38" s="322">
        <v>7</v>
      </c>
      <c r="C38" s="322"/>
      <c r="D38" s="322"/>
      <c r="E38" s="322"/>
      <c r="F38" s="6"/>
      <c r="G38" s="328"/>
      <c r="H38" s="6"/>
      <c r="I38" s="326"/>
      <c r="J38" s="6"/>
      <c r="K38" s="6"/>
    </row>
    <row r="39" spans="1:11" ht="56.25" customHeight="1">
      <c r="A39" s="302" t="s">
        <v>81</v>
      </c>
      <c r="B39" s="309" t="s">
        <v>44</v>
      </c>
      <c r="C39" s="309"/>
      <c r="D39" s="309" t="s">
        <v>66</v>
      </c>
      <c r="E39" s="309"/>
      <c r="F39" s="6"/>
      <c r="G39" s="333" t="s">
        <v>287</v>
      </c>
      <c r="H39" s="6"/>
      <c r="I39" s="324" t="s">
        <v>288</v>
      </c>
      <c r="J39" s="6"/>
      <c r="K39" s="6"/>
    </row>
    <row r="40" spans="1:11" ht="174" customHeight="1">
      <c r="A40" s="303"/>
      <c r="B40" s="331" t="s">
        <v>202</v>
      </c>
      <c r="C40" s="332"/>
      <c r="D40" s="331"/>
      <c r="E40" s="332"/>
      <c r="F40" s="6"/>
      <c r="G40" s="307"/>
      <c r="H40" s="6"/>
      <c r="I40" s="325"/>
      <c r="J40" s="6"/>
      <c r="K40" s="6"/>
    </row>
    <row r="41" spans="1:11" ht="29.25" customHeight="1">
      <c r="A41" s="302" t="s">
        <v>82</v>
      </c>
      <c r="B41" s="309" t="s">
        <v>44</v>
      </c>
      <c r="C41" s="309"/>
      <c r="D41" s="309" t="s">
        <v>66</v>
      </c>
      <c r="E41" s="309"/>
      <c r="F41" s="6"/>
      <c r="G41" s="306" t="s">
        <v>282</v>
      </c>
      <c r="H41" s="6"/>
      <c r="I41" s="324" t="s">
        <v>229</v>
      </c>
      <c r="J41" s="6"/>
      <c r="K41" s="6"/>
    </row>
    <row r="42" spans="1:11" ht="243" customHeight="1">
      <c r="A42" s="303"/>
      <c r="B42" s="331" t="s">
        <v>202</v>
      </c>
      <c r="C42" s="332"/>
      <c r="D42" s="331"/>
      <c r="E42" s="332"/>
      <c r="F42" s="6"/>
      <c r="G42" s="307"/>
      <c r="H42" s="6"/>
      <c r="I42" s="325"/>
      <c r="J42" s="6"/>
      <c r="K42" s="6"/>
    </row>
    <row r="43" spans="1:11" ht="53.25" customHeight="1">
      <c r="A43" s="334" t="s">
        <v>111</v>
      </c>
      <c r="B43" s="309" t="s">
        <v>44</v>
      </c>
      <c r="C43" s="309"/>
      <c r="D43" s="309" t="s">
        <v>66</v>
      </c>
      <c r="E43" s="309"/>
      <c r="F43" s="6"/>
      <c r="G43" s="306" t="s">
        <v>290</v>
      </c>
      <c r="H43" s="6"/>
      <c r="I43" s="88" t="s">
        <v>283</v>
      </c>
      <c r="J43" s="6"/>
      <c r="K43" s="6"/>
    </row>
    <row r="44" spans="1:11" ht="57.75" customHeight="1">
      <c r="A44" s="334"/>
      <c r="B44" s="322" t="s">
        <v>202</v>
      </c>
      <c r="C44" s="322"/>
      <c r="D44" s="322"/>
      <c r="E44" s="322"/>
      <c r="F44" s="6"/>
      <c r="G44" s="307"/>
      <c r="H44" s="6"/>
      <c r="I44" s="159" t="s">
        <v>289</v>
      </c>
      <c r="J44" s="6"/>
      <c r="K44" s="6"/>
    </row>
    <row r="45" spans="1:11" ht="37.5" customHeight="1">
      <c r="A45" s="335" t="s">
        <v>45</v>
      </c>
      <c r="B45" s="158" t="s">
        <v>46</v>
      </c>
      <c r="C45" s="158" t="s">
        <v>47</v>
      </c>
      <c r="D45" s="158" t="s">
        <v>83</v>
      </c>
      <c r="E45" s="158" t="s">
        <v>71</v>
      </c>
      <c r="F45" s="6"/>
      <c r="G45" s="337" t="s">
        <v>586</v>
      </c>
      <c r="H45" s="6"/>
      <c r="I45" s="326" t="s">
        <v>587</v>
      </c>
      <c r="J45" s="134" t="s">
        <v>638</v>
      </c>
      <c r="K45" s="6"/>
    </row>
    <row r="46" spans="1:11" ht="55.5" customHeight="1">
      <c r="A46" s="336"/>
      <c r="B46" s="18"/>
      <c r="C46" s="18"/>
      <c r="D46" s="18"/>
      <c r="E46" s="161" t="s">
        <v>202</v>
      </c>
      <c r="F46" s="6"/>
      <c r="G46" s="337"/>
      <c r="H46" s="6"/>
      <c r="I46" s="326"/>
      <c r="J46" s="6"/>
      <c r="K46" s="6"/>
    </row>
    <row r="47" spans="1:11" ht="33.75" customHeight="1">
      <c r="A47" s="308" t="s">
        <v>48</v>
      </c>
      <c r="B47" s="309" t="s">
        <v>44</v>
      </c>
      <c r="C47" s="309"/>
      <c r="D47" s="309" t="s">
        <v>66</v>
      </c>
      <c r="E47" s="309"/>
      <c r="F47" s="6"/>
      <c r="G47" s="306" t="s">
        <v>203</v>
      </c>
      <c r="H47" s="6"/>
      <c r="I47" s="324" t="s">
        <v>234</v>
      </c>
      <c r="J47" s="6"/>
      <c r="K47" s="6"/>
    </row>
    <row r="48" spans="1:11" ht="26.25" customHeight="1">
      <c r="A48" s="308"/>
      <c r="B48" s="322"/>
      <c r="C48" s="322"/>
      <c r="D48" s="322" t="s">
        <v>202</v>
      </c>
      <c r="E48" s="322"/>
      <c r="F48" s="6"/>
      <c r="G48" s="307"/>
      <c r="H48" s="6"/>
      <c r="I48" s="325"/>
      <c r="J48" s="6"/>
      <c r="K48" s="6"/>
    </row>
    <row r="49" spans="1:11" ht="26.25" customHeight="1">
      <c r="A49" s="308" t="s">
        <v>49</v>
      </c>
      <c r="B49" s="309" t="s">
        <v>44</v>
      </c>
      <c r="C49" s="309"/>
      <c r="D49" s="309" t="s">
        <v>66</v>
      </c>
      <c r="E49" s="309"/>
      <c r="F49" s="6"/>
      <c r="G49" s="315" t="s">
        <v>284</v>
      </c>
      <c r="H49" s="6"/>
      <c r="I49" s="326" t="s">
        <v>285</v>
      </c>
      <c r="J49" s="6"/>
      <c r="K49" s="6"/>
    </row>
    <row r="50" spans="1:11" ht="193.15" customHeight="1">
      <c r="A50" s="308"/>
      <c r="B50" s="322" t="s">
        <v>202</v>
      </c>
      <c r="C50" s="322"/>
      <c r="D50" s="322"/>
      <c r="E50" s="322"/>
      <c r="F50" s="6"/>
      <c r="G50" s="315"/>
      <c r="H50" s="6"/>
      <c r="I50" s="326"/>
      <c r="J50" s="6"/>
      <c r="K50" s="6"/>
    </row>
    <row r="51" spans="1:11" ht="33" customHeight="1">
      <c r="A51" s="334" t="s">
        <v>50</v>
      </c>
      <c r="B51" s="23" t="s">
        <v>51</v>
      </c>
      <c r="C51" s="158" t="s">
        <v>52</v>
      </c>
      <c r="D51" s="158" t="s">
        <v>84</v>
      </c>
      <c r="E51" s="158" t="s">
        <v>71</v>
      </c>
      <c r="F51" s="6"/>
      <c r="G51" s="338" t="s">
        <v>205</v>
      </c>
      <c r="H51" s="6"/>
      <c r="I51" s="314" t="s">
        <v>204</v>
      </c>
      <c r="J51" s="6"/>
      <c r="K51" s="6"/>
    </row>
    <row r="52" spans="1:11" ht="82.15" customHeight="1">
      <c r="A52" s="334"/>
      <c r="B52" s="160">
        <v>28042</v>
      </c>
      <c r="C52" s="160">
        <v>12936</v>
      </c>
      <c r="D52" s="160">
        <v>3201</v>
      </c>
      <c r="E52" s="18"/>
      <c r="F52" s="6"/>
      <c r="G52" s="339"/>
      <c r="H52" s="6"/>
      <c r="I52" s="307"/>
      <c r="J52" s="6"/>
      <c r="K52" s="6"/>
    </row>
    <row r="53" spans="1:11" ht="29.25" customHeight="1">
      <c r="A53" s="334" t="s">
        <v>53</v>
      </c>
      <c r="B53" s="309" t="s">
        <v>54</v>
      </c>
      <c r="C53" s="309"/>
      <c r="D53" s="309" t="s">
        <v>71</v>
      </c>
      <c r="E53" s="309"/>
      <c r="F53" s="6"/>
      <c r="G53" s="312" t="s">
        <v>228</v>
      </c>
      <c r="H53" s="6"/>
      <c r="I53" s="326" t="s">
        <v>583</v>
      </c>
      <c r="J53" s="6"/>
      <c r="K53" s="6"/>
    </row>
    <row r="54" spans="1:11" ht="24.75" customHeight="1">
      <c r="A54" s="334"/>
      <c r="B54" s="340">
        <v>324282169.98000002</v>
      </c>
      <c r="C54" s="340"/>
      <c r="D54" s="322"/>
      <c r="E54" s="322"/>
      <c r="F54" s="6"/>
      <c r="G54" s="312"/>
      <c r="H54" s="6"/>
      <c r="I54" s="326"/>
      <c r="J54" s="6"/>
      <c r="K54" s="6"/>
    </row>
    <row r="55" spans="1:11" ht="24.75" customHeight="1" thickBot="1">
      <c r="A55" s="334" t="s">
        <v>55</v>
      </c>
      <c r="B55" s="158">
        <v>2019</v>
      </c>
      <c r="C55" s="158">
        <v>2020</v>
      </c>
      <c r="D55" s="158">
        <v>2021</v>
      </c>
      <c r="E55" s="158" t="s">
        <v>71</v>
      </c>
      <c r="F55" s="6"/>
      <c r="G55" s="315" t="s">
        <v>588</v>
      </c>
      <c r="H55" s="6"/>
      <c r="I55" s="316" t="s">
        <v>286</v>
      </c>
      <c r="J55" s="6"/>
      <c r="K55" s="6"/>
    </row>
    <row r="56" spans="1:11" ht="33.75" customHeight="1" thickBot="1">
      <c r="A56" s="334"/>
      <c r="B56" s="89">
        <v>27.25</v>
      </c>
      <c r="C56" s="90">
        <v>27.7</v>
      </c>
      <c r="D56" s="90">
        <v>51.9</v>
      </c>
      <c r="E56" s="18"/>
      <c r="F56" s="6"/>
      <c r="G56" s="329"/>
      <c r="H56" s="6"/>
      <c r="I56" s="345"/>
      <c r="J56" s="6"/>
      <c r="K56" s="6"/>
    </row>
    <row r="57" spans="1:11" ht="33.75" customHeight="1">
      <c r="A57" s="346" t="s">
        <v>56</v>
      </c>
      <c r="B57" s="309" t="s">
        <v>57</v>
      </c>
      <c r="C57" s="309"/>
      <c r="D57" s="309" t="s">
        <v>73</v>
      </c>
      <c r="E57" s="309"/>
      <c r="F57" s="6"/>
      <c r="G57" s="348"/>
      <c r="H57" s="6"/>
      <c r="I57" s="329" t="s">
        <v>625</v>
      </c>
      <c r="J57" s="6"/>
      <c r="K57" s="6"/>
    </row>
    <row r="58" spans="1:11" ht="38.25" customHeight="1">
      <c r="A58" s="347"/>
      <c r="B58" s="322">
        <v>355</v>
      </c>
      <c r="C58" s="322"/>
      <c r="D58" s="322"/>
      <c r="E58" s="322"/>
      <c r="F58" s="6"/>
      <c r="G58" s="349"/>
      <c r="H58" s="6"/>
      <c r="I58" s="330"/>
      <c r="J58" s="6"/>
      <c r="K58" s="6"/>
    </row>
    <row r="59" spans="1:11" ht="33.75" customHeight="1">
      <c r="A59" s="308" t="s">
        <v>58</v>
      </c>
      <c r="B59" s="158" t="s">
        <v>59</v>
      </c>
      <c r="C59" s="158" t="s">
        <v>60</v>
      </c>
      <c r="D59" s="158" t="s">
        <v>85</v>
      </c>
      <c r="E59" s="158" t="s">
        <v>86</v>
      </c>
      <c r="F59" s="19"/>
      <c r="G59" s="341" t="s">
        <v>206</v>
      </c>
      <c r="H59" s="20"/>
      <c r="I59" s="329" t="s">
        <v>584</v>
      </c>
      <c r="J59" s="6"/>
      <c r="K59" s="6"/>
    </row>
    <row r="60" spans="1:11" ht="44.25" customHeight="1">
      <c r="A60" s="308"/>
      <c r="B60" s="18"/>
      <c r="C60" s="18"/>
      <c r="D60" s="18"/>
      <c r="E60" s="161" t="s">
        <v>202</v>
      </c>
      <c r="F60" s="21"/>
      <c r="G60" s="342"/>
      <c r="H60" s="19"/>
      <c r="I60" s="330"/>
      <c r="J60" s="6"/>
      <c r="K60" s="6"/>
    </row>
    <row r="61" spans="1:11" ht="32.25" customHeight="1">
      <c r="A61" s="343" t="s">
        <v>114</v>
      </c>
      <c r="B61" s="344"/>
      <c r="C61" s="344"/>
      <c r="D61" s="344"/>
      <c r="E61" s="344"/>
      <c r="F61" s="344"/>
      <c r="G61" s="344"/>
      <c r="H61" s="344"/>
      <c r="I61" s="344"/>
      <c r="J61" s="6"/>
      <c r="K61" s="6"/>
    </row>
    <row r="62" spans="1:11" ht="26.25" customHeight="1">
      <c r="A62" s="344"/>
      <c r="B62" s="344"/>
      <c r="C62" s="344"/>
      <c r="D62" s="344"/>
      <c r="E62" s="344"/>
      <c r="F62" s="344"/>
      <c r="G62" s="344"/>
      <c r="H62" s="344"/>
      <c r="I62" s="344"/>
      <c r="J62" s="6"/>
      <c r="K62" s="6"/>
    </row>
    <row r="64" spans="1:11">
      <c r="A64" s="133" t="s">
        <v>637</v>
      </c>
    </row>
  </sheetData>
  <mergeCells count="150">
    <mergeCell ref="A59:A60"/>
    <mergeCell ref="G59:G60"/>
    <mergeCell ref="I59:I60"/>
    <mergeCell ref="A61:I62"/>
    <mergeCell ref="A55:A56"/>
    <mergeCell ref="G55:G56"/>
    <mergeCell ref="I55:I56"/>
    <mergeCell ref="A57:A58"/>
    <mergeCell ref="B57:C57"/>
    <mergeCell ref="D57:E57"/>
    <mergeCell ref="G57:G58"/>
    <mergeCell ref="I57:I58"/>
    <mergeCell ref="B58:C58"/>
    <mergeCell ref="D58:E58"/>
    <mergeCell ref="A51:A52"/>
    <mergeCell ref="G51:G52"/>
    <mergeCell ref="I51:I52"/>
    <mergeCell ref="A53:A54"/>
    <mergeCell ref="B53:C53"/>
    <mergeCell ref="D53:E53"/>
    <mergeCell ref="G53:G54"/>
    <mergeCell ref="I53:I54"/>
    <mergeCell ref="B54:C54"/>
    <mergeCell ref="D54:E54"/>
    <mergeCell ref="A49:A50"/>
    <mergeCell ref="B49:C49"/>
    <mergeCell ref="D49:E49"/>
    <mergeCell ref="G49:G50"/>
    <mergeCell ref="I49:I50"/>
    <mergeCell ref="B50:C50"/>
    <mergeCell ref="D50:E50"/>
    <mergeCell ref="A45:A46"/>
    <mergeCell ref="G45:G46"/>
    <mergeCell ref="I45:I46"/>
    <mergeCell ref="A47:A48"/>
    <mergeCell ref="B47:C47"/>
    <mergeCell ref="D47:E47"/>
    <mergeCell ref="G47:G48"/>
    <mergeCell ref="I47:I48"/>
    <mergeCell ref="B48:C48"/>
    <mergeCell ref="D48:E48"/>
    <mergeCell ref="A43:A44"/>
    <mergeCell ref="B43:C43"/>
    <mergeCell ref="D43:E43"/>
    <mergeCell ref="G43:G44"/>
    <mergeCell ref="B44:C44"/>
    <mergeCell ref="D44:E44"/>
    <mergeCell ref="A41:A42"/>
    <mergeCell ref="B41:C41"/>
    <mergeCell ref="D41:E41"/>
    <mergeCell ref="G41:G42"/>
    <mergeCell ref="I41:I42"/>
    <mergeCell ref="B42:C42"/>
    <mergeCell ref="D42:E42"/>
    <mergeCell ref="A39:A40"/>
    <mergeCell ref="B39:C39"/>
    <mergeCell ref="D39:E39"/>
    <mergeCell ref="G39:G40"/>
    <mergeCell ref="I39:I40"/>
    <mergeCell ref="B40:C40"/>
    <mergeCell ref="D40:E40"/>
    <mergeCell ref="A37:A38"/>
    <mergeCell ref="B37:C37"/>
    <mergeCell ref="D37:E37"/>
    <mergeCell ref="G37:G38"/>
    <mergeCell ref="I37:I38"/>
    <mergeCell ref="B38:C38"/>
    <mergeCell ref="D38:E38"/>
    <mergeCell ref="A35:A36"/>
    <mergeCell ref="B35:C35"/>
    <mergeCell ref="D35:E35"/>
    <mergeCell ref="G35:G36"/>
    <mergeCell ref="I35:I36"/>
    <mergeCell ref="B36:C36"/>
    <mergeCell ref="D36:E36"/>
    <mergeCell ref="A33:A34"/>
    <mergeCell ref="B33:C33"/>
    <mergeCell ref="D33:E33"/>
    <mergeCell ref="G33:G34"/>
    <mergeCell ref="I33:I34"/>
    <mergeCell ref="B34:C34"/>
    <mergeCell ref="D34:E34"/>
    <mergeCell ref="A31:A32"/>
    <mergeCell ref="B31:C31"/>
    <mergeCell ref="D31:E31"/>
    <mergeCell ref="G31:G32"/>
    <mergeCell ref="I31:I32"/>
    <mergeCell ref="B32:C32"/>
    <mergeCell ref="D32:E32"/>
    <mergeCell ref="A29:A30"/>
    <mergeCell ref="B29:C29"/>
    <mergeCell ref="D29:E29"/>
    <mergeCell ref="G29:G30"/>
    <mergeCell ref="I29:I30"/>
    <mergeCell ref="B30:C30"/>
    <mergeCell ref="D30:E30"/>
    <mergeCell ref="A27:A28"/>
    <mergeCell ref="B27:C27"/>
    <mergeCell ref="D27:E27"/>
    <mergeCell ref="G27:G28"/>
    <mergeCell ref="I27:I28"/>
    <mergeCell ref="B28:C28"/>
    <mergeCell ref="D28:E28"/>
    <mergeCell ref="A25:A26"/>
    <mergeCell ref="B25:C25"/>
    <mergeCell ref="D25:E25"/>
    <mergeCell ref="G25:G26"/>
    <mergeCell ref="I25:I26"/>
    <mergeCell ref="B26:C26"/>
    <mergeCell ref="D26:E26"/>
    <mergeCell ref="A23:A24"/>
    <mergeCell ref="B23:C23"/>
    <mergeCell ref="D23:E23"/>
    <mergeCell ref="G23:G24"/>
    <mergeCell ref="I23:I24"/>
    <mergeCell ref="B24:C24"/>
    <mergeCell ref="D24:E24"/>
    <mergeCell ref="A15:A16"/>
    <mergeCell ref="B15:C15"/>
    <mergeCell ref="D15:E15"/>
    <mergeCell ref="G15:G16"/>
    <mergeCell ref="I15:I16"/>
    <mergeCell ref="B16:C16"/>
    <mergeCell ref="D16:E16"/>
    <mergeCell ref="A21:A22"/>
    <mergeCell ref="B21:C21"/>
    <mergeCell ref="D21:E21"/>
    <mergeCell ref="G21:G22"/>
    <mergeCell ref="I21:I22"/>
    <mergeCell ref="B22:C22"/>
    <mergeCell ref="D22:E22"/>
    <mergeCell ref="A17:A18"/>
    <mergeCell ref="G17:G18"/>
    <mergeCell ref="I17:I18"/>
    <mergeCell ref="A19:A20"/>
    <mergeCell ref="B19:C19"/>
    <mergeCell ref="D19:E19"/>
    <mergeCell ref="G19:G20"/>
    <mergeCell ref="I19:I20"/>
    <mergeCell ref="B20:C20"/>
    <mergeCell ref="D20:E20"/>
    <mergeCell ref="A5:B5"/>
    <mergeCell ref="A7:B7"/>
    <mergeCell ref="A9:I9"/>
    <mergeCell ref="B10:I10"/>
    <mergeCell ref="B11:E11"/>
    <mergeCell ref="A12:G12"/>
    <mergeCell ref="A13:A14"/>
    <mergeCell ref="G13:G14"/>
    <mergeCell ref="I13:I14"/>
  </mergeCells>
  <hyperlinks>
    <hyperlink ref="I51" r:id="rId1"/>
    <hyperlink ref="I21" r:id="rId2"/>
    <hyperlink ref="I25" r:id="rId3"/>
    <hyperlink ref="I43" r:id="rId4" location="tarjetaInformativa"/>
    <hyperlink ref="I44" r:id="rId5"/>
  </hyperlinks>
  <printOptions horizontalCentered="1"/>
  <pageMargins left="0.31496062992125984" right="0.31496062992125984" top="0.35433070866141736" bottom="0.35433070866141736" header="0.31496062992125984" footer="0.31496062992125984"/>
  <pageSetup scale="65" orientation="landscape" verticalDpi="597"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ANEXO A  MODIFICADO </vt:lpstr>
      <vt:lpstr>ANEXO1 TABLA1</vt:lpstr>
      <vt:lpstr>ANEXO1 TABLA2 MODIFICADO</vt:lpstr>
      <vt:lpstr>ANEXO1 TABLA3 MODIFICADO</vt:lpstr>
      <vt:lpstr>ANEXO2_MODIFICADO</vt:lpstr>
      <vt:lpstr>ANEXO 3  MODIFICADO</vt:lpstr>
      <vt:lpstr>ANEXO 4 MODIFICADO</vt:lpstr>
      <vt:lpstr>ANEXO 5 MODIFICADO </vt:lpstr>
      <vt:lpstr>ANEXO 6 MODIFICADO </vt:lpstr>
      <vt:lpstr>'ANEXO1 TABLA2 MODIFICADO'!Área_de_impresión</vt:lpstr>
      <vt:lpstr>'ANEXO1 TABLA1'!OLE_LINK1</vt:lpstr>
      <vt:lpstr>'ANEXO 6 MODIFICADO '!Títulos_a_imprimir</vt:lpstr>
      <vt:lpstr>'ANEXO A  MODIFICADO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Dalia Ayme Maya Ortega</cp:lastModifiedBy>
  <cp:lastPrinted>2022-05-27T14:25:54Z</cp:lastPrinted>
  <dcterms:created xsi:type="dcterms:W3CDTF">2019-04-03T22:58:47Z</dcterms:created>
  <dcterms:modified xsi:type="dcterms:W3CDTF">2022-06-14T18:25:56Z</dcterms:modified>
</cp:coreProperties>
</file>