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5" yWindow="-105" windowWidth="28995" windowHeight="15795" tabRatio="685"/>
  </bookViews>
  <sheets>
    <sheet name="ANEXO A" sheetId="1" r:id="rId1"/>
    <sheet name="ANEXO 1 TABLA 1" sheetId="4" r:id="rId2"/>
    <sheet name="ANEXO 1 TABLA 2" sheetId="2" r:id="rId3"/>
    <sheet name="ANEXO 1 TABLA 3" sheetId="3" r:id="rId4"/>
    <sheet name="ANEXO 1 TABLA 4" sheetId="5" r:id="rId5"/>
    <sheet name="ANEXO 2" sheetId="6" r:id="rId6"/>
    <sheet name="ANEXO 3" sheetId="8" r:id="rId7"/>
    <sheet name="ANEXO 4" sheetId="7" r:id="rId8"/>
    <sheet name="ANEXO 5" sheetId="9" r:id="rId9"/>
    <sheet name="ANEXO 6" sheetId="10" r:id="rId10"/>
    <sheet name="GUÍA VIDEO" sheetId="11" r:id="rId11"/>
  </sheets>
  <definedNames>
    <definedName name="_xlnm.Print_Area" localSheetId="6">'ANEXO 3'!$A$1:$E$33</definedName>
    <definedName name="_xlnm.Print_Area" localSheetId="9">'ANEXO 6'!$A$1:$G$64</definedName>
    <definedName name="OLE_LINK1" localSheetId="1">'ANEXO 1 TABLA 1'!$A$9</definedName>
    <definedName name="OLE_LINK1" localSheetId="2">#REF!</definedName>
    <definedName name="OLE_LINK1" localSheetId="3">#REF!</definedName>
    <definedName name="OLE_LINK1" localSheetId="4">#REF!</definedName>
    <definedName name="OLE_LINK1" localSheetId="5">#REF!</definedName>
    <definedName name="OLE_LINK1" localSheetId="6">#REF!</definedName>
    <definedName name="OLE_LINK1" localSheetId="7">#REF!</definedName>
    <definedName name="OLE_LINK1" localSheetId="8">#REF!</definedName>
    <definedName name="OLE_LINK1" localSheetId="9">#REF!</definedName>
    <definedName name="OLE_LINK1" localSheetId="0">#REF!</definedName>
    <definedName name="_xlnm.Print_Titles" localSheetId="9">'ANEXO 6'!$1:$13</definedName>
    <definedName name="_xlnm.Print_Titles" localSheetId="0">'ANEXO A'!$1:$12</definedName>
  </definedNames>
  <calcPr calcId="145621"/>
</workbook>
</file>

<file path=xl/calcChain.xml><?xml version="1.0" encoding="utf-8"?>
<calcChain xmlns="http://schemas.openxmlformats.org/spreadsheetml/2006/main">
  <c r="I63" i="3" l="1"/>
  <c r="I59" i="3"/>
  <c r="I55" i="3"/>
  <c r="I51" i="3"/>
  <c r="I47" i="3"/>
  <c r="I43" i="3"/>
  <c r="I39" i="3"/>
  <c r="I35" i="3"/>
  <c r="I31" i="3"/>
  <c r="I27" i="3"/>
  <c r="I23" i="3"/>
  <c r="I19" i="3"/>
  <c r="I15" i="3"/>
  <c r="H70" i="3"/>
  <c r="I66" i="3" s="1"/>
  <c r="I16" i="3" l="1"/>
  <c r="I20" i="3"/>
  <c r="I24" i="3"/>
  <c r="I28" i="3"/>
  <c r="I32" i="3"/>
  <c r="I36" i="3"/>
  <c r="I40" i="3"/>
  <c r="I44" i="3"/>
  <c r="I48" i="3"/>
  <c r="I52" i="3"/>
  <c r="I56" i="3"/>
  <c r="I60" i="3"/>
  <c r="I64" i="3"/>
  <c r="I13" i="3"/>
  <c r="I70" i="3" s="1"/>
  <c r="I17" i="3"/>
  <c r="I21" i="3"/>
  <c r="I25" i="3"/>
  <c r="I29" i="3"/>
  <c r="I33" i="3"/>
  <c r="I37" i="3"/>
  <c r="I41" i="3"/>
  <c r="I45" i="3"/>
  <c r="I49" i="3"/>
  <c r="I53" i="3"/>
  <c r="I57" i="3"/>
  <c r="I61" i="3"/>
  <c r="I65" i="3"/>
  <c r="I14" i="3"/>
  <c r="I18" i="3"/>
  <c r="I22" i="3"/>
  <c r="I26" i="3"/>
  <c r="I30" i="3"/>
  <c r="I34" i="3"/>
  <c r="I38" i="3"/>
  <c r="I42" i="3"/>
  <c r="I46" i="3"/>
  <c r="I50" i="3"/>
  <c r="I54" i="3"/>
  <c r="I58" i="3"/>
  <c r="I62" i="3"/>
  <c r="C42" i="4" l="1"/>
  <c r="D42" i="4"/>
  <c r="E42" i="4"/>
  <c r="F42" i="4"/>
  <c r="B42" i="4"/>
  <c r="C39" i="4"/>
  <c r="D39" i="4"/>
  <c r="E39" i="4"/>
  <c r="F39" i="4"/>
  <c r="B39" i="4"/>
  <c r="C36" i="4"/>
  <c r="D36" i="4"/>
  <c r="E36" i="4"/>
  <c r="F36" i="4"/>
  <c r="B36" i="4"/>
  <c r="C29" i="4"/>
  <c r="D29" i="4"/>
  <c r="E29" i="4"/>
  <c r="F29" i="4"/>
  <c r="B29" i="4"/>
  <c r="C26" i="4" l="1"/>
  <c r="D26" i="4"/>
  <c r="E26" i="4"/>
  <c r="F26" i="4"/>
  <c r="B26" i="4"/>
  <c r="C23" i="4"/>
  <c r="D23" i="4"/>
  <c r="E23" i="4"/>
  <c r="F23" i="4"/>
  <c r="B23" i="4"/>
  <c r="C20" i="4"/>
  <c r="D20" i="4"/>
  <c r="E20" i="4"/>
  <c r="F20" i="4"/>
  <c r="B20" i="4"/>
  <c r="C17" i="4"/>
  <c r="D17" i="4"/>
  <c r="E17" i="4"/>
  <c r="F17" i="4"/>
  <c r="B17" i="4"/>
  <c r="F14" i="4"/>
  <c r="C14" i="4"/>
  <c r="C43" i="4" s="1"/>
  <c r="D14" i="4"/>
  <c r="E14" i="4"/>
  <c r="B14" i="4"/>
  <c r="B43" i="4" l="1"/>
  <c r="F43" i="4"/>
  <c r="E43" i="4"/>
  <c r="D43" i="4"/>
  <c r="E60" i="2"/>
  <c r="E59" i="2"/>
  <c r="E58" i="2"/>
  <c r="G57" i="2"/>
  <c r="F57" i="2"/>
  <c r="E57" i="2"/>
  <c r="G56" i="2"/>
  <c r="F56" i="2"/>
  <c r="E56" i="2"/>
  <c r="G55" i="2"/>
  <c r="F55" i="2"/>
  <c r="E55" i="2"/>
  <c r="G54" i="2"/>
  <c r="F54" i="2"/>
  <c r="E54" i="2"/>
  <c r="H73" i="2" l="1"/>
  <c r="C15" i="6" l="1"/>
  <c r="C24" i="6" s="1"/>
  <c r="B74" i="5"/>
  <c r="G73" i="2"/>
  <c r="G74" i="2" s="1"/>
  <c r="F73" i="2"/>
  <c r="E73" i="2"/>
  <c r="D73" i="2"/>
  <c r="C73" i="2"/>
</calcChain>
</file>

<file path=xl/sharedStrings.xml><?xml version="1.0" encoding="utf-8"?>
<sst xmlns="http://schemas.openxmlformats.org/spreadsheetml/2006/main" count="1123" uniqueCount="487">
  <si>
    <t>Anexo A. Criterios Técnicos para la Evaluación Específica de Desempeño del Fondo para la Infraestructura Estatal de las Entidades (FISE).</t>
  </si>
  <si>
    <t>PREGUNTA</t>
  </si>
  <si>
    <t>RESPUESTA</t>
  </si>
  <si>
    <t>ARCHIVO ADJUNTO (pdf, Word, Excel etc) LIGA ELECTRÓNICA</t>
  </si>
  <si>
    <t>Obra o acción</t>
  </si>
  <si>
    <t>Presupuesto aprobado</t>
  </si>
  <si>
    <t>Presupuesto modificado</t>
  </si>
  <si>
    <t>Presupuesto Ejercido</t>
  </si>
  <si>
    <t>Devengado</t>
  </si>
  <si>
    <t>Pagado</t>
  </si>
  <si>
    <t>Disponible</t>
  </si>
  <si>
    <t xml:space="preserve">Rubro de gasto </t>
  </si>
  <si>
    <t>Modalidad</t>
  </si>
  <si>
    <t xml:space="preserve">ALC: Alcantarillado </t>
  </si>
  <si>
    <t xml:space="preserve">A: Ampliación </t>
  </si>
  <si>
    <t xml:space="preserve">APO: Agua Potable </t>
  </si>
  <si>
    <t xml:space="preserve">C: Construcción </t>
  </si>
  <si>
    <t xml:space="preserve">DRE; Drenaje y Letrinas </t>
  </si>
  <si>
    <t xml:space="preserve">E: Equipamiento </t>
  </si>
  <si>
    <t xml:space="preserve">ELE: Electrificación </t>
  </si>
  <si>
    <t xml:space="preserve">I: Instalación </t>
  </si>
  <si>
    <t xml:space="preserve">IBE: Inf. Básica del Sector Educativo </t>
  </si>
  <si>
    <t xml:space="preserve">M: Mejoramiento </t>
  </si>
  <si>
    <t xml:space="preserve">IBS: Inf. Básica del Sector Salud </t>
  </si>
  <si>
    <t>R: Rehabilitación</t>
  </si>
  <si>
    <t>MEV: Mejoramiento de Vivienda</t>
  </si>
  <si>
    <t>URB; Urbanización</t>
  </si>
  <si>
    <t>Convenio de Electrificación con CFE</t>
  </si>
  <si>
    <t>Cuartos dormitorio</t>
  </si>
  <si>
    <t>Pisos firmes</t>
  </si>
  <si>
    <t>Techos firmes</t>
  </si>
  <si>
    <t>Muros firmes</t>
  </si>
  <si>
    <t>Estufas</t>
  </si>
  <si>
    <t>Total</t>
  </si>
  <si>
    <t>Sumar el total global</t>
  </si>
  <si>
    <t>No modificar los encabezados de acuerdo a la solicitud de información del presente TdR.</t>
  </si>
  <si>
    <t>Al final del anexo la Ejecutora puede agregar cuantas notas aclaratorias sean necesarias.</t>
  </si>
  <si>
    <t>Clave MIDS</t>
  </si>
  <si>
    <t>Ubicación</t>
  </si>
  <si>
    <t>Tipo de ZAP</t>
  </si>
  <si>
    <t>Grado de Rezago Social</t>
  </si>
  <si>
    <t>Grado de Pobreza</t>
  </si>
  <si>
    <t>Costo</t>
  </si>
  <si>
    <t>Núm. de Beneficiarios</t>
  </si>
  <si>
    <t>Municipio</t>
  </si>
  <si>
    <t>Localidad</t>
  </si>
  <si>
    <t>Total ZAP URBANA</t>
  </si>
  <si>
    <t>Total ZAP RURAL</t>
  </si>
  <si>
    <t>Total sin ZAP</t>
  </si>
  <si>
    <t>Total 2 mayores grados de Rezago Social</t>
  </si>
  <si>
    <t>Total Pobreza Extrema</t>
  </si>
  <si>
    <t>Obra o Acción</t>
  </si>
  <si>
    <t>Aprobado</t>
  </si>
  <si>
    <t>Modificado</t>
  </si>
  <si>
    <t>ALC: Alcantarillado</t>
  </si>
  <si>
    <t xml:space="preserve">  </t>
  </si>
  <si>
    <t>Subtotal</t>
  </si>
  <si>
    <t>APO: Agua Potable</t>
  </si>
  <si>
    <t>DRE: Drenaje y Letrinas</t>
  </si>
  <si>
    <t>ELE: Electrificación</t>
  </si>
  <si>
    <t>IBE: Infraestructura Básica del Sector Educativo</t>
  </si>
  <si>
    <t>IBS: Infraestructura Básica del Sector Salud</t>
  </si>
  <si>
    <t>URB: Urbanización</t>
  </si>
  <si>
    <t>G.IND: GASTOS INDIRECTOS</t>
  </si>
  <si>
    <t>Supervision de obra</t>
  </si>
  <si>
    <t>Total:</t>
  </si>
  <si>
    <t>Calcular los Subtotales por obra o acción y sumarlos en el Total Global.</t>
  </si>
  <si>
    <t xml:space="preserve">Sí hay otros apartados de gasto en obra o acción diferentes agregarlos a la tabla. </t>
  </si>
  <si>
    <t>No modificar los encabezados.</t>
  </si>
  <si>
    <t>Rubro de gasto</t>
  </si>
  <si>
    <t>Incidencia</t>
  </si>
  <si>
    <t xml:space="preserve">DIR: Directa  </t>
  </si>
  <si>
    <t xml:space="preserve">COM: Complementaria </t>
  </si>
  <si>
    <t xml:space="preserve"> Nota: Sumar el Total Global.</t>
  </si>
  <si>
    <t>Orden de Gobierno</t>
  </si>
  <si>
    <t>Fuente de Financiamiento</t>
  </si>
  <si>
    <t xml:space="preserve">Justificación o comentario de la fuente de financiamiento </t>
  </si>
  <si>
    <t>Federal</t>
  </si>
  <si>
    <t xml:space="preserve"> </t>
  </si>
  <si>
    <t>Subtotal Federal (a)</t>
  </si>
  <si>
    <t>Estatal</t>
  </si>
  <si>
    <t>Subtotal Estatal (b)</t>
  </si>
  <si>
    <t>Ingresos propios</t>
  </si>
  <si>
    <t>Subtotal Estatal (c)</t>
  </si>
  <si>
    <t>Otros recursos
(Especificar)</t>
  </si>
  <si>
    <t>Subtotal Otros recursos (d)</t>
  </si>
  <si>
    <t>Total de ingresos 2020 de la ejecutora (a + b + c + d)</t>
  </si>
  <si>
    <t>CONCURRENCIA DE RECURSOS</t>
  </si>
  <si>
    <t>Orden de Gobierno y Fuente de Financiamiento</t>
  </si>
  <si>
    <t>Fundamento legal por el que concurren los recursos:</t>
  </si>
  <si>
    <t>Comentarios:</t>
  </si>
  <si>
    <t>Anexo 4. Resultados de los Indicadores Estratégicos y de Gestión del Fondo.</t>
  </si>
  <si>
    <t>Nivel de Objetivo</t>
  </si>
  <si>
    <t>Nombre del Indicador</t>
  </si>
  <si>
    <t>% de cumplimiento</t>
  </si>
  <si>
    <t>Indicadores MIR Federal</t>
  </si>
  <si>
    <t xml:space="preserve">Fin </t>
  </si>
  <si>
    <t xml:space="preserve">Propósito </t>
  </si>
  <si>
    <t xml:space="preserve">Componentes </t>
  </si>
  <si>
    <t xml:space="preserve">Actividades </t>
  </si>
  <si>
    <t>Indicadores Estatales (Programas Presupuestarios) o Actividades Institucionales</t>
  </si>
  <si>
    <t>Indicadores Institucionales</t>
  </si>
  <si>
    <t>Cantidad</t>
  </si>
  <si>
    <t>Presupuesto gastado</t>
  </si>
  <si>
    <t>Evidencia o liga electrónica que soporte los resultados</t>
  </si>
  <si>
    <t>Nota: Reportar en la descripción o concepto la cantidad de todo lo realizado con recursos del Fondo, especificando cuanto se destinó del gasto.</t>
  </si>
  <si>
    <t>Explicar las Auditorías que fiscalizaron los recursos, poniendo las principales observaciones y recomendaciones que le hicieron al Fondo.</t>
  </si>
  <si>
    <t>De tener subejercicio y haber devuelto recursos requisitar el apartado.</t>
  </si>
  <si>
    <t>GENERACIÓN DE INFORMACIÓN Y RENDICIÓN DE CUENTAS</t>
  </si>
  <si>
    <t>ORIENTACIÓN Y MEDICIÓN DE RESULTADOS</t>
  </si>
  <si>
    <t>CONTRIBUCIÓN Y DESTINO</t>
  </si>
  <si>
    <t>GESTIÓN</t>
  </si>
  <si>
    <t>Dependencia:</t>
  </si>
  <si>
    <t>Nombre del Enlace Institucional:</t>
  </si>
  <si>
    <t>Nombre del Titular:</t>
  </si>
  <si>
    <t>Pregunta:</t>
  </si>
  <si>
    <t>Respuesta:</t>
  </si>
  <si>
    <t>Liga Electrónica de la Evidencia:</t>
  </si>
  <si>
    <t>Evidencia Documental:</t>
  </si>
  <si>
    <t>De ser positiva la respuesta por cada uno:</t>
  </si>
  <si>
    <t>¿Está autorizado? ¿Quién lo autorizó? ¿Cuándo se autorizó? ¿Incluye funciones y/o actividades relacionadas al Fondo? ¿Está publicado en su Página Oficial de Internet? ¿Cuál es el área encargada de su actualización?</t>
  </si>
  <si>
    <t>Detalle las funciones relacionadas al Fondo y la Página de referencia del Manual:</t>
  </si>
  <si>
    <t>Manual General de Organización:</t>
  </si>
  <si>
    <t>Manuales Específicos de Organización:</t>
  </si>
  <si>
    <t>Manuales de Procedimientos:</t>
  </si>
  <si>
    <t>Otros Manuales, especifique.</t>
  </si>
  <si>
    <t xml:space="preserve">Meta </t>
  </si>
  <si>
    <t>Logro</t>
  </si>
  <si>
    <t xml:space="preserve">Justificación </t>
  </si>
  <si>
    <t>Nombre del Sistema en el que se realiza la carga</t>
  </si>
  <si>
    <t>Nombre de la Instancia Federal y/o Estatal que le da seguimiento a los indicadores</t>
  </si>
  <si>
    <t>Anexo 5. Resultados 2021 con Recursos del Fondo.</t>
  </si>
  <si>
    <t xml:space="preserve">Cantidad de Rendimientos del Fondo en 2021:
Explicación del uso o devolución de los rendimientos:
</t>
  </si>
  <si>
    <t xml:space="preserve">
Descripción o concepto Cantidad Presupuesto gastado Evidencia o liga electrónica que soporte los resultados Comentarios:
Cantidad de Subejercicio del Fondo en 2021:
Origen, motivo o explicación del Subejercicio 2021:
Cantidad de Rendimientos del Fondo en 2021:
Explicación del uso o devolución de los rendimientos:
Total de devolución de recursos del Fondo 2021:
Explicación de a quién y cuándo se devolvieron:
</t>
  </si>
  <si>
    <t>Pregunta</t>
  </si>
  <si>
    <t>Explique:</t>
  </si>
  <si>
    <t>Evidencia:</t>
  </si>
  <si>
    <r>
      <t>1.-</t>
    </r>
    <r>
      <rPr>
        <sz val="11"/>
        <rFont val="Montserrat"/>
        <family val="3"/>
      </rPr>
      <t xml:space="preserve"> Detalle</t>
    </r>
    <r>
      <rPr>
        <sz val="11"/>
        <color theme="1"/>
        <rFont val="Montserrat"/>
        <family val="3"/>
      </rPr>
      <t xml:space="preserve"> el presupuesto del Fondo en 2021: </t>
    </r>
  </si>
  <si>
    <t>Ejercido</t>
  </si>
  <si>
    <t>Subejercicio</t>
  </si>
  <si>
    <t>2.- ¿Los recursos del Fondo le fueron trasferidos en tiempo y forma de acuerdo a lo programado?</t>
  </si>
  <si>
    <t>Sí</t>
  </si>
  <si>
    <t>No</t>
  </si>
  <si>
    <t>3.- ¿Cuántos cursos de  capacitación especializada recibió sobre el Fondo?</t>
  </si>
  <si>
    <t>1 a 5</t>
  </si>
  <si>
    <t>6 a 10</t>
  </si>
  <si>
    <t>Más de 10</t>
  </si>
  <si>
    <t>Ninguno</t>
  </si>
  <si>
    <t>4.- ¿Cuántas Auditorías relacionadas a la  fiscalización de la cuenta pública 2021  atendió, respecto al Fondo?</t>
  </si>
  <si>
    <t>Número</t>
  </si>
  <si>
    <t>Ninguna</t>
  </si>
  <si>
    <t>5.- ¿Opera algún programa de Contraloría Ciudadana, Contraloría Social u otro mecanismo de participación ciudadana?</t>
  </si>
  <si>
    <t>6.- ¿Opera algún programa de Género?</t>
  </si>
  <si>
    <t>7.- ¿Opera algún programa de Transparencia?</t>
  </si>
  <si>
    <t xml:space="preserve">8.- - ¿La ejecutora comunicó internamente la existencia de el Código de Ética y Código de Conducta que oriente el actuar de los servidores públicos que manejan el Fondo? </t>
  </si>
  <si>
    <t xml:space="preserve"> 9.- ¿Cuántas denuncias ha recibido sobre el incumplimiento al Código de Ética y de Conducta?</t>
  </si>
  <si>
    <t>10.- ¿Tiene implementado planes de recuperación de desastres que incluyan datos, hardware y software, para evitar pedida de información relativa al Fondo?</t>
  </si>
  <si>
    <t>11.- ¿Tiene registros contables y presupuestales específicos del Fondo, con los ingresos y egresos, debidamente actualizados, identificados y controlados?</t>
  </si>
  <si>
    <t>12.- ¿La Ejecutora cuenta con algún buzón, teléfono o medio para que beneficiarios o la sociedad consulte, emita quejas, sugerencias o recomendaciones en relación a los bienes o servicios entregados con recursos del Fondo y que apoyen la planeación?</t>
  </si>
  <si>
    <t>13.- ¿Cuántos Enlaces tiene la Ejecutora designados para los trabajos relacionados al Fondo con las diferentes instancias Estatales y Federales, considerando los Institucionales para realizar sus funciones principales?</t>
  </si>
  <si>
    <t>14.- ¿Cuenta con algún Sistema Informático interno que apoye con el manejo, reporte, control, evaluación, auditoría o cualquier otro tema relacionado al Fondo, que permita emitir información consensuada por las áreas?</t>
  </si>
  <si>
    <t>15.- ¿La Ejecutora tuvo relación entre la planeación, presupuestación y ejecución de los recursos del Fondo?</t>
  </si>
  <si>
    <r>
      <t>16.- ¿</t>
    </r>
    <r>
      <rPr>
        <sz val="11"/>
        <rFont val="Montserrat"/>
        <family val="3"/>
      </rPr>
      <t>Difunde, aparte de su Portal de Internet, en</t>
    </r>
    <r>
      <rPr>
        <sz val="11"/>
        <color theme="1"/>
        <rFont val="Montserrat"/>
        <family val="3"/>
      </rPr>
      <t xml:space="preserve"> algún medio de comunicación, el objetivo y los resultados obtenidos con los recursos del Fondo? (Carteles, folletos, redes sociales, radio, medios impresos u otros)</t>
    </r>
  </si>
  <si>
    <t>17.- ¿La Ejecutora utiliza para la toma de decisiones del Fondo, la información derivada de análisis externos (Evaluaciones, Auditorías, mediciones, informes  u otros relevantes? Seleccione.</t>
  </si>
  <si>
    <t>Metas</t>
  </si>
  <si>
    <t>Asignación de recursos</t>
  </si>
  <si>
    <t>Objetivo del Fondo</t>
  </si>
  <si>
    <t>18.- ¿Existen directrices del Fondo a nivel federal que se contrapongan con las necesidades de la Ejecutora en el Estado?</t>
  </si>
  <si>
    <t>19.- ¿Existe alineación entre el objetivo del Fondo, con su Programa Sectorial y el Plan Veracruzano de Desarrollo?</t>
  </si>
  <si>
    <t>20.- ¿Cuál fue la situación que enfrentó en 2021 la Ejecutora con relación a los casos de COVID-19?</t>
  </si>
  <si>
    <t xml:space="preserve">Casos sospechosos </t>
  </si>
  <si>
    <t>Casos confirmados</t>
  </si>
  <si>
    <t>Decesos</t>
  </si>
  <si>
    <t xml:space="preserve">21.- ¿Qué cantidad del presupuesto del Fondo destinó directamente para atender la emergencia por COVID 19, en 2021? </t>
  </si>
  <si>
    <t>Monto</t>
  </si>
  <si>
    <t>22.- ¿Cuáles fueron los resultados del Indicador de Fin de su MIR Federal del Fondo, en los últimos años?</t>
  </si>
  <si>
    <t>23.- ¿Cuántos Servidores Públicos con funciones relacionadas al Fondo dejaron de prestar sus servicios en la Ejecutora en 2021?</t>
  </si>
  <si>
    <t>24.- ¿Cuál ha sido el impacto ocasionado por la rotación de personal que tiene funciones relacionadas al Fondo en la Ejecutora?</t>
  </si>
  <si>
    <t>Sin impacto</t>
  </si>
  <si>
    <t>Bajo</t>
  </si>
  <si>
    <t>Medio</t>
  </si>
  <si>
    <t>Alto</t>
  </si>
  <si>
    <t>Para cada cuestionamiento afirmativo, beberá presentar en una carpeta adjunta debidamente identificada el número de pregunta, la evidencia documental que pruebe las afirmaciones realizadas, de lo contrario el Evaluador puede considerar como respuesta negativa, lo que generará recomendaciones.</t>
  </si>
  <si>
    <t>Anexo 6. Cuestionario de Desempeño del Fondo.</t>
  </si>
  <si>
    <r>
      <t xml:space="preserve">La Ejecutora deberá contestar </t>
    </r>
    <r>
      <rPr>
        <b/>
        <sz val="11"/>
        <color rgb="FF000000"/>
        <rFont val="Montserrat"/>
        <family val="3"/>
      </rPr>
      <t xml:space="preserve">obligatoriamente las 24 preguntas y explicar cada una inclusive si la respuesta es negativa y en todas las afirmaciones deberá especificar la evidencia presentada </t>
    </r>
    <r>
      <rPr>
        <sz val="11"/>
        <color rgb="FF000000"/>
        <rFont val="Montserrat"/>
        <family val="3"/>
      </rPr>
      <t>para revisión del Evaluador.</t>
    </r>
  </si>
  <si>
    <t xml:space="preserve">La Ejecutora elaborará un Video de acuerdo a las especificaciones emitidas, desarrollando su creatividad a estilo libre para informar al Evaluador y la ciudadanía veracruzana los resultados de la operación del Fondo en el Ejercicio Fiscal 2021.
</t>
  </si>
  <si>
    <t>Especificaciones</t>
  </si>
  <si>
    <t>Puntos a desarrollar, enfoque Ejercicio Fiscal 2021</t>
  </si>
  <si>
    <r>
      <t>5.</t>
    </r>
    <r>
      <rPr>
        <sz val="7"/>
        <color rgb="FF000000"/>
        <rFont val="Times New Roman"/>
        <family val="1"/>
      </rPr>
      <t xml:space="preserve">       </t>
    </r>
    <r>
      <rPr>
        <sz val="11"/>
        <color rgb="FF000000"/>
        <rFont val="Montserrat"/>
        <family val="3"/>
      </rPr>
      <t xml:space="preserve">Explique los principales programas, bienes, servicios, obra, apoyo o equipamiento que se brindó con los recursos del Fondo. Abunde en mostrar los resultados que se obtuvieron con los recursos del Fondo y si las metas programadas al inicio de año se cumplieron (Detallar si disponen de un Programa Anual de Trabajo con recursos del Fondo y un Informe de resultados del mismo).De disponer de mediciones nacionales o Estatales, explicar los resultados. </t>
    </r>
  </si>
  <si>
    <r>
      <t>6.</t>
    </r>
    <r>
      <rPr>
        <sz val="7"/>
        <color rgb="FF000000"/>
        <rFont val="Times New Roman"/>
        <family val="1"/>
      </rPr>
      <t xml:space="preserve">      </t>
    </r>
    <r>
      <rPr>
        <sz val="11"/>
        <color rgb="FF000000"/>
        <rFont val="Montserrat"/>
        <family val="3"/>
      </rPr>
      <t>Explique el impacto de la emergencia sanitaria en la operación, manejo control, reporte, Evaluación y Auditoría del Fondo, comentando las principales afectaciones y retos enfrentados para concluir el Ejercicio y si fue misma situación que en 2020, año de mayor impacto por COVID-19, comentando si esto ayudó a mejorar la Planeación en 2021. Mencione las buenas prácticas y actividades exitosas implementadas a raíz de la emergencia sanitaria para concluir el Ejercicio Fiscal 2021 y que ayudaron directamente al objetivo del Fondo y mencione las consecuencias y adversidades a raíz de la emergencia sanitaria con impacto al objetivo del Fondo. Exponga los principales retos en la operación del Fondo en 2022 a raíz de la emergencia sanitaria.</t>
    </r>
  </si>
  <si>
    <r>
      <t>9.</t>
    </r>
    <r>
      <rPr>
        <sz val="7"/>
        <color rgb="FF000000"/>
        <rFont val="Times New Roman"/>
        <family val="1"/>
      </rPr>
      <t xml:space="preserve">      </t>
    </r>
    <r>
      <rPr>
        <sz val="11"/>
        <color rgb="FF000000"/>
        <rFont val="Montserrat"/>
        <family val="3"/>
      </rPr>
      <t>Describa ampliamente los resultados de los indicadores Federales, Estatales e Institucionales, señalando las metas y el porcentaje de cumplimiento. Si publica los resultados de estos indicadores diga donde se pueden consultar. Comente si efectuó alguna solicitud formal de reprogramación de metas. Indicar si ha tenido Evaluaciones en los Indicadores especificando ¿Quién evaluó? ¿Cuáles fueron los resultados? y ¿Cómo se atendieron los resultados?</t>
    </r>
  </si>
  <si>
    <r>
      <t>10.</t>
    </r>
    <r>
      <rPr>
        <sz val="7"/>
        <color rgb="FF000000"/>
        <rFont val="Times New Roman"/>
        <family val="1"/>
      </rPr>
      <t xml:space="preserve">   </t>
    </r>
    <r>
      <rPr>
        <sz val="11"/>
        <color rgb="FF000000"/>
        <rFont val="Montserrat"/>
        <family val="3"/>
      </rPr>
      <t>Presente los mecanismos de control interno que tenga establecidos para el manejo del Fondo en los rubros de: Normativa de control interno, compromisos con los valores éticos, responsabilidad de vigilancia y supervisión del control interno, estructura, autoridades, funciones y responsabilidades, competencia profesional y capacitación de personal, establecimiento de objetivos y tolerancia al riesgo, identificación, análisis y respuesta a riesgos asociados con los objetivos, identificación de riesgos de corrupción y fraude, actividades de control (políticas y procedimientos), actividades de control para las tic (tecnologías de información y comunicaciones), información relevante y de calidad, comunicación interna y actividades de supervisión (evaluaciones y autoevaluaciones) o algún otro y obligatoriamente reporte si ya opera el COCODI que esta normado en Gaceta Oficial del Estado, cuantas sesiones tuvieron, que resultados obtuvieron, si las actas están publicadas en su portal de Internet, si este Comité ayuda a solventar lo relacionado al control Interno que solicitan los auditores respecto Fondo y mencione la operación 2021 del mismo. Presente los documentos derivados del Comité (Programa Anual de Trabajo, Informe Anual de Resultados, Capacitaciones, Mapa de Riesgos o cualquier producto derivado de estos trabajos). En caso UV, que mecanismo tiene, y detalle ampliamente.</t>
    </r>
  </si>
  <si>
    <r>
      <t xml:space="preserve">• Será el encargado de que se integre en un solo segmento donde se atiendan debidamente todos los puntos–por las Áreas que intervienen en el manejo del Fondo-. Deberá tener una duración máxima de 20 min.
• Se asegurará de que la exposición sea, exclusivamente en el marco de los puntos solicitados, y no podrá tener desviaciones hacia otros temas que no tengan que ver con el manejo del Fondo.
• Podrá solicitar el apoyo del Área de Tecnologías de la Información de su Institución, para garantizar la calidad, en virtud de que se difundirá en el Portal de Internet de la SEFIPLAN y de la Ejecutora, de así considerarlo.
• Deberá cuidar el lenguaje utilizado en la grabación del mismo, la imagen Institucional y sobre todo, la del Gobierno del Estado de Veracruz, por la repercusión y difusión que tendrá el video a nivel Estatal y Federal.
• Una vez elaborado deberá remitirlo a la Subsecretaría de Planeación de la SEFIPLAN.
</t>
    </r>
    <r>
      <rPr>
        <b/>
        <sz val="11"/>
        <rFont val="Montserrat"/>
        <family val="3"/>
      </rPr>
      <t>Cualquier eventualidad o cambio de formato, será resuelto por la SEFIPLAN en su carácter de coordinadora de la evaluación.</t>
    </r>
    <r>
      <rPr>
        <sz val="11"/>
        <rFont val="Montserrat"/>
        <family val="3"/>
      </rPr>
      <t xml:space="preserve">
</t>
    </r>
  </si>
  <si>
    <t>Tabla 1. Presupuesto del FISE en 2021 por obra o acción, en la cual se debe desagregar para cada proyecto los momentos contables</t>
  </si>
  <si>
    <t>Tabla 2. Presupuesto ejercido del FISE en 2021 por obra o acción, rubro de gasto y modalidad.</t>
  </si>
  <si>
    <t>Tabla 3. Presupuesto ejercido del FISE en 2021 por distribución geográfica, en la cual se debe desagregar por cada uno de los municipios del Estado el presupuesto ejercido por tipo de ZAP, situación socioeconómica y número de beneficiarios.</t>
  </si>
  <si>
    <t>Tabla 4.Presupuesto ejercido del fondo en 2021 por rubro de gasto, incidencia y modalidad por tipo de proyecto.</t>
  </si>
  <si>
    <t>Anexo 2. Presupuesto del Fondo 2021 con respecto al total de recursos de la Ejecutora.</t>
  </si>
  <si>
    <r>
      <t>1.</t>
    </r>
    <r>
      <rPr>
        <sz val="7"/>
        <color rgb="FF000000"/>
        <rFont val="Times New Roman"/>
        <family val="1"/>
      </rPr>
      <t xml:space="preserve">        </t>
    </r>
    <r>
      <rPr>
        <sz val="11"/>
        <color rgb="FF000000"/>
        <rFont val="Montserrat"/>
        <family val="3"/>
      </rPr>
      <t>Introducción del video: (puede contener una narrativa de los funcionarios que participan en el manejo del Fondo y cómo funciona las Ejecutoras en el Estado, temas que trataremos a lo largo del video, implicaciones del COVID-19 en el manejo del Fondo, mensaje del Titular o lo que consideren que conforma una presentación adecuada a su video o el preámbulo del mismo).</t>
    </r>
  </si>
  <si>
    <r>
      <t>2.</t>
    </r>
    <r>
      <rPr>
        <sz val="7"/>
        <color rgb="FF000000"/>
        <rFont val="Times New Roman"/>
        <family val="1"/>
      </rPr>
      <t xml:space="preserve">      </t>
    </r>
    <r>
      <rPr>
        <sz val="11"/>
        <color rgb="FF000000"/>
        <rFont val="Montserrat"/>
        <family val="3"/>
      </rPr>
      <t>Explique el objetivo del Fondo Federal según la Ley y detalle ampliamente si las Ejecutoras se apega estrictamente a ello. Comente si en Auditorías han observado o comentado algo a las Ejecutoras respecto a si los recursos se han o no destinado a ello. Mencione si hay retos para cumplir el objetivo que no señala la Ley, ¿cuáles serían?</t>
    </r>
  </si>
  <si>
    <r>
      <t>3.</t>
    </r>
    <r>
      <rPr>
        <sz val="7"/>
        <color rgb="FF000000"/>
        <rFont val="Times New Roman"/>
        <family val="1"/>
      </rPr>
      <t xml:space="preserve">       </t>
    </r>
    <r>
      <rPr>
        <sz val="11"/>
        <color rgb="FF000000"/>
        <rFont val="Montserrat"/>
        <family val="3"/>
      </rPr>
      <t>Explique el financiamiento de obras, acciones sociales básicas e inversiones que beneficien directamente a población en pobreza extrema, localidades con alto o muy alto nivel de rezago social. La concurrencia de recursos según la Ley. La participación social en la planeación, registro y establecimiento de mecanismos de control y seguimiento de los proyectos que se realicen con los recursos a través de los comités de participación social o de las formas de organización con las que cuente.</t>
    </r>
  </si>
  <si>
    <r>
      <t>4.</t>
    </r>
    <r>
      <rPr>
        <sz val="7"/>
        <color rgb="FF000000"/>
        <rFont val="Times New Roman"/>
        <family val="1"/>
      </rPr>
      <t xml:space="preserve">      </t>
    </r>
    <r>
      <rPr>
        <sz val="11"/>
        <color theme="1"/>
        <rFont val="Montserrat"/>
        <family val="3"/>
      </rPr>
      <t xml:space="preserve">Desde la perspectiva de las Ejecutoras </t>
    </r>
    <r>
      <rPr>
        <sz val="11"/>
        <color rgb="FF000000"/>
        <rFont val="Montserrat"/>
        <family val="3"/>
      </rPr>
      <t>¿Cuáles son las necesidades que identifica la entidad federativa a las que los recursos del Fondo pueden contribuir o atender? De acuerdo con el destino de las aportaciones del Fondo ¿cuál fue la cobertura del FISE en la entidad federativa? ¿Cuál es la contribución del Fondo en la resolución de las necesidades identificadas en la entidad? ¿En qué medida los resultados documentados hasta el momento, permitirían o justificarían una reorientación de los objetivos iniciales del Fondo y en qué sentido?</t>
    </r>
  </si>
  <si>
    <r>
      <t>7.</t>
    </r>
    <r>
      <rPr>
        <sz val="7"/>
        <color rgb="FF000000"/>
        <rFont val="Times New Roman"/>
        <family val="1"/>
      </rPr>
      <t xml:space="preserve">      </t>
    </r>
    <r>
      <rPr>
        <sz val="11"/>
        <color rgb="FF000000"/>
        <rFont val="Montserrat"/>
        <family val="3"/>
      </rPr>
      <t>Mencione que porcentaje le representa a las Ejecutoras las aportaciones del Fondo, si cada año se ha incrementado su asignación o no y comente que impacto tendría una disminución o la eliminación del mismo. Explique ampliamente la situación presupuestal de las Ejecutoras ante la pandemia. Si hubo subejercicio de recursos exponer la cantidad, motivo, detallar si se devolvió y a quién, comentar que consecuencias marca la Ley o que implicaciones se puede llegar a tener por ello. Explique qué acciones tomará para evitar en un próximo Ejercicio Fiscal un subejercicio y de existir rendimientos de recursos exponer la cantidad, tratamiento que se les dió. ¿Sí se reintegró o utilizó para los objetivos del Fondo?</t>
    </r>
  </si>
  <si>
    <r>
      <t>8.</t>
    </r>
    <r>
      <rPr>
        <sz val="7"/>
        <color rgb="FF000000"/>
        <rFont val="Times New Roman"/>
        <family val="1"/>
      </rPr>
      <t xml:space="preserve">      </t>
    </r>
    <r>
      <rPr>
        <sz val="11"/>
        <color rgb="FF000000"/>
        <rFont val="Montserrat"/>
        <family val="3"/>
      </rPr>
      <t>Exponga el destino que las Ejecutoras le dió al recurso del Fondo. Aclare si estos resultados están disponibles a la sociedad y donde se pueden consultar.</t>
    </r>
  </si>
  <si>
    <r>
      <t>11.</t>
    </r>
    <r>
      <rPr>
        <sz val="7"/>
        <color rgb="FF000000"/>
        <rFont val="Times New Roman"/>
        <family val="1"/>
      </rPr>
      <t xml:space="preserve">      </t>
    </r>
    <r>
      <rPr>
        <sz val="11"/>
        <color rgb="FF000000"/>
        <rFont val="Montserrat"/>
        <family val="3"/>
      </rPr>
      <t>Exponga las capacitaciones recibidas en materia del Fondo y cuáles necesita las Ejecutoras para mejorar su operación.</t>
    </r>
  </si>
  <si>
    <r>
      <t>12.</t>
    </r>
    <r>
      <rPr>
        <sz val="7"/>
        <color rgb="FF000000"/>
        <rFont val="Times New Roman"/>
        <family val="1"/>
      </rPr>
      <t xml:space="preserve">    </t>
    </r>
    <r>
      <rPr>
        <sz val="11"/>
        <color rgb="FF000000"/>
        <rFont val="Montserrat"/>
        <family val="3"/>
      </rPr>
      <t>Comentar algún tema adicional que considere las Ejecutoras necesario, respecto al Fondo.</t>
    </r>
  </si>
  <si>
    <r>
      <t>13.</t>
    </r>
    <r>
      <rPr>
        <sz val="7"/>
        <color rgb="FF000000"/>
        <rFont val="Times New Roman"/>
        <family val="1"/>
      </rPr>
      <t xml:space="preserve">    </t>
    </r>
    <r>
      <rPr>
        <b/>
        <u/>
        <sz val="11"/>
        <color rgb="FF000000"/>
        <rFont val="Montserrat"/>
        <family val="3"/>
      </rPr>
      <t>Las Ejecutoras deberá emitir un mensaje sobre el Décimo Aniversario de la Evaluación de Fondos Federales del Ramo General 33 en Veracruz y explicar lo que le ha significado a su Institución que los recursos del Fondo le sean Evaluados anualmente y como le ha ayudado en la mejora de la Gestión del Fondo las recomendaciones recibidas</t>
    </r>
    <r>
      <rPr>
        <sz val="11"/>
        <color rgb="FF000000"/>
        <rFont val="Montserrat"/>
        <family val="3"/>
      </rPr>
      <t>.</t>
    </r>
  </si>
  <si>
    <t>INGRESOS TOTALES 2021</t>
  </si>
  <si>
    <t>% que representa el presupuesto del Fondo y cada Fuente de Financiamiento con respecto al total de recursos 2021 de la Ejecutora</t>
  </si>
  <si>
    <t>Nota: Reportar los ingresos totales y calcular el porcentaje que representa el recurso con respecto al total de ingresos 2021.
De aplicar concurrencia de recursos debe reportarse y explicarse que recursos concurren y cuál es el fundamento. Al final del anexo la Ejecutora puede agregar cuantas notas aclaratorias sean necesarias.</t>
  </si>
  <si>
    <t>Explicar la participación ciudadana en las obras o acciones con FISE 2021.</t>
  </si>
  <si>
    <t>5.- Con base a la normatividad, atender las siguientes preguntas (Anexar la evidencia suficiente):</t>
  </si>
  <si>
    <r>
      <t>1.- ¿De qué manera contribuyeron las Ejecutoras FISE para el cumplimiento de los objetivos de la Agenda de desarrollo sostenible aprobada por la Organización de las Naciones Unidas (Agenda 2030) y adoptada por el Estado mexicano?</t>
    </r>
    <r>
      <rPr>
        <sz val="12"/>
        <color rgb="FF000000"/>
        <rFont val="Times New Roman"/>
        <family val="1"/>
      </rPr>
      <t xml:space="preserve"> ¿</t>
    </r>
    <r>
      <rPr>
        <sz val="11"/>
        <color rgb="FF000000"/>
        <rFont val="Montserrat"/>
        <family val="3"/>
      </rPr>
      <t>Dispuso de participación social en la planeación, registro y establecimiento de mecanismos de control y seguimiento de los proyectos que se realicen con los recursos a través de los comités de participación social o de las formas de organización?</t>
    </r>
  </si>
  <si>
    <t>2.- ¿Las Ejecutoras del FISE, cuánto recurso 202,1 erogaron en  gastos indirectos, para la verificación y seguimiento de las obras y acciones que se realicen, así como para la realización de estudios y la evaluación de proyectos? ¿El gobierno del Estado de Veracruz, celebró algún convenio de concurrencia con la Secretaría de Desarrollo Agrario, Territorial y Urbano (SEDATU) para la realización de proyectos relacionados con el mejoramiento urbano, de conformidad con la normatividad aplicable?</t>
  </si>
  <si>
    <t>3.- ¿Las Ejecutoras FISE Utilizaron en 2021 la Guía de participación social FAIS? ¿Para qué se utilizó en el Estado de Veracruz? ¿Hizo del conocimiento de sus habitantes, a través de su página oficial de internet, los recursos asignados por FISE? ¿Publicó en su página Oficial de Internet los informes trimestrales de los avances de los proyectos que se realizaron en 2021 con los recursos del FISE y en su caso, evidencias de conclusión, en los términos establecidos en el artículo 33 de la LCF?</t>
  </si>
  <si>
    <t>4.- ¿En la MIDS y el SRFT se pudieron identificar la incidencia de los proyectos en los indicadores de situación de pobreza y rezago social? ¿Quién es el Enlace FAIS en el Estado? ¿Presentó alguna problemática en el uso y reporte del SRFT? ¿Ya quedó solventado que el módulo para la carga de Evaluaciones se pueda realizar en SRFT y no en SFU? ¿Recibió capacitación especializada por la Federación y/o el Estado en materia del SRFT y/o SFU? ¿El SRFT/SFU permite imprimir los reportes trimestrales para Auditoría o Evaluación? ¿Tuvo atención en 2021 en localidades con alto o muy alto nivel de rezago social y en ZAP, que ya hayan sido atendidas?</t>
  </si>
  <si>
    <t>5.- ¿El BIENESTAR se coordinó en 2021 con el Estado de Veracruz, para identificar las necesidades de capacitación? ¿En qué temas se capacitó? ¿Cuán seria la necesidad de capacitación en el Estado en temas relacionados al FISE, a impartirse por cualquier Instancia especializada? ¿CONEVAL ha brindado capacitación en 2021, respecto al FISE?</t>
  </si>
  <si>
    <t>6.- ¿Cuántas veces sesionó el SUPLADEB FISE en 2021? ¿Cuántos acuerdos se tomaron? ¿Hay acuerdos pendientes de atender? ¿Cuáles? ¿Las actas están debidamente firmadas y publicadas en su Portal de Internet? ¿Dónde?</t>
  </si>
  <si>
    <t xml:space="preserve">7.- Respecto al PAE Tomo II: ¿Cuántas recomendaciones atención a través de Acciones de Mejora?, ¿Cuál es el avance de cada una de las Acciones de Mejora? ¿Tienen Acciones de Mejora pendientes de atender de otros Ejercicios de </t>
  </si>
  <si>
    <t>11.- ¿Cuáles son los mecanismos, resultados, avances y documentos generados en materia del Control Interno del Fondo 2021? ¿Están disponibles en los Portales de Internet de las Ejecutoras FISE un espacio dedicado a los principales resultados del Control Interno? ¿Dónde?</t>
  </si>
  <si>
    <t>15.- ¿Cómo documentan las Ejecutoras la información reportada en la MIDS? ¿Cómo documentan las Ejecutoras, los resultados del Fondo a nivel de fin o propósito del SRFT? ¿Atendieron alguna observación de BIENESTAR, sobre la información que se reportó en el SRFT, conforme al calendario establecido para tal fin por la SHCP? ¿Reportó las acciones de verificación de las obras registradas en el SRFT, mediante la cédula de verificación y seguimiento de obras del FAIS? ¿Las Ejecutoras fueron Evaluadas en el Estado en el PAE tomo I de indicadores?, de haber sido Evaluada en el PAE tomo I de indicadores, ¿Cuáles fueron las recomendaciones? y especificar ¿Qué Aspectos Susceptibles de mejora realizaron? ¿Las cédulas de verificación y seguimiento de obra del FAIS deberán contaron con la firma electrónica del Enlace? Comente.</t>
  </si>
  <si>
    <t>16.- De acuerdo con los Indicadores Federales, y en su caso con los Indicadores Estatales (Anexe resultados SRFT, MIDS, SIAFEV u otros), ¿cuáles han sido los resultados del Fondo en el Estado?</t>
  </si>
  <si>
    <t>17.- ¿En caso de que las Ejecutoras, cuente con evaluaciones externas del Fondo, Federales, Estatales y/o Internas? ¿Cuáles son los resultados de las evaluaciones? ¿Están disponibles en su Portal Oficial de Internet, para consulta de los ciudadanos? De la Evaluación de CONEVAL Ficha de Desempeño FISE 2017-2018 y el piloto de 2013 FAIS ¿CONEVAL le ha realizado actualmente alguna otra Evaluación? ¿Atendieron las recomendaciones de esas Evaluaciones? Por otra parte. ¿Cuántas Auditorías le practicaron al Fondo? ¿Cuáles fueron los resultados y la atención de los mismos? ¿Consideraron el Control Interno del Fondo dichas auditorías? ¿Cuáles fueron las observaciones sobre Control Interno del FISE?</t>
  </si>
  <si>
    <r>
      <t>6. Concurrencia de recursos. ¿Celebró</t>
    </r>
    <r>
      <rPr>
        <sz val="12"/>
        <color rgb="FF000000"/>
        <rFont val="Times New Roman"/>
        <family val="1"/>
      </rPr>
      <t xml:space="preserve"> </t>
    </r>
    <r>
      <rPr>
        <sz val="11"/>
        <color rgb="FF000000"/>
        <rFont val="Montserrat"/>
        <family val="3"/>
      </rPr>
      <t>convenios de concurrencia para el ejercicio de los recursos FISE 2021? ¿Con quién? ¿Cuáles fueron los principales compromisos? ¿Lo reportó en módulo específico contenido en la MIDS y conforme a las demás disposiciones aplicables?</t>
    </r>
  </si>
  <si>
    <t>1.- ¿Las Ejecutoras dispusieron de documentación en la que se identificara la demanda social de obras y acciones que podían ser atendidas por el FISE en 2021?</t>
  </si>
  <si>
    <t>2. ¿Las Ejecutoras dispusieron de registros específicos del FISE debidamente actualizados, así como la documentación original que justificara y comprobara el gasto ejercido, conforme a lo establecido por la Ley General de Contabilidad Gubernamental, la Ley General de Transparencia y Acceso a la Información Pública y la Ley Federal de Transparencia y Acceso a la Información Pública respecto del ejercicio de los recursos federales para distribuir los recursos del Fondo por tipo de proyecto, obra o acción y/o programa?</t>
  </si>
  <si>
    <t>3. ¿Las Ejecutoras, contaron con un Programa Anual de Trabajo (PAT) FISE Autorizado, que incluyera la planeación de los recursos, población objetivo, metas y características que tendrán los resultados con los recursos del Fondo?</t>
  </si>
  <si>
    <t>7. Describa la situación que guardan los Manuales Administrativos y las Funciones principales relacionadas a: gestión, operación, manejo, reporte, control, evaluación, fiscalización, seguimiento u otras actividades relacionadas al Fondo.</t>
  </si>
  <si>
    <t>8. ¿Las Ejecutoras, cuenta con un Informe Anual de Resultados de su Programa Anual de Trabajo del Fondo?</t>
  </si>
  <si>
    <t>9. ¿Las Ejecutoras cuentan con mecanismos documentados para verificar que las transferencias de las aportaciones se hacen de acuerdo con lo programado?</t>
  </si>
  <si>
    <t>10. ¿Las Ejecutoras cuentan con mecanismos documentados para dar seguimiento al ejercicio de las aportaciones?, ¿Dispone de Sistemas Informáticos para el registro, control, reporte y demás obligaciones del Fondo?</t>
  </si>
  <si>
    <t>12.- ¿Las Ejecutoras recolectan información para la planeación, asignación y seguimiento de los recursos del fondo?</t>
  </si>
  <si>
    <t>13.- ¿Reportó la planeación en la MIDS para que la información fuera reportada en el Sistema de Recursos Federales Transferidos de la Secretaría de Hacienda?</t>
  </si>
  <si>
    <t>14.- ¿Las Ejecutoras cuenta con mecanismos documentados de transparencia y rendición de cuentas? ¿Dispone de Unidad de Transparencia? ¿Tiene Fracciones de Obligaciones de Transparencia relacionadas al FISE? ¿Cuáles? ¿Recibió solicitudes por INFOMEX sobre consultas ciudadanas relacionadas al Fondo? ¿Cuántas y Cuáles? ¿Utiliza la protección de datos personales en las publicaciones relacionadas a ciudadanos beneficiados con las obras/Padrones o cualquier dato sensible relacionado al Fondo? ¿Difunde en su Portal de Internet la normativa aplicada al Fondo?</t>
  </si>
  <si>
    <t>18.- Las Ejecutoras cuenta con instrumentos para evaluar la incidencia del Fondo en los indicadores de situación de pobreza y rezago social?</t>
  </si>
  <si>
    <t>Guía para la elaboración del Video-presentación de la Ejecutora del Fondo Federal del Ramo General 33.</t>
  </si>
  <si>
    <r>
      <t xml:space="preserve">4.- </t>
    </r>
    <r>
      <rPr>
        <sz val="11"/>
        <color rgb="FF000000"/>
        <rFont val="Montserrat"/>
        <family val="3"/>
      </rPr>
      <t>De conformidad a la Ley de Disciplina Financiera de las Entidades Federativas y los Municipios, Ley de Coordinación Fiscal y Ley Federal de Presupuesto y Responsabilidad Hacendaria ¿En qué mes se tuvieron las cifras definitivas de cierre del gasto y destino FISE 2021? ¿Las Ejecutoras documentaron el destino de las aportaciones FISE 2021?</t>
    </r>
  </si>
  <si>
    <t>%</t>
  </si>
  <si>
    <t xml:space="preserve">Nota: Reportar los ingresos totales.
La concurrencia con recursos públicos o privados, siempre que impacten directamente en la reducción de la pobreza extrema y el rezago social, sujetándose al efecto a las disposiciones en materia de responsabilidad hacendaria y financiera, de contabilidad gubernamental y de fiscalización y rendición de cuentas y demás disposiciones aplicables.
En el caso de los proyectos de electrificación, los gobiernos locales deberán contar con la participación de la CFE a través de su Unidad de Electrificación.
Convenios de concurrencia con la Secretaría de Desarrollo Agrario, Territorial y Urbano (SEDATU) para la realización de proyectos relacionados con el mejoramiento urbano, de conformidad con la normatividad aplicable
</t>
  </si>
  <si>
    <r>
      <t xml:space="preserve">1.- ¿Dispone de </t>
    </r>
    <r>
      <rPr>
        <b/>
        <sz val="9"/>
        <color rgb="FF000000"/>
        <rFont val="Montserrat"/>
        <family val="3"/>
      </rPr>
      <t>Estructura Orgánica</t>
    </r>
    <r>
      <rPr>
        <sz val="9"/>
        <color rgb="FF000000"/>
        <rFont val="Montserrat"/>
        <family val="3"/>
      </rPr>
      <t>? ¿Cuándo fue su última actualización? ¿Está alineada al Reglamento Interno y a los Manuales Administrativos? ¿Contiene áreas específicas sobre el Fondo? Detalle las áreas.</t>
    </r>
  </si>
  <si>
    <r>
      <t xml:space="preserve">2.- ¿Dispone de </t>
    </r>
    <r>
      <rPr>
        <b/>
        <sz val="9"/>
        <color rgb="FF000000"/>
        <rFont val="Montserrat"/>
        <family val="3"/>
      </rPr>
      <t>Reglamento Interno</t>
    </r>
    <r>
      <rPr>
        <sz val="9"/>
        <color rgb="FF000000"/>
        <rFont val="Montserrat"/>
        <family val="3"/>
      </rPr>
      <t>? ¿Cuándo fue su última actualización? ¿Está alineado a los Manuales Administrativos y a la Estructura? ¿Contienen funciones y/o atribuciones sobre el Fondo? Detalle las atribuciones.</t>
    </r>
  </si>
  <si>
    <r>
      <t xml:space="preserve">3.- Con la entrada en vigor de la </t>
    </r>
    <r>
      <rPr>
        <b/>
        <sz val="9"/>
        <color rgb="FF000000"/>
        <rFont val="Montserrat"/>
        <family val="3"/>
      </rPr>
      <t xml:space="preserve">Ley General de Archivos </t>
    </r>
    <r>
      <rPr>
        <sz val="9"/>
        <color rgb="FF000000"/>
        <rFont val="Montserrat"/>
        <family val="3"/>
      </rPr>
      <t>que completa los pilares de la transparencia, fundamentales para el combate a la corrupción ¿Conoce la Ley General de Archivo? ¿Sabe si ya se armonizó en Veracruz a lo Local?</t>
    </r>
  </si>
  <si>
    <r>
      <t xml:space="preserve">4.- En torno a la </t>
    </r>
    <r>
      <rPr>
        <sz val="9"/>
        <color rgb="FF000000"/>
        <rFont val="Times New Roman"/>
        <family val="1"/>
      </rPr>
      <t xml:space="preserve"> </t>
    </r>
    <r>
      <rPr>
        <b/>
        <sz val="9"/>
        <color rgb="FF000000"/>
        <rFont val="Montserrat"/>
        <family val="3"/>
      </rPr>
      <t>Ley General de Archivos</t>
    </r>
    <r>
      <rPr>
        <sz val="9"/>
        <color rgb="FF000000"/>
        <rFont val="Montserrat"/>
        <family val="3"/>
      </rPr>
      <t xml:space="preserve"> ¿Ha recibido capacitación? ¿Quién ha capacitado? ¿Cuántas veces? ¿Cuál es el avance de su Institución en lo mandatado en la Ley General de Archivos?</t>
    </r>
  </si>
  <si>
    <r>
      <t xml:space="preserve">5.- ¿Dispone de </t>
    </r>
    <r>
      <rPr>
        <b/>
        <sz val="9"/>
        <color rgb="FF000000"/>
        <rFont val="Montserrat"/>
        <family val="3"/>
      </rPr>
      <t>Manual General de Organización</t>
    </r>
    <r>
      <rPr>
        <sz val="9"/>
        <color rgb="FF000000"/>
        <rFont val="Montserrat"/>
        <family val="3"/>
      </rPr>
      <t>?</t>
    </r>
  </si>
  <si>
    <r>
      <t xml:space="preserve">6.- ¿Dispone de </t>
    </r>
    <r>
      <rPr>
        <b/>
        <sz val="9"/>
        <color rgb="FF000000"/>
        <rFont val="Montserrat"/>
        <family val="3"/>
      </rPr>
      <t>Manuales Específicos de Organización</t>
    </r>
    <r>
      <rPr>
        <sz val="9"/>
        <color rgb="FF000000"/>
        <rFont val="Montserrat"/>
        <family val="3"/>
      </rPr>
      <t>?</t>
    </r>
  </si>
  <si>
    <r>
      <t xml:space="preserve">7.- ¿Dispone </t>
    </r>
    <r>
      <rPr>
        <b/>
        <sz val="9"/>
        <color rgb="FF000000"/>
        <rFont val="Montserrat"/>
        <family val="3"/>
      </rPr>
      <t>Manuales de Procedimientos</t>
    </r>
    <r>
      <rPr>
        <sz val="9"/>
        <color rgb="FF000000"/>
        <rFont val="Montserrat"/>
        <family val="3"/>
      </rPr>
      <t>?</t>
    </r>
  </si>
  <si>
    <r>
      <t xml:space="preserve">8.- ¿Dispone de </t>
    </r>
    <r>
      <rPr>
        <b/>
        <sz val="9"/>
        <color rgb="FF000000"/>
        <rFont val="Montserrat"/>
        <family val="3"/>
      </rPr>
      <t>algún Manual Distinto</t>
    </r>
    <r>
      <rPr>
        <sz val="9"/>
        <color rgb="FF000000"/>
        <rFont val="Montserrat"/>
        <family val="3"/>
      </rPr>
      <t>?</t>
    </r>
  </si>
  <si>
    <t>Organización Administrativa</t>
  </si>
  <si>
    <t>Anexar las Fichas Técnicas y el reporte anual de los resultados, emitido por los Sistemas informáticos Oficiales para revisión de la ITI:</t>
  </si>
  <si>
    <t xml:space="preserve">Nota: Agregar las Fichas Técnicas como Evidencia y los reportes de cierre de los indicadores (MIDS, SRFT, SIAFEV 2.0 u otros)
</t>
  </si>
  <si>
    <t>La Comisión del Agua del Estado de Veracruz como ejecutora del gasto no realiza ningún convenio directamente con la Secretaría de Bienestar. 
En el Ejercicio 2021 se participó en cursos como:
*Género y Recursos Humanos
*Evaluación de Fondos Fedrales del Ramo General 33
*Fiscalización de Fondos Federales del Ramo 33
*Importancia del Monitoreo y Evaluación.
*Manejo del Sistema de Seguimiento de Proyectos de Mejora para el Bienestar (SSPmb) versión 2.0
*Presupuesto Basado en Resultado-Sistema de Evaluación de Desempeño (PBR-SED)
*Tecnología de la Información sobre el Sistema, Seguimientos,  a los proyectos de mejora para el Bienestar (SSPMB)</t>
  </si>
  <si>
    <t>El SUPADLEB sesionó en cuatro ocasiones, y entre los acuerdos más importanes se encuentran:
El cierre del ejercicio fiscal 2020.
La presentación de la Cartera de Programas y Proyectos.
Los cambios en los lineamientos FAIS, Catálogo Programático y Portal de MIDS 2021.
Reportes Trimestrales de Metas Programadas y Alcanzadas en el Módulo de Gestión de Indicadores del SRFT</t>
  </si>
  <si>
    <t>SOPORTE DOCUMENTAL\ANEXO A\CONTRIBUCIÓN Y DESTINO\5.5</t>
  </si>
  <si>
    <t>SOPORTE DOCUMENTAL\ANEXO A\CONTRIBUCIÓN Y DESTINO\5.6</t>
  </si>
  <si>
    <t>La Comisón del Agua del Estado, destina los recursos  del Fondo de Aportaciones  para la Infraestructura Social exclusivamente al financiamiento de obras y acciones básicas, que benefician a la población en probreza extrema y localidades con alto y muy alto nivel de rezago social conforme a lo previsto en la Ley General de Desarrollo Social y en las Zonas de Atención Prioritarias (ZAP), sin embargo las necesidades del Estado son muchas y no logran cubrirse con los recursos del Fondo, por lo que el Gobierno del Estado de Veracruz realiza obras con recurso del FISE en contraparte con el PROAGUA, a través del Convenio Marco de Coordicanión que celebra por una parte el Ejecutivo Federal, por conducto de la Secretaría de Medio Ambiente y Recursos Naturales, a través de la Comisión Nacional del Agua y por la ortra el Ejecutivo del Estado de Veracruz, con el objeto de conjuntar recursos y formalizar acciones en materia de infraestructura hidroagrícola, de agua potable, alcantarillado y saneamiento y cultura del agua en la entidad, dichos recursos del PROAGUA, también establece que la población beneficiaria de los recursos debe ser principalmente la población de alta y muy alta marginación, así como del Crédito formalizado entre el Gobierno del Estado (a través de la SEFIPLAN) y el Banco Banobras, con cargo a los recursos del Adelanto FISE.
Sí fueron reportados en las MIDS.</t>
  </si>
  <si>
    <t>La Comisión como ejecutora no cuenta con mecanismos para verificar que las transferencias de las aportaciones realizadas por la federación lleguen al estado de acuerdo a lo programado.</t>
  </si>
  <si>
    <t>Esta Comisión si cuenta con mecanismos  documentados para verificar que los recursos del fondo sean ejercidos de acuerdo a las obras programadas de acuerdo a lo solicitado para pago conforme a lo establecido en los Lineamientos de la Gestión Financiera para Inversión Pública publicada en la Gaceta Oficial Núm. Ext. 33 de fecha 31 de enero de 2011.</t>
  </si>
  <si>
    <t>Se cuenta con Sistema Informático para el registro, reporte, control y seguimiento de los recursos que maneja la Comisión que es el Sistema Integral Gubernamental Modalidad Armonizado de Veracruz ORFIS (SIGMAVER), sin embargo no es exclusivo del Fondo.</t>
  </si>
  <si>
    <t>*Evaluación de Fondos Fedrales del Ramo General 33
*Fiscalización de Fondos Federales del Ramo 33
*Importancia del Monitoreo y Evaluación.
*Manejo del Sistema de Seguimiento de Proyectos de Mejora para el Bienestar (SSPmb) versión 2.0
*Presupuesto Basado en Resultado-Sistema de Evaluación de Desempeño (PBR-SED)
*Tecnología de la Información sobre el Sistema, Seguimientos,  a los proyectos de mejora para el Bienestar (SSPMB)</t>
  </si>
  <si>
    <t>X</t>
  </si>
  <si>
    <t>La Comisión del Agua del Estado de Veracruz toma como base los Lineamientos del Fondo de Aportaciones para la Infraestructura Social, en el cual establece que  los recursos deben utilizar los recursos exclusivamente en el financiamiento de obras, acciones sociales básicas e inversiones que beneficien directamente a población en pobreza extrema, localidades con alto o muy alto nivel de rezago social.</t>
  </si>
  <si>
    <t>alcanzar el realizar el tratamiento de aguas megras y manejo adecuado de los desechos, prácticas generalizadas en el territorio nacional, y expandir en la sociedad la conciencia ambiental y la convicción en el cuidado del entorno.
Uno de los objetivos de Plan Veracruzano de Desarrollo es contribuir al bienestar social de los sujetos de derecho, en el Estado de Veracruz, a través de la coordinación y la participación de los diferentes actores de las Dependencias y Entiodades del Poder Ejecutivo Estatal, con una esrategia de reducción de las condiciones de pobreza, inequidad y vulnerabilidad social de los sujetos de derecho a través de la ejecución eficiente y transparente de estrategias, planes, programas y proyectos con perspectiva de género y enfoque desarrollo sostenible.
Por su parte uno de los objetivos sectoriales del Gobierno del Estadoestá enfocado a combatir la pobreza, la inequidad y la vilnerabilidad social, atendiendo las carencias físicas de la vivienda, desarrollo urbano ordenado y sustentable, promoción de la prticipación social en la infraestructura social básica, cobertura de servicios de agua potable y alcantarillado entre otros, por lo que se estructura el Programa Sectorial de Desarrollo Social.
El presente programa Sectorial tiene como objetivo reducir los rezagos sociales en el Estado, proncipalemente entre los veracruzanos  que se encuentran asentados en las localidades de alta y muy alta marginación, considerados en situación de pobreza extrema en los ámbitos de: acceso a la alimentación nutritiva y de calidad, calidad y espacios de viovienda, accesp a la seguridad social, acceso a los servicios básicos de vivienda, etc.</t>
  </si>
  <si>
    <t>Plan Nacional de Desarrollo 2019-2024.
Plan Veracruzano de Desarrollo 2019-2024.
Programa Sectorial de Desarrollo Social del Estado de Veracuz 2019-2024.</t>
  </si>
  <si>
    <t>´02492021000018</t>
  </si>
  <si>
    <t>´02492021200018</t>
  </si>
  <si>
    <t>´02492021000023</t>
  </si>
  <si>
    <t>´02492021200023</t>
  </si>
  <si>
    <t>´02492021000024</t>
  </si>
  <si>
    <t>´02492021200024</t>
  </si>
  <si>
    <t>´02492021000025</t>
  </si>
  <si>
    <t>´02492021200025</t>
  </si>
  <si>
    <t>´02492021000026</t>
  </si>
  <si>
    <t>´02492021200026</t>
  </si>
  <si>
    <t>´02492021000027</t>
  </si>
  <si>
    <t>´02492021200027</t>
  </si>
  <si>
    <t>´02492021000028</t>
  </si>
  <si>
    <t>´02492021200028</t>
  </si>
  <si>
    <t>´02492021000029</t>
  </si>
  <si>
    <t>´02492021200029</t>
  </si>
  <si>
    <t>02492021000045</t>
  </si>
  <si>
    <t>02492021200045</t>
  </si>
  <si>
    <t>02492021000105</t>
  </si>
  <si>
    <t>02492021200105</t>
  </si>
  <si>
    <t>02492021000106</t>
  </si>
  <si>
    <t>02492021200106</t>
  </si>
  <si>
    <t>02492021000107</t>
  </si>
  <si>
    <t>02492021200107</t>
  </si>
  <si>
    <t>02492021000108</t>
  </si>
  <si>
    <t>02492021200108</t>
  </si>
  <si>
    <t>02492021000138</t>
  </si>
  <si>
    <t>02492021000139</t>
  </si>
  <si>
    <t>02492021000140</t>
  </si>
  <si>
    <t>02492021000141</t>
  </si>
  <si>
    <t>02492021000142</t>
  </si>
  <si>
    <t>02492021000149</t>
  </si>
  <si>
    <t>02492021090149</t>
  </si>
  <si>
    <t>02492021000150</t>
  </si>
  <si>
    <t>02492021000151</t>
  </si>
  <si>
    <t>02492021000152</t>
  </si>
  <si>
    <t>02492021000153</t>
  </si>
  <si>
    <t>02492021000154</t>
  </si>
  <si>
    <t>Gastos Indirectos</t>
  </si>
  <si>
    <t>CONSTRUCCIÓN DE REDES DE DISTRIBUCIÓN DE AGUA POTABLE PARA LAS LOCALIDADES DE TEMAXCALAPA, OCHITLA, SAN ISIDRO, ZAPALTECATL Y TEPENACAXTLA, MPIO. ZONGOLICA.</t>
  </si>
  <si>
    <t>CONSTRUCCIÓN DEL SISTEMA MÚLTIPLE DE ABASTECIMIENTO DE AGUA POTABLE (SEXTA ETAPA) PARA LAS LOCALIDADES DE TETILLAS, TIANGUIS Y LINDERO AGUACATE, MPIO. TANTOYUCA.</t>
  </si>
  <si>
    <t>REHABILITACIÓN DE LA PLANTA POTABILIZADORA (PRIMERA ETAPA), LOC. POZA RICA DE HIDALGO, MPIO. POZA RICA DE HIDALGO.</t>
  </si>
  <si>
    <t>REHABILITACIÓN DEL SISTEMA MÚLTIPLE DE AGUA POTABLE "LAS TRES VILLAS" (PRIMERA ETAPA), EN LA LOC. CD. MENDOZA, MPIO. CAMERINO Z. MENDOZA.</t>
  </si>
  <si>
    <t>CONSTRUCCIÓN DE LÍNEA DE CONDUCCIÓN DEL SISTEMA MÚLTIPLE DE AGUA POTABLE, LOC. TEXUTZINGO (LOS PINOS), EL PEDREGAL Y TEHUACAN, MPIO. TEXHUACAN.</t>
  </si>
  <si>
    <t>CONSTRUCCIÓN DEL SISTEMA MÚLTIPLE DE AGUA POTABLE "LOS PERROS", LOC. VARIAS, MPIO. CHALMA.</t>
  </si>
  <si>
    <t>CONSTRUCCIÓN DEL SISTEMA DE AGUA POTABLE, LOC. CERRO GORDO, MPIO. TEXCATEPEC.</t>
  </si>
  <si>
    <t>CONSTRUCCIÓN DEL SISTEMA DE AGUA POTABLE, LOC. CHILA DE ENRÍQUEZ, MPIO. TEXCATEPEC.</t>
  </si>
  <si>
    <t>CONSTRUCCIÓN DEL SISTEMA DE AGUA POTABLE, LOC. BENITO JUÁREZ, MPIO. TEXCATEPEC.</t>
  </si>
  <si>
    <t>CONSTRUCCIÓN DE ALCANTARILLADO SANITARIO (PRIMERA ETAPA), LOC. RAFAEL DELGADO, MPIO. RAFAEL DELGADO.</t>
  </si>
  <si>
    <t>REHABILITACIÓN Y AMPLIACIÓN DE LOS MÓDULOS 1 Y 2 DE LA PLANTA POTABILIZADORA PARA LA LOCALIDAD DE CERRO AZUL, MPIO. CERRO AZUL.</t>
  </si>
  <si>
    <t>CONSTRUCCIÓN DE PLANTA DE TRATAMIENTO DE AGUAS RESIDUALES, LOC. ACATITLA, MPIO. CHICONTEPEC.</t>
  </si>
  <si>
    <t>CONSTRUCCIÓN DE PLANTA DE TRATAMIENTO DE AGUAS RESIDUALES EN LA ZONA SUR, LOC. VEGA DE ALATORRE, MPIO. VEGA DE ALATORRE.</t>
  </si>
  <si>
    <t>REHABILITACIÓN DE COLECTOR SANITARIO FIRIOB (PRIMERA ETAPA), LOC. VARIAS, MPIO, RÍO BLANCO, NOGALES, HUILOAPAN DE CUAHUTÉMOC, IXTACZOQUITLÁN, CAMERINO Z. MENDOZA Y ORIZABA.</t>
  </si>
  <si>
    <t>CONSTRUCCIÓN DE COLECTOR PLUVIAL "DIVISIÓN DEL NORTE" (PRIMERA ETAPA), LOCA. XALAPA, MPIO XALAPA</t>
  </si>
  <si>
    <t>ELECTRIFICACIÓN, EQUIPAMIENTO Y AUTOMATIZACIÓN DE PLANTA POTABILIZADORA DE PUEBLO VIEJO (TERCERA ETAPA) PARA LA LOCALIDAD DE CD. CUAHUTÉMOC, EN EL MUNICIPIO DE PUEBLO VIEJO, VER.</t>
  </si>
  <si>
    <t>APORTACIÓN DE RECURSOS PROAGUA PARA LA REHABILITACIÓN DE LAS ESTACIONES DE BOMBEO 1, 2 Y 3. LOC. COATZACOALCOS, MPIO. COTZACOALCOS</t>
  </si>
  <si>
    <t>APORTACIÓN DE RECURSOS PROAGUA PARA LOS GASTOS DE SUPERVISIÓN TÉCNICA PARA LA REHABILITACIÓN DE LAS ESTACIONES DE BOMBEO 1, 2 Y 3, LOC. COATZACOALCOS, MPIO. COTZACOALCOS</t>
  </si>
  <si>
    <t>APORTACIÓN DE RECURSOS PROAGUA PARA LA CONSTRUCCIÓN DEL SISTEMA DE AGUA POTABLE, LOC. CUILONIA NUEVA, MPIO. SOTEAPAN</t>
  </si>
  <si>
    <t>APORTACIÓN DE RECURSOS PROAGUA PARA LOS GASTOS DE SUPERVISIÓN TÉCNICA PARA LA CONSTRUCCIÓN DEL SISTEMA DE AGUA POTABLE, LOC. CUILONIA NUEVA, MPIO. SOTEAPAN</t>
  </si>
  <si>
    <t>APORTACIÓN DE RECURSOS PROAGUA PARA LA CONSTRUCCIÓN DE SISTEMA DE CAPTACIÓN DE AGUA DE LLUVIA, LOC. TEPETLAMPA, MPIO. ZONGOLICA.</t>
  </si>
  <si>
    <t>APORTACIÓN DE RECURSOS PROAGUA PARA LOS GASTOS DE SUPERVISIÓN TÉCNICA PARA LA CONSTRUCCIÓN DE SISTEMA DE CAPTACIÓN DE AGUA DE LLUVIA, LOC. TEPETLAMPA, MPIO. ZONGOLICA.</t>
  </si>
  <si>
    <t>APORTACIÓN DE RECURSOS PROAGUA PARA LA CONSTRUCCIÓN DE SISTEMA DE CAPTACIÓN DE AGUA DE LLUVIA, LOC. ATICPAC, MPIO. ZONGOLICA.</t>
  </si>
  <si>
    <t>APORTACIÓN DE RECURSOS PROAGUA PARA LOS GASTOS  DE SUPERVISIÓN TÉCNICA PARA LA CONSTRUCCIÓN DE SISTEMA DE CAPTACIÓN DE AGUA DE LLUVIA, LOC. ATICPAC, MPIO. ZONGOLICA.</t>
  </si>
  <si>
    <t>APORTACIÓN DE RECURSOS PROAGUA PARA LA CONSTRUCCIÓN DE SISTEMA DE CAPTACIÓN DE AGUA DE LLUVIA, LOC. QUETZALTOTOTL, MPIO. ZONGOLICA</t>
  </si>
  <si>
    <t>APORTACIÓN DE RECURSOS PROAGUA PARA LOS GASTOS DE SUPERVISIÓN TÉCNICA PARA LA CONSTRUCCIÓN DE SISTEMA DE CAPTACIÓN DE AGUA DE LLUVIA, LOC. QUETZALTOTOTL, MPIO. ZONGOLICA</t>
  </si>
  <si>
    <t>APORTACIÓN DE RECURSOS PROAGUA PARA LA CONSTRUCCIÓN DE ALCANTARILLADO SANITARIO, LOC. LAS PALOMAS (BAJO PALOMA), MPIO. SOTEAPAN</t>
  </si>
  <si>
    <t>APORTACIÓN DE RECURSOS PROAGUA PARA LOS GASTOS DE SUPERVISIÓN TÉCNICA PARA LA CONSTRUCCIÓN DE ALCANTARILLADO SANITARIO, LOC. LAS PALOMAS (BAJO PALOMA), MPIO. SOTEAPAN</t>
  </si>
  <si>
    <t>APORTACIÓN DE RECURSOS PROAGUA PARA LA CONSTRUCCIÓN DE ALCANTARILLADO SANITARIO, LOC.CERRO DE LA PALMA, MPIO. MECAYAPAN</t>
  </si>
  <si>
    <t>APORTACIÓN DE RECURSOS PROAGUA PARA LOS GASTOS DE SUPERVISIÓN TÉCNICA PARA LA CONSTRUCCIÓN DE ALCANTARILLADO SANITARIO , LOC. CERRO DE LA PALMA, MPIO. MECAYAPAN.</t>
  </si>
  <si>
    <t>APORTACIÓN DE RECURSOS PROAGUA PARA LA CONSTRUCCIÓN DE ALCANTARILLADO SANITARIO 1A ETAPA DE 2, LOC. POBLADO 5, MPIO. UXPANAPA.</t>
  </si>
  <si>
    <t>APORTACIÓN DE RECURSOS PROAGUA PARA LOS GASTOS DE SUPERVISIÓN TÉCNICA PARA LA CONTRUCCIÓN DE ALCANTARILLADO SANITARIO 1A ETAPA DE 2, LOC. POBLADO 5, MPIO. UXPANAPA.</t>
  </si>
  <si>
    <t>APORTACIÓN DE RECURSOS PROAGUA PARA LA CONSTRUCCIÓN DE ALCANTARILLADO SANITARIO 1A ETAPA DE 2, LOC. COLONIA DEL VALLE (POBLADO TRECE), MPIO. UXPANAPA.</t>
  </si>
  <si>
    <t>APORTACIÓN DE RECURSOS PROAGUA PARA LOS GASTOS DE SUPERVISIÓN TÉCNICA PARA LA CONSTRUCCIÓN DE ALCANTARILLADO SANITARIO 1A ETAPA DE 2, LOC. COLONIA DEL VALLE (POBLADO TRECE), MPIO. UXPANAPA.</t>
  </si>
  <si>
    <t>CONSTRUCCIÓN DE PLANTA DE TRATAMIENTO DE AGUAS RESIDUALES, LOC. RANCHO QUEMADO, MPIO. CHONTLA.</t>
  </si>
  <si>
    <t>GASTOS DE SUPERVISIÓN TÉCNICA PARA LA CONSTRUCCIÓN DE PLANTA DE TRATAMIENTO DE AGUAS RESIDUALES, LOC. RANCHO QUEMADO, MPIO. CHONTLA.</t>
  </si>
  <si>
    <t>CONSTRUCCIÓN DE PLANTA DE TRATAMIENTO DE AGUAS RESIDUALES (ZONA NORTE), LOC. ZAPOTITLAM, MPIO. ATZALAN.</t>
  </si>
  <si>
    <t>GASTOS DE SUPERVISIÓN TÉCNICA PARA LA CONSTRUCCIÓN DE PLANTA DE TRATAMIENTO DE AGUAS RESIDUALES (ZONA NORTE), LOC. ZAPOTITLAM, MPIO. ATZALAN.</t>
  </si>
  <si>
    <t>CONSTRUCCIÓN DE PLANTA DE TRATAMIENTO DE AGUAS RESIDUALES, LOC. LA ANTIGUA, MPIO. LA ANTIGUA.</t>
  </si>
  <si>
    <t>GASTOS DE SUPERVISIÓN TÉCNICA PARA LA CONSTRUCCIÓN DE P, LANTA DE TRATAMIENTO DE AGUAS RESIDUALES, LOC. LA ANTIGUA, MPIO. LA ANTIGUA.</t>
  </si>
  <si>
    <t>CONSTRUCCIÓN DE PLANTA DE TRATAMIENTO DE AGUAS RESIDUALES, LOC. ATEXCALCO, MPIO SOLEDAD ATZOMPA.</t>
  </si>
  <si>
    <t>GASTOS DE SUPERVISIÓN TÉCNICA PARA LA CONSTRUCCIÓN DE PLANTA DE TRATAMIENTO DE AGUAS RESIDUALES LOC. ATEXCALCO, MPIO SOLEDAD ATZOMPA.</t>
  </si>
  <si>
    <t>CONSTRUCCIÓN DE SISTEMA DE CAPTACIÓN DE AGUA DE LLUVIA (PRIMERA ETAPA), LOC. TICOMA, MPIO. TEHUIPANGO.</t>
  </si>
  <si>
    <t>CONSTRUCCIÓN DE SISTEMA DE CAPTACIÓN DE AGUA DE LLUVIA (SEGUNDA ETAPA) LOC. YOLOXOCHIO, MPIO. ZONGOLICA</t>
  </si>
  <si>
    <t>CONSTRUCCIÓN DE SISTEMA DE CAPTACIÓN DE AGUA DE LLUVIA (PRIMERA ETAPA), LOC. LOMA BONITA, MPIO. TEHUIPANGO</t>
  </si>
  <si>
    <t>CONSTRUCCIÓN DE SISTEMA DE CAPTACIÓN DE AGUA DE LLUVIA (PRIMERA ETAPA), LOC. AYOJAPA DOS, MPIO. ZONGOLICA.</t>
  </si>
  <si>
    <t>CONSTRUCCIÓN DE SISTEMA DE CAPTACIÓN DE AGUA DE LLUVIA (SEGUNDA ETAPA), MOCHICHINO, ZONGOLICA.</t>
  </si>
  <si>
    <t>CONSTRUCCIÓN DE SISTEMA DE CAPTACIÓN DE AGUA DE LUVIA , LOC. EL OJITAL, MPIO. ZONTECOMATLÁN.</t>
  </si>
  <si>
    <t>CONSTRUCCIÓN DE SISTEMA DE CAPTACIÓN DE AGUA DE LUVIA (COMPLEMENTARIO), LOC. EL OJITAL, MPIO. ZONTECOMATLÁN.</t>
  </si>
  <si>
    <t>REHABILITACIÓN DEL SISTEMA DE AGUA POTABLE PARA LAS LOCALIDADES DE NARANJAL Y CUARTEL PRIMERO (SEGUNDA ETAPA), LOC. NARANJAL Y CUARTEL PRIMERO, MPIO. NARANJAL</t>
  </si>
  <si>
    <t>CONSTRUCCIÓN DE SISTEMA DE CAPTACIÓN DE AGUA DE LLUVIA, LOC. TEPANTLA, MPIO. ASTACINGA.</t>
  </si>
  <si>
    <t>CONSTRUCCIÓN DE SISTEMA DE CAPTACIÓN DE AGUA DE LLUVIA (SEGUNDA ETAPA), LOC. TEPAXAPA, MPIO. SOLEDAD ATZOMPA.</t>
  </si>
  <si>
    <t>CONSTRUCCIÓN DE SISTEMA DE CAPTACIÓN DE AGUA DE LLUVIA, LOC. EL PORVENIR, SOLEDAD ATZOMPA.</t>
  </si>
  <si>
    <t>CONSTRUCCIÓN DE SISTEMA DE CAPTACIÓN DE AGUA DE LLUVIA (SEGUNDA ETAPA) LOC. TETLATZINGA, MPIO. SOLEDAD ATZOMPA.</t>
  </si>
  <si>
    <t>ZONGOLICA</t>
  </si>
  <si>
    <t>TANTOYUCA</t>
  </si>
  <si>
    <t>POZA RICA DE HIDALGO</t>
  </si>
  <si>
    <t>TEXHUACAN</t>
  </si>
  <si>
    <t>CHALMA</t>
  </si>
  <si>
    <t>TEXCATEPEC</t>
  </si>
  <si>
    <t>RAFAEL DELGADO</t>
  </si>
  <si>
    <t>CERRO AZUL</t>
  </si>
  <si>
    <t>CHICONTEPEC</t>
  </si>
  <si>
    <t>VEGA DE ALATORRE</t>
  </si>
  <si>
    <t>COTZACOALCOS</t>
  </si>
  <si>
    <t>SOTEAPAN</t>
  </si>
  <si>
    <t>MECAYAPAN</t>
  </si>
  <si>
    <t>UXPANAPA</t>
  </si>
  <si>
    <t>CHONTLA</t>
  </si>
  <si>
    <t>ATZALAN</t>
  </si>
  <si>
    <t>LA ANTIGUA</t>
  </si>
  <si>
    <t>TEHUIPANGO</t>
  </si>
  <si>
    <t>ZONTECOMATLÁN</t>
  </si>
  <si>
    <t>NARANJAL</t>
  </si>
  <si>
    <t>ASTACINGA</t>
  </si>
  <si>
    <t>SOLEDAD ATZOMPA</t>
  </si>
  <si>
    <t>EL PORVENIR, SOLEDAD ATZOMPA</t>
  </si>
  <si>
    <t>VARIAS</t>
  </si>
  <si>
    <t>CD. MENDOZA</t>
  </si>
  <si>
    <t>TEXUTZINGO (LOS PINOS), EL PEDREGAL Y TEHUACAN</t>
  </si>
  <si>
    <t>CERRO GORDO</t>
  </si>
  <si>
    <t>CHILA DE ENRÍQUEZ</t>
  </si>
  <si>
    <t>BENITO JUÁREZ</t>
  </si>
  <si>
    <t>CAMERINO Z. MENDOZA</t>
  </si>
  <si>
    <t>ACATITLA</t>
  </si>
  <si>
    <t>XALAPA</t>
  </si>
  <si>
    <t>COATZACOALCOS</t>
  </si>
  <si>
    <t>CUILONIA NUEVA</t>
  </si>
  <si>
    <t>TEPETLAMPA</t>
  </si>
  <si>
    <t>ATICPAC</t>
  </si>
  <si>
    <t>QUETZALTOTOTL</t>
  </si>
  <si>
    <t>LAS PALOMAS (BAJO PALOMA)</t>
  </si>
  <si>
    <t>CERRO DE LA PALMA</t>
  </si>
  <si>
    <t>POBLADO 5</t>
  </si>
  <si>
    <t>COLONIA DEL VALLE (POBLADO TRECE)</t>
  </si>
  <si>
    <t>RANCHO QUEMADO</t>
  </si>
  <si>
    <t>ZAPOTITLAM</t>
  </si>
  <si>
    <t>ATEXCALCO</t>
  </si>
  <si>
    <t>TICOMA</t>
  </si>
  <si>
    <t>YOLOXOCHIO</t>
  </si>
  <si>
    <t>LOMA BONITA</t>
  </si>
  <si>
    <t>AYOJAPA DOS</t>
  </si>
  <si>
    <t>EL OJITAL</t>
  </si>
  <si>
    <t>NARANJAL Y CUARTEL PRIMERO</t>
  </si>
  <si>
    <t>TEPANTLA</t>
  </si>
  <si>
    <t>TEPAXAPA</t>
  </si>
  <si>
    <t>EL PORVENIR</t>
  </si>
  <si>
    <t>TETLATZINGA</t>
  </si>
  <si>
    <t>REHABILITACIÓN DE COLECTOR SANITARIO FIRIOB (PRIMERA ETAPA), LOC. VARIAS, MPIO. RÍO BLANCO, NOGALES, HUILOAPAN DE CUAHUTÉMOC, IXTACZOQUITLÁN, CAMERINO Z. MENDOZA Y ORIZABA.</t>
  </si>
  <si>
    <t>RÍO BLANCO, NOGALES, HUILOAPAN DE CUAHUTÉMOC, IXTACZOQUITLÁN, CAMERINO Z. MENDOZA Y ORIZABA.</t>
  </si>
  <si>
    <t>CD. CUAHUTÉMOC</t>
  </si>
  <si>
    <t>PUEBLO VIEJO</t>
  </si>
  <si>
    <t>MOCHICHINO</t>
  </si>
  <si>
    <t>CONSTRUCCIÓN DE SISTEMA DE CAPTACIÓN DE AGUA DE LLUVIA (SEGUNDA ETAPA), LOC. MOCHICHINO, MPIO. ZONGOLICA.</t>
  </si>
  <si>
    <t>TEMAXCALAPA, OCHITLA, SAN ISIDRO, ZAPALTECATL Y TEPENACAXTLA</t>
  </si>
  <si>
    <t xml:space="preserve"> TETILLAS, TIANGUIS Y LINDERO AGUACATE</t>
  </si>
  <si>
    <t>Muy bajo</t>
  </si>
  <si>
    <t>Muy alto</t>
  </si>
  <si>
    <t>https://www.gob.mx/bienestar/documentos/veracruz-de-ignacio-de-la-llave-informes-anuales-sobre-la-situacion-de-pobreza-y-rezago-social-2021</t>
  </si>
  <si>
    <t>Los Manuales Administrativos no son específicos del FISE, sin embargo se encuentran vigentes y alineados a la normatividad que rige a la CAEV, y las funciones de gestión, operación, manejo, reporte, control, evaluación, fiscalización, seguimiento y demás actividades que realiza el Organismo relacionadas con el Fondo se encuentran delimitadas a las Unidades Administrativas que integran la Estructurá Orgánica de esta Entidad.</t>
  </si>
  <si>
    <t>http://www.caev.gob.mx/ley-general/fraccion-i-marco-normativo-aplicable-a-la-caev/</t>
  </si>
  <si>
    <t>La CAEV no cuenta con Manuales Administrativos específicos para el Fondo, sin embargo sí se cuenta con una estructura orgánica, la última actualización del Manual General de Organización se hizo en el ejercicio 2012, quedando inscrita en el Registro Estatal de Manuales Administrativos de las Dependencias y Entidades del Poder Ejecutivo del Estado bajo el Número de Resgistro CAEV-08 DGDA-014-12-MGO-493/01. Se encuentra vigente y alineada a la Ley 21 de Aguas para el Estado de Veracruz, al Reglamento Interior de la CAEV, al Manual General de Organización y al Manual de Procedimientos.</t>
  </si>
  <si>
    <t>http://187.174.252.244/caev/pdfs/Fraccion%20I/estatal/manuales/3.%20MANUAL%20ORGANIZACI%d3N_CAEV.PDF</t>
  </si>
  <si>
    <t>http://187.174.252.244/caev/pdfs/organigrama/ORGANIGRAMA%20GENERAL.pdf</t>
  </si>
  <si>
    <t>http://187.174.252.244/caev/pdfs/Fraccion%20I/estatal/reglamentos/2.%20RICAEV.pdf</t>
  </si>
  <si>
    <t>Artículo 32. Corresponde a la Unidad de Planeación el
ejercicio de las siguientes atribuciones:
I. Elaborar, vigilar y actualizar de acuerdo a los lineamientos
que emita el Gobierno del Estado y en coordinación con las
Subdirecciones, Unidades, el Consejo Consultivo del Sistema
Veracruzano del Agua y Oficinas Operadoras, el Plan de Desarrollo
de la Comisión;
II. Planear y programar coordinadamente con las dependencias
del Gobierno Federal, Estatal y Municipal, las obras
para el abastecimiento de agua, obras de alcantarillado y saneamiento
a centros de población e industrias;
VII. Elaborar e interpretar estadísticas y publicaciones que
apoyen los requerimientos de la Comisión para sustentar las
acciones administrativas para la elaboración de planes sectoriales,
regionales, municipales, programas de estudios y proyectos,
obra pública y demás con sus respectivas asignaciones
de recursos financieros;</t>
  </si>
  <si>
    <t>Si, última actualización publicada en la Gaceta Oficial Núm. Ext. 63 del 20 de febrero de 2009.Sí se encuentra alineado a los Manuales Administrativos y a la Estrctura Orgánica, éstos no contienen funciones y/o atribuciones específicas del fondo, sin embargo se vigila y cuida el manejo, gestión, reporte, control y evaluación  de manera conjunta con las áreas.</t>
  </si>
  <si>
    <t>Si se tiene conocimiento de la entrada en vigor de la Ley General del Archivos, en cuanto si ya se armonizó la Ley en Veracruz, a la fecha no se ha publicado dicha armonización.</t>
  </si>
  <si>
    <t>http://187.174.252.244/caev/Archivo/Normatividad/9.%20LGA_150618.pdf</t>
  </si>
  <si>
    <t>Si se ha recibido capacitación en el tema por parte del Archivo Generl de la Nación, El Archivo General del Estado y por parte de la Coordinación de Archivos de la CAEV.</t>
  </si>
  <si>
    <t>https://www.youtube.com/watch?v=VLw_u73k5OI</t>
  </si>
  <si>
    <t>Sí, publicado en el Sitio Web de la CAEV</t>
  </si>
  <si>
    <t>Sí, Manual Especifico de Organización de Oficinas Operadoras tipo "E". Autorizado y validado por la SEFIPLAN y la CGE, Cada Unidad Administrativa relacionada con el Fondo tiene asignadas sus funciones y/o atribuciones, se encuentra publicado en el Sitio Web de la CAEV y es la Unidad Administrativa quien entre otras funciones debe llevar a cabo las actualizaciones pertinentes.</t>
  </si>
  <si>
    <t>http://187.174.252.244/caev/pdfs/Fraccion%20I/estatal/manuales/6.%20MANUAL%20ESPECIFICO%20TIPO%20E.pdf</t>
  </si>
  <si>
    <t>Si, publicado en el Sitio Web de la CAEV</t>
  </si>
  <si>
    <t>http://187.174.252.244/Transparencia/juridico/Normatividad_Estatal/Manual_de_Procedimientos.pdf</t>
  </si>
  <si>
    <t>Si, Manual de Viáticos de la CAEV. Manual de Integración y Funcionamiento del Subcomité de Adquisiciones, Arrendamiento y Enajenación de Bienes Muebles de la CAEV. Manual de Integración y Funcionamiento del Comité de Obras Públicas y Servicios Relacionados de la Comisión del Agua del Estado de Veracruz. Manual de Servicios Públicos de la CAEV.</t>
  </si>
  <si>
    <t xml:space="preserve">http://187.174.252.244/caev/pdfs/Fraccion%20I/estatal/manuales/3.%20MANUAL%20ORGANIZACI%d3N_CAEV.PDF </t>
  </si>
  <si>
    <t>·        http://187.174.252.244/caev/pdfs/Fraccion%20I/estatal/manuales/6.%20MANUAL%20ESPECIFICO%20TIPO%20E.pdf</t>
  </si>
  <si>
    <r>
      <rPr>
        <sz val="14"/>
        <color rgb="FF000000"/>
        <rFont val="Montserrat"/>
      </rPr>
      <t>·  </t>
    </r>
    <r>
      <rPr>
        <sz val="7"/>
        <color rgb="FF000000"/>
        <rFont val="Montserrat"/>
      </rPr>
      <t xml:space="preserve">       </t>
    </r>
    <r>
      <rPr>
        <sz val="9"/>
        <color rgb="FF000000"/>
        <rFont val="Montserrat"/>
      </rPr>
      <t xml:space="preserve">http://187.174.252.244/caev/pdfs/Fraccion%20I/estatal/manuales/3.%20MANUAL%20ORGANIZACI%d3N_CAEV.PDF   </t>
    </r>
  </si>
  <si>
    <t>·        http://187.174.252.244/Transparencia/juridico/Normatividad_Estatal/Manual_de_Procedimientos.pdf</t>
  </si>
  <si>
    <t>·         Manual de Viáticos de la CAEV.
           http://187.174.252.244/caev/pdfs/Fraccion%20I/estatal/manuales/4.%20MANUALVIATICO_CAEV.pdf</t>
  </si>
  <si>
    <t xml:space="preserve">·         Manual de Integración y Funcionamiento del Subcomité de Adquisiciones, Arrendamiento y Enajenación de Bienes Muebles de la CAEV.           
           http://187.174.252.244/Transparencia/CONSEJO_DEL_SISTEMA_VERACRUZANO_DEL_AGUA_20220408/1352/MANUAL ADQUISCIONES.pdf </t>
  </si>
  <si>
    <t>·         Manual de Integración y Funcionamiento del Comité de Obras Públicas y Servicios Relacionados de la Comisión del Agua del Estado de Veracruz.  
           http://187.174.252.244/Transparencia/CONSEJO_DEL_SISTEMA_VERACRUZANO_DEL_AGUA_20220408/1352/MANUAL OBRAS.pdf</t>
  </si>
  <si>
    <t>·         Manual de Servicios Públicos de la CAEV.
           http://187.174.252.244/Transparencia/juridico/Normatividad_Estatal/8.Manual_SERV_PU_.pdf</t>
  </si>
  <si>
    <t>Publicado en el Sitio Web de la CAEV y sus Oficinas Operadoras, se han impartido cursos de capacitación, se realiza la difusión permanente a través de trípticos, carteles, folletos, redes sociales, fondo de pantalla de los equipos de cómputo, incluso se cuenta con las Cartas Compromiso al Código de Conducta de la CAEV</t>
  </si>
  <si>
    <t>El Sitio Web de la CAEV en su página principal cuenta con un banner que canaliza a las personas que deseen realizar alguna queja o denuncia que muestra os siguentes datos de CONTACTO: 	 
ENLACE DE ÉTICA EN EL ÓRGANO INTERNO DE CONTROL EN LA CAEV
LÍNEA TELEFÓNICA: (228) 8903458
CORREO ELECTRÓNICO: eticaoiccaev@cgever.gob.mx</t>
  </si>
  <si>
    <t>http://www.caev.gob.mx/difusion/quejas-y-denuncias-por-incumplimiento-a-los-codigos-de-etica-y-de-conducta/</t>
  </si>
  <si>
    <t xml:space="preserve">http://187.174.252.244/caev/COCODI/Fundamento%20legal/codigo%20de%20conducta%20caev0001.pdf
http://187.174.252.244/caev/COCODI/Fundamento%20legal/codigo%20de%20etica.pdf
</t>
  </si>
  <si>
    <t>Esta comisión se apega a las medidas de seguridad informáticas emitidas por la DGIT, se enfocarán a los siguientes aspectos: Seguridad física. Son los procedimientos establecidos para proteger la infraestructura física en donde se ubican los activos de TIC, y Seguridad lógica. Son los procedimientos creados para el control de acceso a los sistemas de información y, en general, a todo activo que contiene información que deba protegerse. En base a la Gaceta Oficial No. 438 Tomo CC, con fecha de emisión del documento y/o de la última actualización 01/11/2019</t>
  </si>
  <si>
    <t>SOPORTE DOCUMENTAL\ANEXO 6\11</t>
  </si>
  <si>
    <t>SOPORTE DOCUMENTAL\ANEXO 6\3</t>
  </si>
  <si>
    <t xml:space="preserve">Se realizan los registros de acuerdo a la fuente de financiamiento, lo cual se puede visualizar en la balanza de comprobación al 31 de diciembre de 2021 en la cuan se visualizan cuentas contables y presupuestales </t>
  </si>
  <si>
    <r>
      <t xml:space="preserve">Sin embargo en el Sitio Web de la CAEV, el banner denominado </t>
    </r>
    <r>
      <rPr>
        <b/>
        <sz val="11"/>
        <color theme="1"/>
        <rFont val="Montserrat"/>
      </rPr>
      <t>Participación Ciudadana</t>
    </r>
    <r>
      <rPr>
        <sz val="11"/>
        <color theme="1"/>
        <rFont val="Montserrat"/>
        <family val="3"/>
      </rPr>
      <t xml:space="preserve"> es el Espacio para Manifestar y Ofrecer Propuestas Acerca de las Acciones de la Dependencia a través de dos canalaes de comunicación como lo son los Comités de Contraloría Ciudadana y el Reportatel 01 800 277 2782</t>
    </r>
  </si>
  <si>
    <t>http://www.caev.gob.mx/participacion-ciudadana/</t>
  </si>
  <si>
    <t>La Jefa de la Unidad de Planeación es el Enlace designado para atender la Evaluación del PAE Estatal.</t>
  </si>
  <si>
    <t>SOPORTE DOCUMENTAL\ANEXO 6\13\ACTA-PRIMERA-SESION-ORDINARIA-SUPLADEB-FISE-2021.pdf</t>
  </si>
  <si>
    <t>Se cuenta con un archivo en Excel; Formato CPPI FISE MIDS 2021 VERSIÓN 3.0 en donde se lleva el control físico y financiero del Fondo.</t>
  </si>
  <si>
    <t>No se destinaron recursos del FISE ya que es utilizado para realizar Obras y acciones que beneficien preferentemente a la población de los municipios, demarcaciones territoriales y localidades que presenten mayores niveles de rezago social y pobreza extrema en la entidad.</t>
  </si>
  <si>
    <t>No se reportó incidencia alguna de personal que por algún motivo haya dejado de laborar durante el ejercicio 2021</t>
  </si>
  <si>
    <t>El fondo en evaluación no se vió afectado ya que los recursos fueron ejercidos en tiempo y forma tal como lo establecen los lineamientos del mismo.</t>
  </si>
  <si>
    <t>Se integran los Comités de Obras con la participación de los representantes de la comunidad y/o beneficiarios.</t>
  </si>
  <si>
    <t>SOPORTE DOCUMENTAL\ANEXO 6\5\ACTA COMITÉ DE CONTRALORÍA CIUDADANA_0001.pdf</t>
  </si>
  <si>
    <t>Letreros informativos de las obras</t>
  </si>
  <si>
    <t>SOPORTE DOCUMENTAL\ANEXO 6\16</t>
  </si>
  <si>
    <t>En la Comisión del Agua del Estado se ejercieron 1,405,915.89 de gastos indirectos con recursos FISE 2021.</t>
  </si>
  <si>
    <t>La Comisión del Agua del Estado de Veracruz como ejecutora cumple con los objetivos de la agenda 2030, manteniendo las coberturas de agua potable, drenaje y saneamiento, asi como incrementando las coberturas con las obras programadas en el ejercicio 2021.
Sí se dispuso de participación social.</t>
  </si>
  <si>
    <t>SOPORTE DOCUMENTAL\ANEXO A\CONTRIBUCIÓN Y DESTINO\5.1\CÉDULA COMITÉ DE CONTRALORÍA SOCIAL_0001.pdf</t>
  </si>
  <si>
    <t xml:space="preserve">El procedimiento para la asignación y planeación de obras y acciones se realiza considerando los municipios y localidades con mayores niveles de rezago en el Estado, tomando en cuenta para ello los proyectos ejecutivos con factibilidad técnica de la cartera de proyectos. </t>
  </si>
  <si>
    <t>La Comisión dispone de Unidad de Transparencia y cuenta con mecanismos documentados de trasparencia y rendición de cuentas, sin embargo no son específicos del Fondo.
Sí se utiliza la protección de datos personales en las publicaciones relacionadas a cualquier dato sensible de todos los recursos que se ejercen en esta Comisión.</t>
  </si>
  <si>
    <t>http://www.caev.gob.mx/transparencia/
http://www.caev.gob.mx/difusion/pae_2021/</t>
  </si>
  <si>
    <t>La Comisión del Agua del Estado como ejecutora no contrata evaluciones externas, la Secretaria de Finanzas y Planeación es la que coordina y contratada las evaluaciones externas.
Apenas comienzan el proceso de fiscalización para los recursos del ejercicio 2021.</t>
  </si>
  <si>
    <t>La Comisión del Agua del Estado de Veracruz toma como base los Lineamientos del Fondo de Aportaciones para la Infraestructura Social, en el cual establece que  los recursos deben utilizar los recursos exclusivamente en el financiamiento de obras, acciones sociales básicas e inversiones que beneficien directamente a población en pobreza extrema, localidades con alto o muy alto nivel de rezago social y el reporte de Gestión de Indicadores y el sistema MIDS.</t>
  </si>
  <si>
    <t>Nota: Los manuales con los que cuenta la Comisión del Agua del Estado de Veracruz, no son específicos del fondo.</t>
  </si>
  <si>
    <r>
      <t xml:space="preserve">Cantidad de Subejercicio del Fondo en 2021:
Origen, motivo o explicación del Subejercicio 2021
</t>
    </r>
    <r>
      <rPr>
        <sz val="10"/>
        <color theme="1"/>
        <rFont val="Verdana"/>
        <family val="2"/>
      </rPr>
      <t>En el Ejercicio 2021, no hubo subejercicio.</t>
    </r>
  </si>
  <si>
    <t>PENDIENTE EVIDENCIA</t>
  </si>
  <si>
    <t>Se están llevando a cabo los trabajos de auditoría</t>
  </si>
  <si>
    <t xml:space="preserve">el procedimiento para la asignación y planeación de obras y acciones se realiza considerando los municipios y localidades con mayores niveles de rezago en el Estado, tomando en cuenta para ello los proyectos ejecutivos con factibilidad técnica de la cartera de proyectos. </t>
  </si>
  <si>
    <t>No se realizó ninguna instrucción de reprogramación por la emergencia sanitaria del COVID 19, las metas programadas se respetaron conforme al calendario de las obras, con lo cual se cumplieron los indicadores programados, los resultados se cumplieron en tiempo logrando con esto el beneficio esperado para la población atendida con las obras construidas.</t>
  </si>
  <si>
    <t>Si, se utilizó la Guía de Participacón social FAIS y si se hizo del conocimiento de los beneficiarios através de los miembros de la Contraloria Social, de cada Comunidad Beneficiada, los reportes de Informes Trimestrales de los avances de los proyectos, se reporta en la LIGA DE TRANSPARENCIA PRESUPUESTARIA. de la SHCP.</t>
  </si>
  <si>
    <t>En la Matriz de Indicadores para el Desarrollo Social (MIDS), se contempla la Incidencia Directa, Incidencia Complementaria y Gastos Indirectos, los cuales son presentadas cada trimestres en el Modulo de Gestión de Indicadores. El Enlace FAIS en el Estado, el Ing. Guillermo Fernandez Sanchez, Secretario de Desarrollo Social. Si, se recibio capacitación através de los Webinar de Destino del Gasto, con el equipo que lleva la MIDS en la Secretaría de Bienestar. No, se presento ningun problema en el uso y reporte del SRFT. El SRFT si permite imprimir los reportes trimestrales.En 2021 los proyectos fueron enfocados para las Localidades con alto o muy grado de rezago social.</t>
  </si>
  <si>
    <t>La Comisión del Agua del Estado de Veracruz como ejecutora del fondo documenta los resultados a nivel de fin y propósito mediante el reporte de gestión de indicadores y el registro de los avances en el sistema MIDS, donde se reportan los avances de cada una de las obras registradas en el CPPI.
Se documentan la información con los Lineamientos FAIS, Manual de Usuarios de la MIDS, Documento SAP, contrato de obra y Proyecto Ejecutivo.  El Estado no reporta a nivel Fin en la MIR Federal, reporta solamente a Nivel de Actividades. Si, se atendieron observaciones que fueron modificadas en la MIDS y reportadas y validadas en el SRFT. Las Cédulas de Verificación y seguimiento de obras fueron registradas con la firma electronica del Enlace.</t>
  </si>
  <si>
    <t>Nos a permitido dar un seguimiento las puntual a cada una de las obras ejecutadas, con la información reportada en los indicadores y con el apoyo de los resultados del SRFT, MIDS y SIAFEV, nos permite conocer los avances de cada obra y darle un seguimiento puntual.</t>
  </si>
  <si>
    <t>El Estado no reporta a nivel Fin en la MIR Federal, reporta solamente a Nivel de Actividades.</t>
  </si>
  <si>
    <t>Dependencia: CAEV</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</si>
</sst>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0.00_-;\-&quot;$&quot;* #,##0.00_-;_-&quot;$&quot;* &quot;-&quot;??_-;_-@"/>
    <numFmt numFmtId="165" formatCode="_-* #,##0.00_-;\-* #,##0.00_-;_-* &quot;-&quot;??_-;_-@"/>
    <numFmt numFmtId="166" formatCode="_-[$$-80A]* #,##0.00_-;\-[$$-80A]* #,##0.00_-;_-[$$-80A]* &quot;-&quot;??_-;_-@"/>
    <numFmt numFmtId="167" formatCode="&quot;$&quot;#,##0.00"/>
    <numFmt numFmtId="168" formatCode="0.0%"/>
  </numFmts>
  <fonts count="54">
    <font>
      <sz val="11"/>
      <color theme="1"/>
      <name val="Arial"/>
    </font>
    <font>
      <sz val="11"/>
      <color theme="1"/>
      <name val="Arial"/>
      <family val="2"/>
    </font>
    <font>
      <sz val="11"/>
      <color theme="1"/>
      <name val="Calibri"/>
      <family val="2"/>
    </font>
    <font>
      <b/>
      <sz val="10"/>
      <color theme="1"/>
      <name val="Verdana"/>
      <family val="2"/>
    </font>
    <font>
      <sz val="10"/>
      <color theme="1"/>
      <name val="Calibri"/>
      <family val="2"/>
    </font>
    <font>
      <b/>
      <sz val="10"/>
      <color theme="1"/>
      <name val="Calibri"/>
      <family val="2"/>
    </font>
    <font>
      <b/>
      <sz val="8"/>
      <color theme="1"/>
      <name val="Verdana"/>
      <family val="2"/>
    </font>
    <font>
      <sz val="9"/>
      <color theme="1"/>
      <name val="Verdana"/>
      <family val="2"/>
    </font>
    <font>
      <b/>
      <sz val="12"/>
      <color theme="1"/>
      <name val="Verdana"/>
      <family val="2"/>
    </font>
    <font>
      <b/>
      <sz val="11"/>
      <color theme="1"/>
      <name val="Verdana"/>
      <family val="2"/>
    </font>
    <font>
      <sz val="8"/>
      <color theme="1"/>
      <name val="Verdana"/>
      <family val="2"/>
    </font>
    <font>
      <u/>
      <sz val="11"/>
      <color theme="10"/>
      <name val="Arial"/>
      <family val="2"/>
    </font>
    <font>
      <sz val="11"/>
      <color theme="1"/>
      <name val="Arial"/>
      <family val="2"/>
    </font>
    <font>
      <b/>
      <sz val="9"/>
      <color theme="1"/>
      <name val="Verdana"/>
      <family val="2"/>
    </font>
    <font>
      <sz val="11"/>
      <color theme="1"/>
      <name val="Arial"/>
      <family val="2"/>
    </font>
    <font>
      <b/>
      <sz val="11"/>
      <color theme="1"/>
      <name val="Montserrat"/>
      <family val="3"/>
    </font>
    <font>
      <sz val="11"/>
      <color theme="1"/>
      <name val="Montserrat"/>
      <family val="3"/>
    </font>
    <font>
      <b/>
      <sz val="9"/>
      <color theme="1"/>
      <name val="Montserrat"/>
      <family val="3"/>
    </font>
    <font>
      <b/>
      <sz val="10"/>
      <color theme="1"/>
      <name val="Montserrat"/>
      <family val="3"/>
    </font>
    <font>
      <sz val="10"/>
      <color theme="1"/>
      <name val="Montserrat"/>
      <family val="3"/>
    </font>
    <font>
      <b/>
      <sz val="8"/>
      <color theme="1"/>
      <name val="Montserrat"/>
      <family val="3"/>
    </font>
    <font>
      <b/>
      <sz val="7"/>
      <color theme="1"/>
      <name val="Montserrat"/>
      <family val="3"/>
    </font>
    <font>
      <sz val="7"/>
      <color theme="1"/>
      <name val="Montserrat"/>
      <family val="3"/>
    </font>
    <font>
      <sz val="8"/>
      <color theme="1"/>
      <name val="Montserrat"/>
      <family val="3"/>
    </font>
    <font>
      <b/>
      <sz val="12"/>
      <color theme="1"/>
      <name val="Montserrat"/>
      <family val="3"/>
    </font>
    <font>
      <sz val="9"/>
      <color theme="1"/>
      <name val="Montserrat"/>
      <family val="3"/>
    </font>
    <font>
      <b/>
      <sz val="8"/>
      <color rgb="FF000000"/>
      <name val="Montserrat"/>
      <family val="3"/>
    </font>
    <font>
      <sz val="9"/>
      <color rgb="FF000000"/>
      <name val="Montserrat"/>
      <family val="3"/>
    </font>
    <font>
      <sz val="7"/>
      <color rgb="FF000000"/>
      <name val="Times New Roman"/>
      <family val="1"/>
    </font>
    <font>
      <b/>
      <sz val="5"/>
      <color theme="1"/>
      <name val="Montserrat"/>
      <family val="3"/>
    </font>
    <font>
      <sz val="5"/>
      <color theme="1"/>
      <name val="Montserrat"/>
      <family val="3"/>
    </font>
    <font>
      <sz val="5"/>
      <color rgb="FF404040"/>
      <name val="Montserrat"/>
      <family val="3"/>
    </font>
    <font>
      <sz val="8"/>
      <color rgb="FF404040"/>
      <name val="Montserrat"/>
      <family val="3"/>
    </font>
    <font>
      <b/>
      <sz val="5"/>
      <color rgb="FF404040"/>
      <name val="Montserrat"/>
      <family val="3"/>
    </font>
    <font>
      <sz val="11"/>
      <name val="Montserrat"/>
      <family val="3"/>
    </font>
    <font>
      <b/>
      <sz val="11"/>
      <name val="Montserrat"/>
      <family val="3"/>
    </font>
    <font>
      <b/>
      <sz val="14"/>
      <color theme="1"/>
      <name val="Montserrat"/>
      <family val="3"/>
    </font>
    <font>
      <sz val="11"/>
      <color rgb="FF000000"/>
      <name val="Montserrat"/>
      <family val="3"/>
    </font>
    <font>
      <b/>
      <sz val="11"/>
      <color rgb="FF000000"/>
      <name val="Montserrat"/>
      <family val="3"/>
    </font>
    <font>
      <b/>
      <u/>
      <sz val="11"/>
      <color rgb="FF000000"/>
      <name val="Montserrat"/>
      <family val="3"/>
    </font>
    <font>
      <sz val="12"/>
      <color rgb="FF000000"/>
      <name val="Times New Roman"/>
      <family val="1"/>
    </font>
    <font>
      <b/>
      <sz val="9"/>
      <color rgb="FF000000"/>
      <name val="Montserrat"/>
      <family val="3"/>
    </font>
    <font>
      <b/>
      <sz val="8"/>
      <name val="Montserrat"/>
      <family val="3"/>
    </font>
    <font>
      <sz val="9"/>
      <color rgb="FF000000"/>
      <name val="Times New Roman"/>
      <family val="1"/>
    </font>
    <font>
      <b/>
      <sz val="11"/>
      <color theme="1"/>
      <name val="Montserrat"/>
    </font>
    <font>
      <sz val="10"/>
      <color theme="1"/>
      <name val="Neo Sans Pro"/>
      <family val="2"/>
    </font>
    <font>
      <sz val="12"/>
      <color rgb="FF000000"/>
      <name val="Calibri"/>
      <family val="2"/>
      <scheme val="minor"/>
    </font>
    <font>
      <b/>
      <sz val="14"/>
      <name val="Calibri"/>
      <family val="2"/>
      <scheme val="minor"/>
    </font>
    <font>
      <u/>
      <sz val="8"/>
      <color theme="10"/>
      <name val="Arial"/>
      <family val="2"/>
    </font>
    <font>
      <sz val="9"/>
      <color rgb="FF000000"/>
      <name val="Monserrat"/>
    </font>
    <font>
      <sz val="9"/>
      <color rgb="FF000000"/>
      <name val="Montserrat"/>
    </font>
    <font>
      <sz val="7"/>
      <color rgb="FF000000"/>
      <name val="Montserrat"/>
    </font>
    <font>
      <sz val="14"/>
      <color rgb="FF000000"/>
      <name val="Montserrat"/>
    </font>
    <font>
      <sz val="10"/>
      <color theme="1"/>
      <name val="Verdana"/>
      <family val="2"/>
    </font>
  </fonts>
  <fills count="16">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2" tint="-0.249977111117893"/>
        <bgColor indexed="64"/>
      </patternFill>
    </fill>
    <fill>
      <patternFill patternType="solid">
        <fgColor theme="0"/>
        <bgColor indexed="64"/>
      </patternFill>
    </fill>
    <fill>
      <patternFill patternType="solid">
        <fgColor rgb="FFFFFFFF"/>
        <bgColor indexed="64"/>
      </patternFill>
    </fill>
    <fill>
      <patternFill patternType="solid">
        <fgColor rgb="FFFFD200"/>
        <bgColor rgb="FFFFC000"/>
      </patternFill>
    </fill>
    <fill>
      <patternFill patternType="solid">
        <fgColor rgb="FFFFD200"/>
        <bgColor indexed="64"/>
      </patternFill>
    </fill>
    <fill>
      <patternFill patternType="solid">
        <fgColor theme="0" tint="-0.249977111117893"/>
        <bgColor rgb="FFFFC000"/>
      </patternFill>
    </fill>
    <fill>
      <patternFill patternType="solid">
        <fgColor theme="0" tint="-0.249977111117893"/>
        <bgColor indexed="64"/>
      </patternFill>
    </fill>
    <fill>
      <patternFill patternType="solid">
        <fgColor rgb="FFFFC000"/>
        <bgColor indexed="64"/>
      </patternFill>
    </fill>
    <fill>
      <patternFill patternType="solid">
        <fgColor theme="9" tint="0.59999389629810485"/>
        <bgColor indexed="64"/>
      </patternFill>
    </fill>
    <fill>
      <patternFill patternType="lightUp">
        <fgColor theme="1" tint="0.34998626667073579"/>
        <bgColor theme="0"/>
      </patternFill>
    </fill>
    <fill>
      <patternFill patternType="solid">
        <fgColor theme="9" tint="0.39997558519241921"/>
        <bgColor indexed="64"/>
      </patternFill>
    </fill>
    <fill>
      <patternFill patternType="solid">
        <fgColor rgb="FFFFFF00"/>
        <bgColor indexed="64"/>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auto="1"/>
      </left>
      <right style="thin">
        <color auto="1"/>
      </right>
      <top style="thin">
        <color auto="1"/>
      </top>
      <bottom style="thin">
        <color auto="1"/>
      </bottom>
      <diagonal/>
    </border>
  </borders>
  <cellStyleXfs count="4">
    <xf numFmtId="0" fontId="0" fillId="0" borderId="0"/>
    <xf numFmtId="0" fontId="11" fillId="0" borderId="0" applyNumberFormat="0" applyFill="0" applyBorder="0" applyAlignment="0" applyProtection="0"/>
    <xf numFmtId="9" fontId="14" fillId="0" borderId="0" applyFont="0" applyFill="0" applyBorder="0" applyAlignment="0" applyProtection="0"/>
    <xf numFmtId="0" fontId="47" fillId="13" borderId="4" applyNumberFormat="0" applyAlignment="0" applyProtection="0"/>
  </cellStyleXfs>
  <cellXfs count="262">
    <xf numFmtId="0" fontId="0" fillId="0" borderId="0" xfId="0" applyFont="1" applyAlignment="1"/>
    <xf numFmtId="0" fontId="2" fillId="0" borderId="0" xfId="0" applyFont="1"/>
    <xf numFmtId="0" fontId="2" fillId="0" borderId="0" xfId="0" applyFont="1" applyAlignment="1"/>
    <xf numFmtId="0" fontId="4" fillId="0" borderId="0" xfId="0" applyFont="1" applyAlignment="1">
      <alignment horizontal="center"/>
    </xf>
    <xf numFmtId="4" fontId="4" fillId="0" borderId="0" xfId="0" applyNumberFormat="1" applyFont="1" applyAlignment="1">
      <alignment horizontal="center"/>
    </xf>
    <xf numFmtId="0" fontId="2" fillId="0" borderId="0" xfId="0" applyFont="1" applyAlignment="1">
      <alignment horizontal="center"/>
    </xf>
    <xf numFmtId="0" fontId="12" fillId="0" borderId="0" xfId="0" applyFont="1" applyAlignment="1">
      <alignment wrapText="1"/>
    </xf>
    <xf numFmtId="0" fontId="10" fillId="0" borderId="5" xfId="1" applyFont="1" applyBorder="1" applyAlignment="1">
      <alignment vertical="center" wrapText="1"/>
    </xf>
    <xf numFmtId="0" fontId="10" fillId="0" borderId="5" xfId="0" applyFont="1" applyBorder="1" applyAlignment="1">
      <alignment vertical="center" wrapText="1"/>
    </xf>
    <xf numFmtId="0" fontId="8" fillId="0" borderId="0" xfId="0" applyFont="1" applyAlignment="1">
      <alignment vertical="center"/>
    </xf>
    <xf numFmtId="0" fontId="12" fillId="0" borderId="0" xfId="0" applyFont="1" applyAlignment="1"/>
    <xf numFmtId="0" fontId="7" fillId="0" borderId="5" xfId="0" applyFont="1" applyBorder="1" applyAlignment="1">
      <alignment vertical="center" wrapText="1"/>
    </xf>
    <xf numFmtId="0" fontId="8" fillId="0" borderId="0" xfId="0" applyFont="1" applyAlignment="1">
      <alignment horizontal="left" vertical="center"/>
    </xf>
    <xf numFmtId="0" fontId="7" fillId="0" borderId="0" xfId="0" applyFont="1" applyAlignment="1">
      <alignment vertical="center" wrapText="1"/>
    </xf>
    <xf numFmtId="167" fontId="7" fillId="0" borderId="5" xfId="0" applyNumberFormat="1" applyFont="1" applyBorder="1" applyAlignment="1">
      <alignment horizontal="right" vertical="center" wrapText="1"/>
    </xf>
    <xf numFmtId="0" fontId="12" fillId="0" borderId="0" xfId="0" applyFont="1" applyAlignment="1"/>
    <xf numFmtId="0" fontId="12" fillId="0" borderId="0" xfId="0" applyFont="1" applyAlignment="1"/>
    <xf numFmtId="0" fontId="0" fillId="0" borderId="0" xfId="0" applyFont="1" applyAlignment="1"/>
    <xf numFmtId="0" fontId="16" fillId="0" borderId="0" xfId="0" applyFont="1" applyAlignment="1">
      <alignment wrapText="1"/>
    </xf>
    <xf numFmtId="0" fontId="16" fillId="0" borderId="0" xfId="0" applyFont="1" applyAlignment="1"/>
    <xf numFmtId="0" fontId="15" fillId="0" borderId="0" xfId="0" applyFont="1" applyAlignment="1">
      <alignment horizontal="left" wrapText="1"/>
    </xf>
    <xf numFmtId="0" fontId="15" fillId="0" borderId="0" xfId="0" applyFont="1" applyAlignment="1">
      <alignment horizontal="left"/>
    </xf>
    <xf numFmtId="0" fontId="16" fillId="0" borderId="0" xfId="0" applyFont="1" applyAlignment="1">
      <alignment horizontal="center" vertical="center"/>
    </xf>
    <xf numFmtId="0" fontId="15" fillId="0" borderId="0" xfId="0" applyFont="1" applyAlignment="1">
      <alignment wrapText="1"/>
    </xf>
    <xf numFmtId="165" fontId="16" fillId="0" borderId="0" xfId="0" applyNumberFormat="1" applyFont="1"/>
    <xf numFmtId="0" fontId="19" fillId="0" borderId="0" xfId="0" applyFont="1" applyAlignment="1"/>
    <xf numFmtId="4" fontId="19" fillId="0" borderId="0" xfId="0" applyNumberFormat="1" applyFont="1"/>
    <xf numFmtId="4" fontId="19" fillId="0" borderId="0" xfId="0" applyNumberFormat="1" applyFont="1" applyAlignment="1"/>
    <xf numFmtId="0" fontId="20" fillId="0" borderId="0" xfId="0" applyFont="1" applyAlignment="1">
      <alignment vertical="center" wrapText="1"/>
    </xf>
    <xf numFmtId="0" fontId="20" fillId="0" borderId="5" xfId="0" applyFont="1" applyBorder="1"/>
    <xf numFmtId="0" fontId="20" fillId="0" borderId="5" xfId="0" applyFont="1" applyBorder="1" applyAlignment="1"/>
    <xf numFmtId="0" fontId="20" fillId="0" borderId="4" xfId="0" applyFont="1" applyBorder="1"/>
    <xf numFmtId="0" fontId="20" fillId="0" borderId="4" xfId="0" applyFont="1" applyBorder="1" applyAlignment="1"/>
    <xf numFmtId="10" fontId="16" fillId="0" borderId="0" xfId="0" applyNumberFormat="1" applyFont="1"/>
    <xf numFmtId="0" fontId="24" fillId="0" borderId="0" xfId="0" applyFont="1" applyAlignment="1">
      <alignment horizontal="left" vertical="center"/>
    </xf>
    <xf numFmtId="0" fontId="23" fillId="0" borderId="0" xfId="0" applyFont="1"/>
    <xf numFmtId="0" fontId="23" fillId="0" borderId="0" xfId="0" applyFont="1" applyAlignment="1"/>
    <xf numFmtId="10" fontId="23" fillId="0" borderId="0" xfId="0" applyNumberFormat="1" applyFont="1" applyAlignment="1"/>
    <xf numFmtId="0" fontId="13" fillId="0" borderId="6" xfId="0" applyFont="1" applyBorder="1" applyAlignment="1">
      <alignment horizontal="center" wrapText="1"/>
    </xf>
    <xf numFmtId="0" fontId="6" fillId="0" borderId="4" xfId="0" applyFont="1" applyBorder="1"/>
    <xf numFmtId="0" fontId="6" fillId="0" borderId="4" xfId="0" applyFont="1" applyBorder="1" applyAlignment="1"/>
    <xf numFmtId="0" fontId="15" fillId="0" borderId="0" xfId="0" applyFont="1" applyAlignment="1">
      <alignment vertical="center" wrapText="1"/>
    </xf>
    <xf numFmtId="0" fontId="18" fillId="0" borderId="0" xfId="0" applyFont="1" applyAlignment="1">
      <alignment horizontal="left" vertical="center" wrapText="1"/>
    </xf>
    <xf numFmtId="0" fontId="25" fillId="0" borderId="6" xfId="0" applyFont="1" applyBorder="1" applyAlignment="1">
      <alignment wrapText="1"/>
    </xf>
    <xf numFmtId="0" fontId="17" fillId="0" borderId="6" xfId="0" applyFont="1" applyBorder="1" applyAlignment="1">
      <alignment horizontal="center" wrapText="1"/>
    </xf>
    <xf numFmtId="166" fontId="17" fillId="0" borderId="6" xfId="0" applyNumberFormat="1" applyFont="1" applyBorder="1" applyAlignment="1">
      <alignment wrapText="1"/>
    </xf>
    <xf numFmtId="166" fontId="25" fillId="0" borderId="6" xfId="0" applyNumberFormat="1" applyFont="1" applyBorder="1"/>
    <xf numFmtId="0" fontId="15" fillId="0" borderId="0" xfId="0" applyFont="1" applyAlignment="1">
      <alignment vertical="top" wrapText="1"/>
    </xf>
    <xf numFmtId="166" fontId="16" fillId="0" borderId="4" xfId="0" applyNumberFormat="1" applyFont="1" applyBorder="1"/>
    <xf numFmtId="166" fontId="20" fillId="0" borderId="4" xfId="0" applyNumberFormat="1" applyFont="1" applyBorder="1"/>
    <xf numFmtId="0" fontId="7" fillId="0" borderId="6" xfId="0" applyFont="1" applyBorder="1" applyAlignment="1">
      <alignment horizontal="center"/>
    </xf>
    <xf numFmtId="4" fontId="7" fillId="0" borderId="6" xfId="0" applyNumberFormat="1" applyFont="1" applyBorder="1" applyAlignment="1">
      <alignment horizontal="center"/>
    </xf>
    <xf numFmtId="4" fontId="13" fillId="0" borderId="6" xfId="0" applyNumberFormat="1" applyFont="1" applyBorder="1" applyAlignment="1">
      <alignment horizontal="center" wrapText="1"/>
    </xf>
    <xf numFmtId="0" fontId="0" fillId="0" borderId="6" xfId="0" applyFont="1" applyBorder="1" applyAlignment="1">
      <alignment vertical="top" wrapText="1"/>
    </xf>
    <xf numFmtId="0" fontId="16" fillId="0" borderId="0" xfId="0" applyFont="1" applyAlignment="1">
      <alignment horizontal="left" vertical="center"/>
    </xf>
    <xf numFmtId="0" fontId="29" fillId="0" borderId="6" xfId="0" applyFont="1" applyBorder="1" applyAlignment="1">
      <alignment horizontal="justify" vertical="center" wrapText="1"/>
    </xf>
    <xf numFmtId="0" fontId="30" fillId="0" borderId="6" xfId="0" applyFont="1" applyBorder="1" applyAlignment="1">
      <alignment horizontal="justify" vertical="center" wrapText="1"/>
    </xf>
    <xf numFmtId="0" fontId="31" fillId="0" borderId="6" xfId="0" applyFont="1" applyBorder="1" applyAlignment="1">
      <alignment horizontal="justify" vertical="center" wrapText="1"/>
    </xf>
    <xf numFmtId="0" fontId="32" fillId="0" borderId="6" xfId="0" applyFont="1" applyBorder="1" applyAlignment="1">
      <alignment horizontal="justify" vertical="center" wrapText="1"/>
    </xf>
    <xf numFmtId="0" fontId="33" fillId="0" borderId="6" xfId="0" applyFont="1" applyBorder="1" applyAlignment="1">
      <alignment horizontal="justify" vertical="center" wrapText="1"/>
    </xf>
    <xf numFmtId="4" fontId="19" fillId="0" borderId="6" xfId="0" applyNumberFormat="1" applyFont="1" applyBorder="1" applyAlignment="1">
      <alignment horizontal="right" wrapText="1"/>
    </xf>
    <xf numFmtId="4" fontId="18" fillId="0" borderId="6" xfId="0" applyNumberFormat="1" applyFont="1" applyBorder="1"/>
    <xf numFmtId="4" fontId="19" fillId="3" borderId="6" xfId="0" applyNumberFormat="1" applyFont="1" applyFill="1" applyBorder="1"/>
    <xf numFmtId="0" fontId="35" fillId="4" borderId="6" xfId="0" applyFont="1" applyFill="1" applyBorder="1" applyAlignment="1">
      <alignment horizontal="center" wrapText="1"/>
    </xf>
    <xf numFmtId="0" fontId="16" fillId="0" borderId="6" xfId="0" applyFont="1" applyBorder="1" applyAlignment="1">
      <alignment wrapText="1"/>
    </xf>
    <xf numFmtId="0" fontId="15" fillId="4" borderId="6" xfId="0" applyFont="1" applyFill="1" applyBorder="1" applyAlignment="1">
      <alignment horizontal="center" wrapText="1"/>
    </xf>
    <xf numFmtId="0" fontId="15" fillId="4" borderId="6" xfId="0" applyFont="1" applyFill="1" applyBorder="1" applyAlignment="1">
      <alignment horizontal="center" vertical="center" wrapText="1"/>
    </xf>
    <xf numFmtId="0" fontId="35" fillId="0" borderId="0" xfId="0" applyFont="1" applyAlignment="1">
      <alignment horizontal="left" vertical="center" wrapText="1"/>
    </xf>
    <xf numFmtId="0" fontId="34" fillId="6" borderId="6" xfId="0" applyFont="1" applyFill="1" applyBorder="1" applyAlignment="1">
      <alignment horizontal="justify" vertical="top" wrapText="1"/>
    </xf>
    <xf numFmtId="0" fontId="37" fillId="0" borderId="6" xfId="0" applyFont="1" applyBorder="1" applyAlignment="1">
      <alignment horizontal="justify" vertical="center"/>
    </xf>
    <xf numFmtId="0" fontId="18" fillId="7" borderId="6" xfId="0" applyFont="1" applyFill="1" applyBorder="1" applyAlignment="1">
      <alignment horizontal="center" wrapText="1"/>
    </xf>
    <xf numFmtId="4" fontId="18" fillId="7" borderId="6" xfId="0" applyNumberFormat="1" applyFont="1" applyFill="1" applyBorder="1" applyAlignment="1">
      <alignment horizontal="center" wrapText="1"/>
    </xf>
    <xf numFmtId="0" fontId="19" fillId="7" borderId="6" xfId="0" applyFont="1" applyFill="1" applyBorder="1" applyAlignment="1">
      <alignment wrapText="1"/>
    </xf>
    <xf numFmtId="0" fontId="18" fillId="7" borderId="6" xfId="0" applyFont="1" applyFill="1" applyBorder="1" applyAlignment="1">
      <alignment wrapText="1"/>
    </xf>
    <xf numFmtId="0" fontId="17" fillId="7" borderId="6" xfId="0" applyFont="1" applyFill="1" applyBorder="1" applyAlignment="1">
      <alignment horizontal="center" wrapText="1"/>
    </xf>
    <xf numFmtId="0" fontId="25" fillId="7" borderId="6" xfId="0" applyFont="1" applyFill="1" applyBorder="1" applyAlignment="1">
      <alignment wrapText="1"/>
    </xf>
    <xf numFmtId="0" fontId="6" fillId="7" borderId="6" xfId="0" applyFont="1" applyFill="1" applyBorder="1" applyAlignment="1">
      <alignment horizontal="center" vertical="center" wrapText="1"/>
    </xf>
    <xf numFmtId="4" fontId="6" fillId="7" borderId="6" xfId="0" applyNumberFormat="1" applyFont="1" applyFill="1" applyBorder="1" applyAlignment="1">
      <alignment horizontal="center" vertical="center" wrapText="1"/>
    </xf>
    <xf numFmtId="4" fontId="13" fillId="7" borderId="6" xfId="0" applyNumberFormat="1" applyFont="1" applyFill="1" applyBorder="1" applyAlignment="1">
      <alignment horizontal="center" wrapText="1"/>
    </xf>
    <xf numFmtId="0" fontId="13" fillId="7" borderId="6" xfId="0" applyFont="1" applyFill="1" applyBorder="1" applyAlignment="1">
      <alignment horizontal="center" wrapText="1"/>
    </xf>
    <xf numFmtId="0" fontId="20" fillId="8" borderId="6" xfId="0" applyFont="1" applyFill="1" applyBorder="1" applyAlignment="1">
      <alignment horizontal="justify" vertical="center" wrapText="1"/>
    </xf>
    <xf numFmtId="0" fontId="13" fillId="7" borderId="5" xfId="0" applyFont="1" applyFill="1" applyBorder="1" applyAlignment="1">
      <alignment horizontal="center" vertical="center" wrapText="1"/>
    </xf>
    <xf numFmtId="0" fontId="18" fillId="8" borderId="6" xfId="0" applyFont="1" applyFill="1" applyBorder="1" applyAlignment="1">
      <alignment horizontal="center"/>
    </xf>
    <xf numFmtId="0" fontId="35" fillId="8" borderId="6" xfId="0" applyFont="1" applyFill="1" applyBorder="1" applyAlignment="1">
      <alignment horizontal="center" vertical="center" wrapText="1"/>
    </xf>
    <xf numFmtId="0" fontId="16" fillId="0" borderId="0" xfId="0" applyFont="1" applyAlignment="1"/>
    <xf numFmtId="0" fontId="16" fillId="0" borderId="0" xfId="0" applyFont="1" applyAlignment="1">
      <alignment horizontal="justify" vertical="center"/>
    </xf>
    <xf numFmtId="0" fontId="16" fillId="0" borderId="6" xfId="0" applyFont="1" applyBorder="1" applyAlignment="1">
      <alignment horizontal="justify" vertical="top"/>
    </xf>
    <xf numFmtId="0" fontId="37" fillId="0" borderId="6" xfId="0" applyFont="1" applyBorder="1" applyAlignment="1">
      <alignment horizontal="justify" vertical="top"/>
    </xf>
    <xf numFmtId="0" fontId="16" fillId="10" borderId="6" xfId="0" applyFont="1" applyFill="1" applyBorder="1" applyAlignment="1">
      <alignment horizontal="justify" vertical="top"/>
    </xf>
    <xf numFmtId="0" fontId="15" fillId="10" borderId="6" xfId="0" applyFont="1" applyFill="1" applyBorder="1" applyAlignment="1">
      <alignment horizontal="justify" vertical="top"/>
    </xf>
    <xf numFmtId="0" fontId="37" fillId="0" borderId="6" xfId="0" applyFont="1" applyBorder="1" applyAlignment="1">
      <alignment horizontal="justify" vertical="top" wrapText="1"/>
    </xf>
    <xf numFmtId="0" fontId="1" fillId="0" borderId="0" xfId="0" applyFont="1" applyAlignment="1">
      <alignment wrapText="1"/>
    </xf>
    <xf numFmtId="0" fontId="16" fillId="0" borderId="0" xfId="0" applyFont="1" applyAlignment="1"/>
    <xf numFmtId="0" fontId="17" fillId="7" borderId="6" xfId="0" applyFont="1" applyFill="1" applyBorder="1" applyAlignment="1">
      <alignment horizontal="center" vertical="center" wrapText="1"/>
    </xf>
    <xf numFmtId="0" fontId="27" fillId="0" borderId="6" xfId="0" applyFont="1" applyBorder="1" applyAlignment="1">
      <alignment horizontal="justify" vertical="center" wrapText="1"/>
    </xf>
    <xf numFmtId="0" fontId="16" fillId="0" borderId="6" xfId="0" applyFont="1" applyBorder="1" applyAlignment="1">
      <alignment horizontal="justify" vertical="top" wrapText="1"/>
    </xf>
    <xf numFmtId="0" fontId="15" fillId="7" borderId="6" xfId="0" applyFont="1" applyFill="1" applyBorder="1" applyAlignment="1">
      <alignment horizontal="center" vertical="center" wrapText="1"/>
    </xf>
    <xf numFmtId="0" fontId="15" fillId="9" borderId="6" xfId="0" applyFont="1" applyFill="1" applyBorder="1" applyAlignment="1">
      <alignment horizontal="left" vertical="center" wrapText="1"/>
    </xf>
    <xf numFmtId="0" fontId="16" fillId="10" borderId="6" xfId="0" applyFont="1" applyFill="1" applyBorder="1"/>
    <xf numFmtId="0" fontId="21" fillId="7" borderId="6" xfId="0" applyFont="1" applyFill="1" applyBorder="1" applyAlignment="1">
      <alignment horizontal="center" vertical="center" wrapText="1"/>
    </xf>
    <xf numFmtId="0" fontId="22" fillId="7" borderId="6" xfId="0" applyFont="1" applyFill="1" applyBorder="1" applyAlignment="1">
      <alignment horizontal="left" vertical="center" wrapText="1"/>
    </xf>
    <xf numFmtId="0" fontId="16" fillId="7" borderId="6" xfId="0" applyFont="1" applyFill="1" applyBorder="1" applyAlignment="1">
      <alignment vertical="center" wrapText="1"/>
    </xf>
    <xf numFmtId="0" fontId="23" fillId="3" borderId="6" xfId="0" applyFont="1" applyFill="1" applyBorder="1" applyAlignment="1">
      <alignment wrapText="1"/>
    </xf>
    <xf numFmtId="4" fontId="23" fillId="3" borderId="6" xfId="0" applyNumberFormat="1" applyFont="1" applyFill="1" applyBorder="1" applyAlignment="1">
      <alignment horizontal="right" wrapText="1"/>
    </xf>
    <xf numFmtId="0" fontId="18" fillId="2" borderId="6" xfId="0" applyFont="1" applyFill="1" applyBorder="1" applyAlignment="1">
      <alignment horizontal="left" vertical="center" wrapText="1"/>
    </xf>
    <xf numFmtId="4" fontId="20" fillId="2" borderId="6" xfId="0" applyNumberFormat="1" applyFont="1" applyFill="1" applyBorder="1" applyAlignment="1">
      <alignment horizontal="right" vertical="center" wrapText="1"/>
    </xf>
    <xf numFmtId="0" fontId="23" fillId="0" borderId="6" xfId="0" applyFont="1" applyBorder="1" applyAlignment="1">
      <alignment wrapText="1"/>
    </xf>
    <xf numFmtId="0" fontId="23" fillId="0" borderId="6" xfId="0" applyFont="1" applyBorder="1" applyAlignment="1">
      <alignment horizontal="center"/>
    </xf>
    <xf numFmtId="0" fontId="23" fillId="3" borderId="6" xfId="0" applyFont="1" applyFill="1" applyBorder="1" applyAlignment="1">
      <alignment horizontal="center" wrapText="1"/>
    </xf>
    <xf numFmtId="164" fontId="23" fillId="0" borderId="6" xfId="0" applyNumberFormat="1" applyFont="1" applyBorder="1" applyAlignment="1">
      <alignment horizontal="center"/>
    </xf>
    <xf numFmtId="168" fontId="16" fillId="0" borderId="6" xfId="2" applyNumberFormat="1" applyFont="1" applyBorder="1"/>
    <xf numFmtId="0" fontId="23" fillId="0" borderId="6" xfId="0" applyFont="1" applyBorder="1" applyAlignment="1">
      <alignment horizontal="center" wrapText="1"/>
    </xf>
    <xf numFmtId="10" fontId="23" fillId="0" borderId="6" xfId="0" applyNumberFormat="1" applyFont="1" applyBorder="1" applyAlignment="1">
      <alignment horizontal="center"/>
    </xf>
    <xf numFmtId="0" fontId="23" fillId="0" borderId="6" xfId="0" applyFont="1" applyBorder="1"/>
    <xf numFmtId="0" fontId="23" fillId="7" borderId="6" xfId="0" applyFont="1" applyFill="1" applyBorder="1"/>
    <xf numFmtId="164" fontId="20" fillId="7" borderId="6" xfId="0" applyNumberFormat="1" applyFont="1" applyFill="1" applyBorder="1" applyAlignment="1">
      <alignment wrapText="1"/>
    </xf>
    <xf numFmtId="0" fontId="20" fillId="7" borderId="6" xfId="0" applyFont="1" applyFill="1" applyBorder="1" applyAlignment="1">
      <alignment wrapText="1"/>
    </xf>
    <xf numFmtId="0" fontId="23" fillId="7" borderId="6" xfId="0" applyFont="1" applyFill="1" applyBorder="1" applyAlignment="1">
      <alignment horizontal="center"/>
    </xf>
    <xf numFmtId="0" fontId="23" fillId="7" borderId="6" xfId="0" applyFont="1" applyFill="1" applyBorder="1" applyAlignment="1">
      <alignment horizontal="center" wrapText="1"/>
    </xf>
    <xf numFmtId="10" fontId="42" fillId="7" borderId="6" xfId="0" applyNumberFormat="1" applyFont="1" applyFill="1" applyBorder="1" applyAlignment="1">
      <alignment horizontal="center"/>
    </xf>
    <xf numFmtId="0" fontId="26" fillId="11" borderId="6" xfId="0" applyFont="1" applyFill="1" applyBorder="1" applyAlignment="1">
      <alignment horizontal="center" vertical="center" wrapText="1"/>
    </xf>
    <xf numFmtId="0" fontId="16" fillId="0" borderId="0" xfId="0" applyFont="1" applyAlignment="1"/>
    <xf numFmtId="0" fontId="11" fillId="0" borderId="6" xfId="1" applyBorder="1" applyAlignment="1">
      <alignment horizontal="justify" vertical="top"/>
    </xf>
    <xf numFmtId="0" fontId="19" fillId="0" borderId="6" xfId="0" applyFont="1" applyBorder="1" applyAlignment="1">
      <alignment horizontal="justify" vertical="top"/>
    </xf>
    <xf numFmtId="0" fontId="25" fillId="0" borderId="6" xfId="0" applyFont="1" applyBorder="1" applyAlignment="1">
      <alignment horizontal="justify" vertical="top" wrapText="1"/>
    </xf>
    <xf numFmtId="0" fontId="16" fillId="0" borderId="0" xfId="0" applyFont="1" applyAlignment="1"/>
    <xf numFmtId="0" fontId="44" fillId="0" borderId="6" xfId="0" applyFont="1" applyBorder="1" applyAlignment="1">
      <alignment horizontal="center" vertical="center" wrapText="1"/>
    </xf>
    <xf numFmtId="4" fontId="23" fillId="3" borderId="6" xfId="0" applyNumberFormat="1" applyFont="1" applyFill="1" applyBorder="1" applyAlignment="1">
      <alignment horizontal="right" vertical="center" wrapText="1"/>
    </xf>
    <xf numFmtId="4" fontId="23" fillId="3" borderId="6" xfId="0" applyNumberFormat="1" applyFont="1" applyFill="1" applyBorder="1" applyAlignment="1">
      <alignment horizontal="center" vertical="center" wrapText="1"/>
    </xf>
    <xf numFmtId="1" fontId="45" fillId="0" borderId="6" xfId="0" quotePrefix="1" applyNumberFormat="1" applyFont="1" applyFill="1" applyBorder="1" applyAlignment="1">
      <alignment horizontal="center" vertical="center"/>
    </xf>
    <xf numFmtId="1" fontId="45" fillId="0" borderId="13" xfId="0" quotePrefix="1" applyNumberFormat="1" applyFont="1" applyFill="1" applyBorder="1" applyAlignment="1">
      <alignment horizontal="center" vertical="center"/>
    </xf>
    <xf numFmtId="1" fontId="45" fillId="12" borderId="13" xfId="0" quotePrefix="1" applyNumberFormat="1" applyFont="1" applyFill="1" applyBorder="1" applyAlignment="1">
      <alignment horizontal="center" vertical="center"/>
    </xf>
    <xf numFmtId="0" fontId="16" fillId="0" borderId="0" xfId="0" applyFont="1" applyAlignment="1"/>
    <xf numFmtId="0" fontId="16" fillId="0" borderId="0" xfId="0" applyFont="1" applyAlignment="1"/>
    <xf numFmtId="0" fontId="20" fillId="7" borderId="6"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23" fillId="3" borderId="6" xfId="0" applyFont="1" applyFill="1" applyBorder="1" applyAlignment="1">
      <alignment vertical="center" wrapText="1"/>
    </xf>
    <xf numFmtId="0" fontId="16" fillId="0" borderId="0" xfId="0" applyFont="1" applyAlignment="1">
      <alignment vertical="center"/>
    </xf>
    <xf numFmtId="4" fontId="23" fillId="0" borderId="6" xfId="0" applyNumberFormat="1" applyFont="1" applyFill="1" applyBorder="1" applyAlignment="1">
      <alignment horizontal="right" vertical="center" wrapText="1"/>
    </xf>
    <xf numFmtId="0" fontId="23" fillId="3" borderId="6" xfId="0" applyFont="1" applyFill="1" applyBorder="1" applyAlignment="1">
      <alignment horizontal="center" vertical="center" wrapText="1"/>
    </xf>
    <xf numFmtId="0" fontId="23" fillId="0" borderId="6" xfId="0" applyFont="1" applyBorder="1" applyAlignment="1">
      <alignment horizontal="center" vertical="center"/>
    </xf>
    <xf numFmtId="0" fontId="23" fillId="7" borderId="6" xfId="0" applyFont="1" applyFill="1" applyBorder="1" applyAlignment="1">
      <alignment vertical="center"/>
    </xf>
    <xf numFmtId="0" fontId="23" fillId="0" borderId="0" xfId="0" applyFont="1" applyAlignment="1">
      <alignment vertical="center"/>
    </xf>
    <xf numFmtId="0" fontId="20" fillId="0" borderId="0" xfId="0" applyFont="1" applyAlignment="1">
      <alignment vertical="center"/>
    </xf>
    <xf numFmtId="166" fontId="25" fillId="0" borderId="6" xfId="0" applyNumberFormat="1" applyFont="1" applyBorder="1" applyAlignment="1">
      <alignment horizontal="right" vertical="center" wrapText="1"/>
    </xf>
    <xf numFmtId="166" fontId="25" fillId="0" borderId="6" xfId="0" applyNumberFormat="1" applyFont="1" applyBorder="1" applyAlignment="1">
      <alignment horizontal="center" vertical="center" wrapText="1"/>
    </xf>
    <xf numFmtId="0" fontId="25" fillId="7" borderId="6" xfId="0" applyFont="1" applyFill="1" applyBorder="1" applyAlignment="1">
      <alignment vertical="center" wrapText="1"/>
    </xf>
    <xf numFmtId="0" fontId="25" fillId="7" borderId="6" xfId="0" applyFont="1" applyFill="1" applyBorder="1" applyAlignment="1">
      <alignment vertical="center"/>
    </xf>
    <xf numFmtId="0" fontId="25" fillId="0" borderId="6" xfId="0" applyFont="1" applyBorder="1" applyAlignment="1">
      <alignment horizontal="center" vertical="center" wrapText="1"/>
    </xf>
    <xf numFmtId="0" fontId="25" fillId="0" borderId="6" xfId="0" applyFont="1" applyBorder="1" applyAlignment="1">
      <alignment vertical="center"/>
    </xf>
    <xf numFmtId="0" fontId="25" fillId="7" borderId="6" xfId="0" applyFont="1" applyFill="1" applyBorder="1" applyAlignment="1">
      <alignment horizontal="left" vertical="center" wrapText="1"/>
    </xf>
    <xf numFmtId="0" fontId="16" fillId="0" borderId="0" xfId="0" applyFont="1" applyAlignment="1"/>
    <xf numFmtId="0" fontId="12" fillId="0" borderId="0" xfId="0" applyFont="1" applyAlignment="1"/>
    <xf numFmtId="0" fontId="27" fillId="0" borderId="6" xfId="0" applyFont="1" applyBorder="1" applyAlignment="1">
      <alignment horizontal="justify" vertical="center" wrapText="1"/>
    </xf>
    <xf numFmtId="0" fontId="16" fillId="0" borderId="10" xfId="0" applyFont="1" applyBorder="1" applyAlignment="1">
      <alignment horizontal="center" wrapText="1"/>
    </xf>
    <xf numFmtId="0" fontId="46" fillId="0" borderId="6" xfId="0" applyFont="1" applyFill="1" applyBorder="1" applyAlignment="1" applyProtection="1">
      <alignment horizontal="center" vertical="center"/>
      <protection locked="0"/>
    </xf>
    <xf numFmtId="0" fontId="11" fillId="0" borderId="6" xfId="1" applyBorder="1" applyAlignment="1">
      <alignment horizontal="justify" vertical="center"/>
    </xf>
    <xf numFmtId="0" fontId="48" fillId="0" borderId="6" xfId="1" applyFont="1" applyBorder="1" applyAlignment="1">
      <alignment horizontal="justify" vertical="center" wrapText="1"/>
    </xf>
    <xf numFmtId="0" fontId="11" fillId="0" borderId="11" xfId="1" applyBorder="1" applyAlignment="1">
      <alignment horizontal="center" wrapText="1"/>
    </xf>
    <xf numFmtId="0" fontId="16" fillId="0" borderId="6" xfId="0" applyFont="1" applyBorder="1" applyAlignment="1">
      <alignment horizontal="center" vertical="center" wrapText="1"/>
    </xf>
    <xf numFmtId="0" fontId="11" fillId="0" borderId="6" xfId="1" applyBorder="1" applyAlignment="1">
      <alignment horizontal="justify" vertical="top" wrapText="1"/>
    </xf>
    <xf numFmtId="0" fontId="1" fillId="0" borderId="0" xfId="0" applyFont="1" applyAlignment="1"/>
    <xf numFmtId="4" fontId="16" fillId="0" borderId="0" xfId="0" applyNumberFormat="1" applyFont="1" applyAlignment="1"/>
    <xf numFmtId="0" fontId="16" fillId="0" borderId="6" xfId="0" applyFont="1" applyFill="1" applyBorder="1" applyAlignment="1">
      <alignment horizontal="justify" vertical="top"/>
    </xf>
    <xf numFmtId="0" fontId="37" fillId="0" borderId="6" xfId="0" applyFont="1" applyFill="1" applyBorder="1" applyAlignment="1">
      <alignment horizontal="justify" vertical="top"/>
    </xf>
    <xf numFmtId="0" fontId="34" fillId="0" borderId="6" xfId="0" applyFont="1" applyFill="1" applyBorder="1" applyAlignment="1">
      <alignment horizontal="justify" vertical="top" wrapText="1"/>
    </xf>
    <xf numFmtId="0" fontId="15" fillId="0" borderId="0" xfId="0" applyFont="1" applyAlignment="1">
      <alignment horizontal="left" wrapText="1"/>
    </xf>
    <xf numFmtId="0" fontId="16" fillId="0" borderId="0" xfId="0" applyFont="1" applyAlignment="1"/>
    <xf numFmtId="0" fontId="15" fillId="0" borderId="0" xfId="0" applyFont="1" applyAlignment="1">
      <alignment horizontal="left" vertical="center" wrapText="1"/>
    </xf>
    <xf numFmtId="0" fontId="18" fillId="0" borderId="0" xfId="0" applyFont="1" applyAlignment="1">
      <alignment wrapText="1"/>
    </xf>
    <xf numFmtId="0" fontId="16" fillId="0" borderId="0" xfId="0" applyFont="1" applyAlignment="1">
      <alignment horizontal="center" wrapText="1"/>
    </xf>
    <xf numFmtId="0" fontId="16" fillId="0" borderId="0" xfId="0" applyFont="1" applyAlignment="1">
      <alignment horizontal="center" vertical="center" wrapText="1"/>
    </xf>
    <xf numFmtId="0" fontId="21" fillId="7" borderId="6" xfId="0" applyFont="1" applyFill="1" applyBorder="1" applyAlignment="1">
      <alignment horizontal="center" vertical="center" wrapText="1"/>
    </xf>
    <xf numFmtId="0" fontId="16" fillId="8" borderId="6" xfId="0" applyFont="1" applyFill="1" applyBorder="1"/>
    <xf numFmtId="0" fontId="15" fillId="0" borderId="4" xfId="0" applyFont="1" applyBorder="1" applyAlignment="1">
      <alignment horizontal="left" vertical="center" wrapText="1"/>
    </xf>
    <xf numFmtId="0" fontId="16" fillId="0" borderId="4" xfId="0" applyFont="1" applyBorder="1"/>
    <xf numFmtId="0" fontId="20" fillId="7" borderId="6" xfId="0" applyFont="1" applyFill="1" applyBorder="1" applyAlignment="1">
      <alignment horizontal="center" vertical="center" wrapText="1"/>
    </xf>
    <xf numFmtId="0" fontId="20" fillId="0" borderId="0" xfId="0" applyFont="1"/>
    <xf numFmtId="0" fontId="17" fillId="7" borderId="6" xfId="0" applyFont="1" applyFill="1" applyBorder="1" applyAlignment="1">
      <alignment horizontal="center" vertical="center" wrapText="1"/>
    </xf>
    <xf numFmtId="0" fontId="25" fillId="8" borderId="6" xfId="0" applyFont="1" applyFill="1" applyBorder="1"/>
    <xf numFmtId="0" fontId="13" fillId="0" borderId="6" xfId="0" applyFont="1" applyBorder="1" applyAlignment="1">
      <alignment horizontal="center" wrapText="1"/>
    </xf>
    <xf numFmtId="0" fontId="12" fillId="0" borderId="6" xfId="0" applyFont="1" applyBorder="1"/>
    <xf numFmtId="0" fontId="13" fillId="7" borderId="6" xfId="0" applyFont="1" applyFill="1" applyBorder="1" applyAlignment="1">
      <alignment horizontal="center" wrapText="1"/>
    </xf>
    <xf numFmtId="0" fontId="12" fillId="8" borderId="6" xfId="0" applyFont="1" applyFill="1" applyBorder="1"/>
    <xf numFmtId="0" fontId="5" fillId="0" borderId="0" xfId="0" applyFont="1" applyAlignment="1">
      <alignment horizontal="left" wrapText="1"/>
    </xf>
    <xf numFmtId="0" fontId="12" fillId="0" borderId="0" xfId="0" applyFont="1" applyAlignment="1"/>
    <xf numFmtId="0" fontId="5" fillId="0" borderId="4" xfId="0" applyFont="1" applyBorder="1" applyAlignment="1">
      <alignment horizontal="left" wrapText="1"/>
    </xf>
    <xf numFmtId="0" fontId="12" fillId="0" borderId="4" xfId="0" applyFont="1" applyBorder="1"/>
    <xf numFmtId="0" fontId="9" fillId="0" borderId="0" xfId="0" applyFont="1" applyAlignment="1">
      <alignment horizontal="left" vertical="center" wrapText="1"/>
    </xf>
    <xf numFmtId="0" fontId="5" fillId="3" borderId="6" xfId="0" applyFont="1" applyFill="1" applyBorder="1" applyAlignment="1">
      <alignment horizontal="center" wrapText="1"/>
    </xf>
    <xf numFmtId="0" fontId="13" fillId="3" borderId="6" xfId="0" applyFont="1" applyFill="1" applyBorder="1" applyAlignment="1">
      <alignment horizontal="center" wrapText="1"/>
    </xf>
    <xf numFmtId="0" fontId="50" fillId="0" borderId="6" xfId="0" applyFont="1" applyBorder="1" applyAlignment="1">
      <alignment vertical="center" wrapText="1"/>
    </xf>
    <xf numFmtId="0" fontId="50" fillId="0" borderId="6" xfId="0" applyFont="1" applyBorder="1" applyAlignment="1">
      <alignment horizontal="left" vertical="center" wrapText="1" indent="4"/>
    </xf>
    <xf numFmtId="0" fontId="49" fillId="0" borderId="6" xfId="0" applyFont="1" applyBorder="1" applyAlignment="1">
      <alignment horizontal="left" vertical="center" wrapText="1" indent="4"/>
    </xf>
    <xf numFmtId="0" fontId="9" fillId="0" borderId="0" xfId="0" applyFont="1" applyAlignment="1">
      <alignment horizontal="left" vertical="center"/>
    </xf>
    <xf numFmtId="0" fontId="50" fillId="0" borderId="6" xfId="0" applyFont="1" applyBorder="1" applyAlignment="1">
      <alignment horizontal="justify" vertical="center" wrapText="1"/>
    </xf>
    <xf numFmtId="0" fontId="26" fillId="11" borderId="6" xfId="0" applyFont="1" applyFill="1" applyBorder="1" applyAlignment="1">
      <alignment horizontal="center" vertical="center" wrapText="1"/>
    </xf>
    <xf numFmtId="0" fontId="27" fillId="0" borderId="6" xfId="0" applyFont="1" applyBorder="1" applyAlignment="1">
      <alignment horizontal="justify" vertical="center" wrapText="1"/>
    </xf>
    <xf numFmtId="0" fontId="29" fillId="8" borderId="6" xfId="0" applyFont="1" applyFill="1" applyBorder="1" applyAlignment="1">
      <alignment horizontal="center" vertical="center" wrapText="1"/>
    </xf>
    <xf numFmtId="0" fontId="30" fillId="0" borderId="6" xfId="0" applyFont="1" applyBorder="1" applyAlignment="1">
      <alignment horizontal="center" vertical="center" wrapText="1"/>
    </xf>
    <xf numFmtId="0" fontId="20" fillId="8" borderId="6" xfId="0" applyFont="1" applyFill="1" applyBorder="1" applyAlignment="1">
      <alignment horizontal="justify" vertical="center" wrapText="1"/>
    </xf>
    <xf numFmtId="0" fontId="31" fillId="0" borderId="6" xfId="0" applyFont="1" applyBorder="1" applyAlignment="1">
      <alignment horizontal="center" vertical="center" wrapText="1"/>
    </xf>
    <xf numFmtId="0" fontId="16" fillId="0" borderId="0" xfId="0" applyFont="1" applyAlignment="1">
      <alignment horizontal="left" wrapText="1"/>
    </xf>
    <xf numFmtId="0" fontId="16" fillId="0" borderId="0" xfId="0" applyFont="1" applyAlignment="1">
      <alignment horizontal="left" vertical="center" wrapText="1"/>
    </xf>
    <xf numFmtId="0" fontId="13" fillId="0" borderId="0" xfId="0" applyFont="1" applyAlignment="1">
      <alignment wrapText="1"/>
    </xf>
    <xf numFmtId="0" fontId="13" fillId="0" borderId="4" xfId="0" applyFont="1" applyBorder="1" applyAlignment="1">
      <alignment wrapText="1"/>
    </xf>
    <xf numFmtId="0" fontId="12" fillId="0" borderId="4" xfId="0" applyFont="1" applyBorder="1" applyAlignment="1"/>
    <xf numFmtId="0" fontId="6" fillId="0" borderId="0" xfId="0" applyFont="1"/>
    <xf numFmtId="0" fontId="3" fillId="0" borderId="1" xfId="0" applyFont="1" applyBorder="1" applyAlignment="1">
      <alignment vertical="center" wrapText="1"/>
    </xf>
    <xf numFmtId="0" fontId="12" fillId="0" borderId="2" xfId="0" applyFont="1" applyBorder="1"/>
    <xf numFmtId="0" fontId="12" fillId="0" borderId="3" xfId="0" applyFont="1" applyBorder="1"/>
    <xf numFmtId="0" fontId="16" fillId="0" borderId="10" xfId="0" applyFont="1" applyBorder="1" applyAlignment="1">
      <alignment horizontal="justify" vertical="top" wrapText="1"/>
    </xf>
    <xf numFmtId="0" fontId="16" fillId="0" borderId="11" xfId="0" applyFont="1" applyBorder="1" applyAlignment="1">
      <alignment horizontal="justify" vertical="top" wrapText="1"/>
    </xf>
    <xf numFmtId="0" fontId="15" fillId="4" borderId="7" xfId="0" applyFont="1" applyFill="1" applyBorder="1" applyAlignment="1">
      <alignment horizontal="center" wrapText="1"/>
    </xf>
    <xf numFmtId="0" fontId="15" fillId="4" borderId="9" xfId="0" applyFont="1" applyFill="1" applyBorder="1" applyAlignment="1">
      <alignment horizont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0" xfId="0" applyFont="1" applyBorder="1" applyAlignment="1">
      <alignment horizontal="center" wrapText="1"/>
    </xf>
    <xf numFmtId="0" fontId="16" fillId="0" borderId="11" xfId="0" applyFont="1" applyBorder="1" applyAlignment="1">
      <alignment horizontal="center" wrapText="1"/>
    </xf>
    <xf numFmtId="0" fontId="16" fillId="0" borderId="7" xfId="0" applyFont="1" applyBorder="1" applyAlignment="1">
      <alignment horizontal="center" wrapText="1"/>
    </xf>
    <xf numFmtId="0" fontId="16" fillId="0" borderId="9" xfId="0" applyFont="1" applyBorder="1" applyAlignment="1">
      <alignment horizontal="center" wrapText="1"/>
    </xf>
    <xf numFmtId="0" fontId="18" fillId="8" borderId="7" xfId="0" applyFont="1" applyFill="1" applyBorder="1" applyAlignment="1">
      <alignment horizontal="center"/>
    </xf>
    <xf numFmtId="0" fontId="18" fillId="8" borderId="8" xfId="0" applyFont="1" applyFill="1" applyBorder="1" applyAlignment="1">
      <alignment horizontal="center"/>
    </xf>
    <xf numFmtId="0" fontId="18" fillId="8" borderId="9" xfId="0" applyFont="1" applyFill="1" applyBorder="1" applyAlignment="1">
      <alignment horizontal="center"/>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1" fillId="0" borderId="10" xfId="1" applyBorder="1" applyAlignment="1">
      <alignment horizontal="center" vertical="center" wrapText="1"/>
    </xf>
    <xf numFmtId="0" fontId="11" fillId="0" borderId="11" xfId="1" applyBorder="1" applyAlignment="1">
      <alignment horizontal="center" vertical="center" wrapText="1"/>
    </xf>
    <xf numFmtId="0" fontId="16" fillId="14" borderId="10" xfId="0" applyFont="1" applyFill="1" applyBorder="1" applyAlignment="1">
      <alignment horizontal="center" wrapText="1"/>
    </xf>
    <xf numFmtId="0" fontId="16" fillId="14" borderId="11" xfId="0" applyFont="1" applyFill="1" applyBorder="1" applyAlignment="1">
      <alignment horizontal="center" wrapText="1"/>
    </xf>
    <xf numFmtId="0" fontId="15" fillId="5" borderId="7" xfId="0" applyFont="1" applyFill="1" applyBorder="1" applyAlignment="1">
      <alignment horizontal="center" wrapText="1"/>
    </xf>
    <xf numFmtId="0" fontId="15" fillId="5" borderId="9" xfId="0" applyFont="1" applyFill="1" applyBorder="1" applyAlignment="1">
      <alignment horizontal="center" wrapText="1"/>
    </xf>
    <xf numFmtId="0" fontId="11" fillId="0" borderId="10" xfId="1" applyBorder="1" applyAlignment="1">
      <alignment horizontal="center" wrapText="1"/>
    </xf>
    <xf numFmtId="0" fontId="16" fillId="0" borderId="10" xfId="0" applyFont="1" applyBorder="1" applyAlignment="1">
      <alignment horizontal="justify" vertical="center" wrapText="1"/>
    </xf>
    <xf numFmtId="0" fontId="16" fillId="0" borderId="11" xfId="0" applyFont="1" applyBorder="1" applyAlignment="1">
      <alignment horizontal="justify" vertical="center" wrapText="1"/>
    </xf>
    <xf numFmtId="0" fontId="11" fillId="0" borderId="10" xfId="1" applyBorder="1" applyAlignment="1">
      <alignment horizontal="justify" vertical="center" wrapText="1"/>
    </xf>
    <xf numFmtId="0" fontId="11" fillId="0" borderId="11" xfId="1" applyBorder="1" applyAlignment="1">
      <alignment horizontal="justify" vertical="center" wrapText="1"/>
    </xf>
    <xf numFmtId="0" fontId="44" fillId="0" borderId="7" xfId="0" applyFont="1" applyBorder="1" applyAlignment="1">
      <alignment horizontal="center" vertical="center" wrapText="1"/>
    </xf>
    <xf numFmtId="0" fontId="44"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3" fillId="0" borderId="11"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23" fillId="0" borderId="11" xfId="0" applyFont="1" applyBorder="1" applyAlignment="1">
      <alignment horizontal="center" wrapText="1"/>
    </xf>
    <xf numFmtId="0" fontId="15" fillId="5" borderId="7"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6" fillId="14" borderId="10" xfId="0" applyFont="1" applyFill="1" applyBorder="1" applyAlignment="1">
      <alignment horizontal="center" vertical="center" wrapText="1"/>
    </xf>
    <xf numFmtId="0" fontId="16" fillId="14" borderId="11" xfId="0" applyFont="1" applyFill="1" applyBorder="1" applyAlignment="1">
      <alignment horizontal="center" vertical="center" wrapText="1"/>
    </xf>
    <xf numFmtId="0" fontId="11" fillId="15" borderId="10" xfId="1" applyFill="1" applyBorder="1" applyAlignment="1">
      <alignment horizontal="center" wrapText="1"/>
    </xf>
    <xf numFmtId="0" fontId="11" fillId="15" borderId="11" xfId="1" applyFill="1" applyBorder="1" applyAlignment="1">
      <alignment horizontal="center" wrapText="1"/>
    </xf>
    <xf numFmtId="0" fontId="16" fillId="5" borderId="10" xfId="0" applyFont="1" applyFill="1" applyBorder="1" applyAlignment="1">
      <alignment horizontal="justify" vertical="top" wrapText="1"/>
    </xf>
    <xf numFmtId="0" fontId="16" fillId="5" borderId="11" xfId="0" applyFont="1" applyFill="1" applyBorder="1" applyAlignment="1">
      <alignment horizontal="justify" vertical="top" wrapText="1"/>
    </xf>
    <xf numFmtId="0" fontId="16" fillId="15" borderId="10" xfId="0" applyFont="1" applyFill="1" applyBorder="1" applyAlignment="1">
      <alignment horizontal="center" wrapText="1"/>
    </xf>
    <xf numFmtId="0" fontId="16" fillId="15" borderId="11" xfId="0" applyFont="1" applyFill="1" applyBorder="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4" fillId="5" borderId="7" xfId="0" applyFont="1" applyFill="1" applyBorder="1" applyAlignment="1">
      <alignment horizontal="center" vertical="center" wrapText="1"/>
    </xf>
    <xf numFmtId="0" fontId="24" fillId="5" borderId="9" xfId="0" applyFont="1" applyFill="1" applyBorder="1" applyAlignment="1">
      <alignment horizontal="center" vertical="center" wrapText="1"/>
    </xf>
    <xf numFmtId="0" fontId="15" fillId="0" borderId="12" xfId="0" applyFont="1" applyBorder="1" applyAlignment="1">
      <alignment horizontal="left" vertical="center" wrapText="1"/>
    </xf>
    <xf numFmtId="0" fontId="36" fillId="0" borderId="0" xfId="0" applyFont="1" applyAlignment="1">
      <alignment horizontal="justify"/>
    </xf>
    <xf numFmtId="0" fontId="37" fillId="0" borderId="0" xfId="0" applyFont="1" applyAlignment="1">
      <alignment horizontal="justify" vertical="center"/>
    </xf>
  </cellXfs>
  <cellStyles count="4">
    <cellStyle name="Hipervínculo" xfId="1" builtinId="8"/>
    <cellStyle name="Normal" xfId="0" builtinId="0"/>
    <cellStyle name="Porcentaje" xfId="2" builtinId="5"/>
    <cellStyle name="Style 1 SEDESOL" xfId="3"/>
  </cellStyles>
  <dxfs count="32">
    <dxf>
      <font>
        <color theme="0"/>
      </font>
      <fill>
        <patternFill>
          <bgColor rgb="FFFF0000"/>
        </patternFill>
      </fill>
    </dxf>
    <dxf>
      <font>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Montserrat"/>
        <scheme val="none"/>
      </font>
      <alignment horizontal="general"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Montserrat"/>
        <scheme val="none"/>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Montserrat"/>
        <scheme val="none"/>
      </font>
      <alignment horizontal="justify"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rgb="FF000000"/>
        </top>
      </border>
    </dxf>
    <dxf>
      <font>
        <strike val="0"/>
        <outline val="0"/>
        <shadow val="0"/>
        <vertAlign val="baseline"/>
        <color theme="1"/>
        <name val="Montserrat"/>
        <scheme val="none"/>
      </font>
    </dxf>
    <dxf>
      <border outline="0">
        <bottom style="thin">
          <color rgb="FF000000"/>
        </bottom>
      </border>
    </dxf>
    <dxf>
      <font>
        <strike val="0"/>
        <outline val="0"/>
        <shadow val="0"/>
        <vertAlign val="baseline"/>
        <color theme="1"/>
        <name val="Montserrat"/>
        <scheme val="none"/>
      </font>
      <fill>
        <patternFill patternType="solid">
          <fgColor rgb="FFFFC000"/>
          <bgColor rgb="FFFFD200"/>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D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3</xdr:col>
      <xdr:colOff>0</xdr:colOff>
      <xdr:row>10</xdr:row>
      <xdr:rowOff>0</xdr:rowOff>
    </xdr:from>
    <xdr:ext cx="304800" cy="304800"/>
    <xdr:sp macro="" textlink="">
      <xdr:nvSpPr>
        <xdr:cNvPr id="3" name="Shape 3" descr="Resultado de imagen de iap veracruz">
          <a:extLst>
            <a:ext uri="{FF2B5EF4-FFF2-40B4-BE49-F238E27FC236}">
              <a16:creationId xmlns:a16="http://schemas.microsoft.com/office/drawing/2014/main" xmlns="" id="{00000000-0008-0000-0000-000003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xdr:col>
      <xdr:colOff>0</xdr:colOff>
      <xdr:row>10</xdr:row>
      <xdr:rowOff>0</xdr:rowOff>
    </xdr:from>
    <xdr:ext cx="304800" cy="314325"/>
    <xdr:sp macro="" textlink="">
      <xdr:nvSpPr>
        <xdr:cNvPr id="4" name="Shape 4" descr="Resultado de imagen de iap veracruz">
          <a:extLst>
            <a:ext uri="{FF2B5EF4-FFF2-40B4-BE49-F238E27FC236}">
              <a16:creationId xmlns:a16="http://schemas.microsoft.com/office/drawing/2014/main" xmlns="" id="{00000000-0008-0000-0000-000004000000}"/>
            </a:ext>
          </a:extLst>
        </xdr:cNvPr>
        <xdr:cNvSpPr/>
      </xdr:nvSpPr>
      <xdr:spPr>
        <a:xfrm>
          <a:off x="5193600" y="3622838"/>
          <a:ext cx="304800"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19050</xdr:colOff>
      <xdr:row>0</xdr:row>
      <xdr:rowOff>0</xdr:rowOff>
    </xdr:from>
    <xdr:ext cx="7886700" cy="800100"/>
    <xdr:pic>
      <xdr:nvPicPr>
        <xdr:cNvPr id="2" name="image2.pn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xfrm>
          <a:off x="19050" y="0"/>
          <a:ext cx="7886700" cy="800100"/>
        </a:xfrm>
        <a:prstGeom prst="rect">
          <a:avLst/>
        </a:prstGeom>
        <a:noFill/>
      </xdr:spPr>
    </xdr:pic>
    <xdr:clientData fLocksWithSheet="0"/>
  </xdr:oneCellAnchor>
  <xdr:oneCellAnchor>
    <xdr:from>
      <xdr:col>2</xdr:col>
      <xdr:colOff>2219325</xdr:colOff>
      <xdr:row>0</xdr:row>
      <xdr:rowOff>38100</xdr:rowOff>
    </xdr:from>
    <xdr:ext cx="1685925" cy="723900"/>
    <xdr:pic>
      <xdr:nvPicPr>
        <xdr:cNvPr id="5" name="image1.png">
          <a:extLst>
            <a:ext uri="{FF2B5EF4-FFF2-40B4-BE49-F238E27FC236}">
              <a16:creationId xmlns:a16="http://schemas.microsoft.com/office/drawing/2014/main" xmlns="" id="{00000000-0008-0000-00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1</xdr:rowOff>
    </xdr:from>
    <xdr:ext cx="5934075" cy="666749"/>
    <xdr:pic>
      <xdr:nvPicPr>
        <xdr:cNvPr id="2" name="image8.png">
          <a:extLst>
            <a:ext uri="{FF2B5EF4-FFF2-40B4-BE49-F238E27FC236}">
              <a16:creationId xmlns:a16="http://schemas.microsoft.com/office/drawing/2014/main" xmlns="" id="{00000000-0008-0000-0900-000002000000}"/>
            </a:ext>
          </a:extLst>
        </xdr:cNvPr>
        <xdr:cNvPicPr preferRelativeResize="0"/>
      </xdr:nvPicPr>
      <xdr:blipFill>
        <a:blip xmlns:r="http://schemas.openxmlformats.org/officeDocument/2006/relationships" r:embed="rId1" cstate="print"/>
        <a:stretch>
          <a:fillRect/>
        </a:stretch>
      </xdr:blipFill>
      <xdr:spPr>
        <a:xfrm>
          <a:off x="0" y="1"/>
          <a:ext cx="5934075" cy="666749"/>
        </a:xfrm>
        <a:prstGeom prst="rect">
          <a:avLst/>
        </a:prstGeom>
        <a:noFill/>
      </xdr:spPr>
    </xdr:pic>
    <xdr:clientData fLocksWithSheet="0"/>
  </xdr:oneCellAnchor>
  <xdr:oneCellAnchor>
    <xdr:from>
      <xdr:col>4</xdr:col>
      <xdr:colOff>232832</xdr:colOff>
      <xdr:row>0</xdr:row>
      <xdr:rowOff>0</xdr:rowOff>
    </xdr:from>
    <xdr:ext cx="1894417" cy="635000"/>
    <xdr:pic>
      <xdr:nvPicPr>
        <xdr:cNvPr id="3" name="image1.png">
          <a:extLst>
            <a:ext uri="{FF2B5EF4-FFF2-40B4-BE49-F238E27FC236}">
              <a16:creationId xmlns:a16="http://schemas.microsoft.com/office/drawing/2014/main" xmlns="" id="{00000000-0008-0000-0900-000003000000}"/>
            </a:ext>
          </a:extLst>
        </xdr:cNvPr>
        <xdr:cNvPicPr preferRelativeResize="0"/>
      </xdr:nvPicPr>
      <xdr:blipFill>
        <a:blip xmlns:r="http://schemas.openxmlformats.org/officeDocument/2006/relationships" r:embed="rId2" cstate="print"/>
        <a:stretch>
          <a:fillRect/>
        </a:stretch>
      </xdr:blipFill>
      <xdr:spPr>
        <a:xfrm>
          <a:off x="8127999" y="0"/>
          <a:ext cx="1894417" cy="635000"/>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0</xdr:col>
      <xdr:colOff>9524</xdr:colOff>
      <xdr:row>0</xdr:row>
      <xdr:rowOff>0</xdr:rowOff>
    </xdr:from>
    <xdr:ext cx="5057776" cy="628650"/>
    <xdr:pic>
      <xdr:nvPicPr>
        <xdr:cNvPr id="2" name="image7.png">
          <a:extLst>
            <a:ext uri="{FF2B5EF4-FFF2-40B4-BE49-F238E27FC236}">
              <a16:creationId xmlns:a16="http://schemas.microsoft.com/office/drawing/2014/main" xmlns="" id="{00000000-0008-0000-0A00-000002000000}"/>
            </a:ext>
          </a:extLst>
        </xdr:cNvPr>
        <xdr:cNvPicPr preferRelativeResize="0"/>
      </xdr:nvPicPr>
      <xdr:blipFill>
        <a:blip xmlns:r="http://schemas.openxmlformats.org/officeDocument/2006/relationships" r:embed="rId1" cstate="print"/>
        <a:stretch>
          <a:fillRect/>
        </a:stretch>
      </xdr:blipFill>
      <xdr:spPr>
        <a:xfrm>
          <a:off x="9524" y="0"/>
          <a:ext cx="5057776" cy="628650"/>
        </a:xfrm>
        <a:prstGeom prst="rect">
          <a:avLst/>
        </a:prstGeom>
        <a:noFill/>
      </xdr:spPr>
    </xdr:pic>
    <xdr:clientData fLocksWithSheet="0"/>
  </xdr:oneCellAnchor>
  <xdr:oneCellAnchor>
    <xdr:from>
      <xdr:col>0</xdr:col>
      <xdr:colOff>6819900</xdr:colOff>
      <xdr:row>0</xdr:row>
      <xdr:rowOff>9525</xdr:rowOff>
    </xdr:from>
    <xdr:ext cx="1476375" cy="514350"/>
    <xdr:pic>
      <xdr:nvPicPr>
        <xdr:cNvPr id="3" name="image1.png">
          <a:extLst>
            <a:ext uri="{FF2B5EF4-FFF2-40B4-BE49-F238E27FC236}">
              <a16:creationId xmlns:a16="http://schemas.microsoft.com/office/drawing/2014/main" xmlns="" id="{00000000-0008-0000-0A00-000003000000}"/>
            </a:ext>
          </a:extLst>
        </xdr:cNvPr>
        <xdr:cNvPicPr preferRelativeResize="0"/>
      </xdr:nvPicPr>
      <xdr:blipFill>
        <a:blip xmlns:r="http://schemas.openxmlformats.org/officeDocument/2006/relationships" r:embed="rId2" cstate="print"/>
        <a:stretch>
          <a:fillRect/>
        </a:stretch>
      </xdr:blipFill>
      <xdr:spPr>
        <a:xfrm>
          <a:off x="6819900" y="9525"/>
          <a:ext cx="1476375" cy="5143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6019800" cy="552450"/>
    <xdr:pic>
      <xdr:nvPicPr>
        <xdr:cNvPr id="4" name="image2.png">
          <a:extLst>
            <a:ext uri="{FF2B5EF4-FFF2-40B4-BE49-F238E27FC236}">
              <a16:creationId xmlns:a16="http://schemas.microsoft.com/office/drawing/2014/main" xmlns="" id="{00000000-0008-0000-0100-000004000000}"/>
            </a:ext>
          </a:extLst>
        </xdr:cNvPr>
        <xdr:cNvPicPr preferRelativeResize="0"/>
      </xdr:nvPicPr>
      <xdr:blipFill>
        <a:blip xmlns:r="http://schemas.openxmlformats.org/officeDocument/2006/relationships" r:embed="rId1" cstate="print"/>
        <a:stretch>
          <a:fillRect/>
        </a:stretch>
      </xdr:blipFill>
      <xdr:spPr>
        <a:xfrm>
          <a:off x="0" y="0"/>
          <a:ext cx="6019800" cy="552450"/>
        </a:xfrm>
        <a:prstGeom prst="rect">
          <a:avLst/>
        </a:prstGeom>
        <a:noFill/>
      </xdr:spPr>
    </xdr:pic>
    <xdr:clientData fLocksWithSheet="0"/>
  </xdr:oneCellAnchor>
  <xdr:oneCellAnchor>
    <xdr:from>
      <xdr:col>4</xdr:col>
      <xdr:colOff>1226476</xdr:colOff>
      <xdr:row>0</xdr:row>
      <xdr:rowOff>22411</xdr:rowOff>
    </xdr:from>
    <xdr:ext cx="1226484" cy="514350"/>
    <xdr:pic>
      <xdr:nvPicPr>
        <xdr:cNvPr id="5" name="image1.png">
          <a:extLst>
            <a:ext uri="{FF2B5EF4-FFF2-40B4-BE49-F238E27FC236}">
              <a16:creationId xmlns:a16="http://schemas.microsoft.com/office/drawing/2014/main" xmlns="" id="{00000000-0008-0000-0100-000005000000}"/>
            </a:ext>
          </a:extLst>
        </xdr:cNvPr>
        <xdr:cNvPicPr preferRelativeResize="0"/>
      </xdr:nvPicPr>
      <xdr:blipFill>
        <a:blip xmlns:r="http://schemas.openxmlformats.org/officeDocument/2006/relationships" r:embed="rId2" cstate="print"/>
        <a:stretch>
          <a:fillRect/>
        </a:stretch>
      </xdr:blipFill>
      <xdr:spPr>
        <a:xfrm>
          <a:off x="7882770" y="22411"/>
          <a:ext cx="1226484" cy="5143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47625</xdr:colOff>
      <xdr:row>0</xdr:row>
      <xdr:rowOff>0</xdr:rowOff>
    </xdr:from>
    <xdr:ext cx="6076950" cy="666750"/>
    <xdr:pic>
      <xdr:nvPicPr>
        <xdr:cNvPr id="2" name="image2.png">
          <a:extLst>
            <a:ext uri="{FF2B5EF4-FFF2-40B4-BE49-F238E27FC236}">
              <a16:creationId xmlns:a16="http://schemas.microsoft.com/office/drawing/2014/main" xmlns=""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533400</xdr:colOff>
      <xdr:row>0</xdr:row>
      <xdr:rowOff>66675</xdr:rowOff>
    </xdr:from>
    <xdr:ext cx="1676400" cy="600075"/>
    <xdr:pic>
      <xdr:nvPicPr>
        <xdr:cNvPr id="3" name="image1.png">
          <a:extLst>
            <a:ext uri="{FF2B5EF4-FFF2-40B4-BE49-F238E27FC236}">
              <a16:creationId xmlns:a16="http://schemas.microsoft.com/office/drawing/2014/main" xmlns=""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6124575" cy="666750"/>
    <xdr:pic>
      <xdr:nvPicPr>
        <xdr:cNvPr id="2" name="image3.png">
          <a:extLst>
            <a:ext uri="{FF2B5EF4-FFF2-40B4-BE49-F238E27FC236}">
              <a16:creationId xmlns:a16="http://schemas.microsoft.com/office/drawing/2014/main" xmlns=""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590550</xdr:colOff>
      <xdr:row>0</xdr:row>
      <xdr:rowOff>95250</xdr:rowOff>
    </xdr:from>
    <xdr:ext cx="1447800" cy="600075"/>
    <xdr:pic>
      <xdr:nvPicPr>
        <xdr:cNvPr id="3" name="image1.png">
          <a:extLst>
            <a:ext uri="{FF2B5EF4-FFF2-40B4-BE49-F238E27FC236}">
              <a16:creationId xmlns:a16="http://schemas.microsoft.com/office/drawing/2014/main" xmlns=""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19050</xdr:rowOff>
    </xdr:from>
    <xdr:ext cx="4933950" cy="561975"/>
    <xdr:pic>
      <xdr:nvPicPr>
        <xdr:cNvPr id="2" name="image10.png">
          <a:extLst>
            <a:ext uri="{FF2B5EF4-FFF2-40B4-BE49-F238E27FC236}">
              <a16:creationId xmlns:a16="http://schemas.microsoft.com/office/drawing/2014/main" xmlns="" id="{00000000-0008-0000-0400-000002000000}"/>
            </a:ext>
          </a:extLst>
        </xdr:cNvPr>
        <xdr:cNvPicPr preferRelativeResize="0"/>
      </xdr:nvPicPr>
      <xdr:blipFill>
        <a:blip xmlns:r="http://schemas.openxmlformats.org/officeDocument/2006/relationships" r:embed="rId1" cstate="print"/>
        <a:stretch>
          <a:fillRect/>
        </a:stretch>
      </xdr:blipFill>
      <xdr:spPr>
        <a:xfrm>
          <a:off x="0" y="19050"/>
          <a:ext cx="4933950" cy="561975"/>
        </a:xfrm>
        <a:prstGeom prst="rect">
          <a:avLst/>
        </a:prstGeom>
        <a:noFill/>
      </xdr:spPr>
    </xdr:pic>
    <xdr:clientData fLocksWithSheet="0"/>
  </xdr:oneCellAnchor>
  <xdr:oneCellAnchor>
    <xdr:from>
      <xdr:col>3</xdr:col>
      <xdr:colOff>1066800</xdr:colOff>
      <xdr:row>0</xdr:row>
      <xdr:rowOff>0</xdr:rowOff>
    </xdr:from>
    <xdr:ext cx="1533525" cy="600075"/>
    <xdr:pic>
      <xdr:nvPicPr>
        <xdr:cNvPr id="3" name="image1.png">
          <a:extLst>
            <a:ext uri="{FF2B5EF4-FFF2-40B4-BE49-F238E27FC236}">
              <a16:creationId xmlns:a16="http://schemas.microsoft.com/office/drawing/2014/main" xmlns="" id="{00000000-0008-0000-0400-000003000000}"/>
            </a:ext>
          </a:extLst>
        </xdr:cNvPr>
        <xdr:cNvPicPr preferRelativeResize="0"/>
      </xdr:nvPicPr>
      <xdr:blipFill>
        <a:blip xmlns:r="http://schemas.openxmlformats.org/officeDocument/2006/relationships" r:embed="rId2" cstate="print"/>
        <a:stretch>
          <a:fillRect/>
        </a:stretch>
      </xdr:blipFill>
      <xdr:spPr>
        <a:xfrm>
          <a:off x="7248525" y="0"/>
          <a:ext cx="1533525" cy="60007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5286374" cy="552450"/>
    <xdr:pic>
      <xdr:nvPicPr>
        <xdr:cNvPr id="2" name="image5.png">
          <a:extLst>
            <a:ext uri="{FF2B5EF4-FFF2-40B4-BE49-F238E27FC236}">
              <a16:creationId xmlns:a16="http://schemas.microsoft.com/office/drawing/2014/main" xmlns="" id="{00000000-0008-0000-0500-000002000000}"/>
            </a:ext>
          </a:extLst>
        </xdr:cNvPr>
        <xdr:cNvPicPr preferRelativeResize="0"/>
      </xdr:nvPicPr>
      <xdr:blipFill>
        <a:blip xmlns:r="http://schemas.openxmlformats.org/officeDocument/2006/relationships" r:embed="rId1" cstate="print"/>
        <a:stretch>
          <a:fillRect/>
        </a:stretch>
      </xdr:blipFill>
      <xdr:spPr>
        <a:xfrm>
          <a:off x="0" y="0"/>
          <a:ext cx="5286374" cy="552450"/>
        </a:xfrm>
        <a:prstGeom prst="rect">
          <a:avLst/>
        </a:prstGeom>
        <a:noFill/>
      </xdr:spPr>
    </xdr:pic>
    <xdr:clientData fLocksWithSheet="0"/>
  </xdr:oneCellAnchor>
  <xdr:oneCellAnchor>
    <xdr:from>
      <xdr:col>4</xdr:col>
      <xdr:colOff>781050</xdr:colOff>
      <xdr:row>0</xdr:row>
      <xdr:rowOff>0</xdr:rowOff>
    </xdr:from>
    <xdr:ext cx="1314450" cy="523875"/>
    <xdr:pic>
      <xdr:nvPicPr>
        <xdr:cNvPr id="3" name="image1.png">
          <a:extLst>
            <a:ext uri="{FF2B5EF4-FFF2-40B4-BE49-F238E27FC236}">
              <a16:creationId xmlns:a16="http://schemas.microsoft.com/office/drawing/2014/main" xmlns="" id="{00000000-0008-0000-0500-000003000000}"/>
            </a:ext>
          </a:extLst>
        </xdr:cNvPr>
        <xdr:cNvPicPr preferRelativeResize="0"/>
      </xdr:nvPicPr>
      <xdr:blipFill>
        <a:blip xmlns:r="http://schemas.openxmlformats.org/officeDocument/2006/relationships" r:embed="rId2" cstate="print"/>
        <a:stretch>
          <a:fillRect/>
        </a:stretch>
      </xdr:blipFill>
      <xdr:spPr>
        <a:xfrm>
          <a:off x="7096125" y="0"/>
          <a:ext cx="1314450" cy="523875"/>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5584031" cy="619125"/>
    <xdr:pic>
      <xdr:nvPicPr>
        <xdr:cNvPr id="2" name="image9.png">
          <a:extLst>
            <a:ext uri="{FF2B5EF4-FFF2-40B4-BE49-F238E27FC236}">
              <a16:creationId xmlns:a16="http://schemas.microsoft.com/office/drawing/2014/main" xmlns="" id="{00000000-0008-0000-0600-000002000000}"/>
            </a:ext>
          </a:extLst>
        </xdr:cNvPr>
        <xdr:cNvPicPr preferRelativeResize="0"/>
      </xdr:nvPicPr>
      <xdr:blipFill>
        <a:blip xmlns:r="http://schemas.openxmlformats.org/officeDocument/2006/relationships" r:embed="rId1" cstate="print"/>
        <a:stretch>
          <a:fillRect/>
        </a:stretch>
      </xdr:blipFill>
      <xdr:spPr>
        <a:xfrm>
          <a:off x="0" y="0"/>
          <a:ext cx="5584031" cy="619125"/>
        </a:xfrm>
        <a:prstGeom prst="rect">
          <a:avLst/>
        </a:prstGeom>
        <a:noFill/>
      </xdr:spPr>
    </xdr:pic>
    <xdr:clientData fLocksWithSheet="0"/>
  </xdr:oneCellAnchor>
  <xdr:oneCellAnchor>
    <xdr:from>
      <xdr:col>4</xdr:col>
      <xdr:colOff>169048</xdr:colOff>
      <xdr:row>0</xdr:row>
      <xdr:rowOff>0</xdr:rowOff>
    </xdr:from>
    <xdr:ext cx="1400175" cy="581025"/>
    <xdr:pic>
      <xdr:nvPicPr>
        <xdr:cNvPr id="3" name="image1.png">
          <a:extLst>
            <a:ext uri="{FF2B5EF4-FFF2-40B4-BE49-F238E27FC236}">
              <a16:creationId xmlns:a16="http://schemas.microsoft.com/office/drawing/2014/main" xmlns="" id="{00000000-0008-0000-0600-000003000000}"/>
            </a:ext>
          </a:extLst>
        </xdr:cNvPr>
        <xdr:cNvPicPr preferRelativeResize="0"/>
      </xdr:nvPicPr>
      <xdr:blipFill>
        <a:blip xmlns:r="http://schemas.openxmlformats.org/officeDocument/2006/relationships" r:embed="rId2" cstate="print"/>
        <a:stretch>
          <a:fillRect/>
        </a:stretch>
      </xdr:blipFill>
      <xdr:spPr>
        <a:xfrm>
          <a:off x="8015267" y="0"/>
          <a:ext cx="1400175" cy="581025"/>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5000625" cy="534865"/>
    <xdr:pic>
      <xdr:nvPicPr>
        <xdr:cNvPr id="2" name="image4.png">
          <a:extLst>
            <a:ext uri="{FF2B5EF4-FFF2-40B4-BE49-F238E27FC236}">
              <a16:creationId xmlns:a16="http://schemas.microsoft.com/office/drawing/2014/main" xmlns="" id="{00000000-0008-0000-0700-000002000000}"/>
            </a:ext>
          </a:extLst>
        </xdr:cNvPr>
        <xdr:cNvPicPr preferRelativeResize="0"/>
      </xdr:nvPicPr>
      <xdr:blipFill>
        <a:blip xmlns:r="http://schemas.openxmlformats.org/officeDocument/2006/relationships" r:embed="rId1" cstate="print"/>
        <a:stretch>
          <a:fillRect/>
        </a:stretch>
      </xdr:blipFill>
      <xdr:spPr>
        <a:xfrm>
          <a:off x="0" y="0"/>
          <a:ext cx="5000625" cy="534865"/>
        </a:xfrm>
        <a:prstGeom prst="rect">
          <a:avLst/>
        </a:prstGeom>
        <a:noFill/>
      </xdr:spPr>
    </xdr:pic>
    <xdr:clientData fLocksWithSheet="0"/>
  </xdr:oneCellAnchor>
  <xdr:oneCellAnchor>
    <xdr:from>
      <xdr:col>6</xdr:col>
      <xdr:colOff>706316</xdr:colOff>
      <xdr:row>0</xdr:row>
      <xdr:rowOff>0</xdr:rowOff>
    </xdr:from>
    <xdr:ext cx="1524000" cy="533400"/>
    <xdr:pic>
      <xdr:nvPicPr>
        <xdr:cNvPr id="3" name="image1.png">
          <a:extLst>
            <a:ext uri="{FF2B5EF4-FFF2-40B4-BE49-F238E27FC236}">
              <a16:creationId xmlns:a16="http://schemas.microsoft.com/office/drawing/2014/main" xmlns="" id="{00000000-0008-0000-0700-000003000000}"/>
            </a:ext>
          </a:extLst>
        </xdr:cNvPr>
        <xdr:cNvPicPr preferRelativeResize="0"/>
      </xdr:nvPicPr>
      <xdr:blipFill>
        <a:blip xmlns:r="http://schemas.openxmlformats.org/officeDocument/2006/relationships" r:embed="rId2" cstate="print"/>
        <a:stretch>
          <a:fillRect/>
        </a:stretch>
      </xdr:blipFill>
      <xdr:spPr>
        <a:xfrm>
          <a:off x="6113585" y="0"/>
          <a:ext cx="1524000" cy="533400"/>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76200</xdr:colOff>
      <xdr:row>0</xdr:row>
      <xdr:rowOff>0</xdr:rowOff>
    </xdr:from>
    <xdr:ext cx="5981700" cy="609600"/>
    <xdr:pic>
      <xdr:nvPicPr>
        <xdr:cNvPr id="2" name="image4.png">
          <a:extLst>
            <a:ext uri="{FF2B5EF4-FFF2-40B4-BE49-F238E27FC236}">
              <a16:creationId xmlns:a16="http://schemas.microsoft.com/office/drawing/2014/main" xmlns="" id="{00000000-0008-0000-0800-000002000000}"/>
            </a:ext>
          </a:extLst>
        </xdr:cNvPr>
        <xdr:cNvPicPr preferRelativeResize="0"/>
      </xdr:nvPicPr>
      <xdr:blipFill>
        <a:blip xmlns:r="http://schemas.openxmlformats.org/officeDocument/2006/relationships" r:embed="rId1" cstate="print"/>
        <a:stretch>
          <a:fillRect/>
        </a:stretch>
      </xdr:blipFill>
      <xdr:spPr>
        <a:xfrm>
          <a:off x="76200" y="0"/>
          <a:ext cx="5981700" cy="609600"/>
        </a:xfrm>
        <a:prstGeom prst="rect">
          <a:avLst/>
        </a:prstGeom>
        <a:noFill/>
      </xdr:spPr>
    </xdr:pic>
    <xdr:clientData fLocksWithSheet="0"/>
  </xdr:oneCellAnchor>
  <xdr:oneCellAnchor>
    <xdr:from>
      <xdr:col>4</xdr:col>
      <xdr:colOff>1009650</xdr:colOff>
      <xdr:row>0</xdr:row>
      <xdr:rowOff>0</xdr:rowOff>
    </xdr:from>
    <xdr:ext cx="1362075" cy="581025"/>
    <xdr:pic>
      <xdr:nvPicPr>
        <xdr:cNvPr id="3" name="image1.png">
          <a:extLst>
            <a:ext uri="{FF2B5EF4-FFF2-40B4-BE49-F238E27FC236}">
              <a16:creationId xmlns:a16="http://schemas.microsoft.com/office/drawing/2014/main" xmlns="" id="{00000000-0008-0000-0800-000003000000}"/>
            </a:ext>
          </a:extLst>
        </xdr:cNvPr>
        <xdr:cNvPicPr preferRelativeResize="0"/>
      </xdr:nvPicPr>
      <xdr:blipFill>
        <a:blip xmlns:r="http://schemas.openxmlformats.org/officeDocument/2006/relationships" r:embed="rId2" cstate="print"/>
        <a:stretch>
          <a:fillRect/>
        </a:stretch>
      </xdr:blipFill>
      <xdr:spPr>
        <a:xfrm>
          <a:off x="8029575" y="0"/>
          <a:ext cx="1362075" cy="581025"/>
        </a:xfrm>
        <a:prstGeom prst="rect">
          <a:avLst/>
        </a:prstGeom>
        <a:noFill/>
      </xdr:spPr>
    </xdr:pic>
    <xdr:clientData fLocksWithSheet="0"/>
  </xdr:oneCellAnchor>
</xdr:wsDr>
</file>

<file path=xl/tables/table1.xml><?xml version="1.0" encoding="utf-8"?>
<table xmlns="http://schemas.openxmlformats.org/spreadsheetml/2006/main" id="1" name="Tabla1" displayName="Tabla1" ref="A12:C25" totalsRowShown="0" headerRowDxfId="31" dataDxfId="29" headerRowBorderDxfId="30" tableBorderDxfId="28">
  <autoFilter ref="A12:C25"/>
  <tableColumns count="3">
    <tableColumn id="1" name="PREGUNTA" dataDxfId="27"/>
    <tableColumn id="2" name="RESPUESTA" dataDxfId="26"/>
    <tableColumn id="3" name="ARCHIVO ADJUNTO (pdf, Word, Excel etc) LIGA ELECTRÓNICA" dataDxfId="25"/>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www.caev.gob.mx/ley-general/fraccion-i-marco-normativo-aplicable-a-la-caev/" TargetMode="External"/><Relationship Id="rId7" Type="http://schemas.openxmlformats.org/officeDocument/2006/relationships/drawing" Target="../drawings/drawing1.xml"/><Relationship Id="rId2" Type="http://schemas.openxmlformats.org/officeDocument/2006/relationships/hyperlink" Target="SOPORTE%20DOCUMENTAL\ANEXO%20A\CONTRIBUCI&#211;N%20Y%20DESTINO\5.6" TargetMode="External"/><Relationship Id="rId1" Type="http://schemas.openxmlformats.org/officeDocument/2006/relationships/hyperlink" Target="SOPORTE%20DOCUMENTAL\ANEXO%20A\CONTRIBUCI&#211;N%20Y%20DESTINO\5.5" TargetMode="External"/><Relationship Id="rId6" Type="http://schemas.openxmlformats.org/officeDocument/2006/relationships/printerSettings" Target="../printerSettings/printerSettings1.bin"/><Relationship Id="rId5" Type="http://schemas.openxmlformats.org/officeDocument/2006/relationships/hyperlink" Target="http://www.caev.gob.mx/ley-general/fraccion-i-marco-normativo-aplicable-a-la-caev/" TargetMode="External"/><Relationship Id="rId4" Type="http://schemas.openxmlformats.org/officeDocument/2006/relationships/hyperlink" Target="SOPORTE%20DOCUMENTAL\ANEXO%20A\CONTRIBUCI&#211;N%20Y%20DESTINO\5.1\C&#201;DULA%20COMIT&#201;%20DE%20CONTRALOR&#205;A%20SOCIAL_0001.pdf"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SOPORTE%20DOCUMENTAL\ANEXO%206\16" TargetMode="External"/><Relationship Id="rId3" Type="http://schemas.openxmlformats.org/officeDocument/2006/relationships/hyperlink" Target="SOPORTE%20DOCUMENTAL\ANEXO%206\11" TargetMode="External"/><Relationship Id="rId7" Type="http://schemas.openxmlformats.org/officeDocument/2006/relationships/hyperlink" Target="SOPORTE%20DOCUMENTAL\ANEXO%206\5\ACTA%20COMIT&#201;%20DE%20CONTRALOR&#205;A%20CIUDADANA_0001.pdf" TargetMode="External"/><Relationship Id="rId2" Type="http://schemas.openxmlformats.org/officeDocument/2006/relationships/hyperlink" Target="http://187.174.252.244/caev/COCODI/Fundamento%20legal/codigo%20de%20conducta%20caev0001.pdf" TargetMode="External"/><Relationship Id="rId1" Type="http://schemas.openxmlformats.org/officeDocument/2006/relationships/hyperlink" Target="http://www.caev.gob.mx/difusion/quejas-y-denuncias-por-incumplimiento-a-los-codigos-de-etica-y-de-conducta/" TargetMode="External"/><Relationship Id="rId6" Type="http://schemas.openxmlformats.org/officeDocument/2006/relationships/hyperlink" Target="SOPORTE%20DOCUMENTAL\ANEXO%206\13\ACTA-PRIMERA-SESION-ORDINARIA-SUPLADEB-FISE-2021.pdf" TargetMode="External"/><Relationship Id="rId5" Type="http://schemas.openxmlformats.org/officeDocument/2006/relationships/hyperlink" Target="http://www.caev.gob.mx/participacion-ciudadana/" TargetMode="External"/><Relationship Id="rId10" Type="http://schemas.openxmlformats.org/officeDocument/2006/relationships/drawing" Target="../drawings/drawing10.xml"/><Relationship Id="rId4" Type="http://schemas.openxmlformats.org/officeDocument/2006/relationships/hyperlink" Target="SOPORTE%20DOCUMENTAL\ANEXO%206\3" TargetMode="External"/><Relationship Id="rId9"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187.174.252.244/Transparencia/juridico/Normatividad_Estatal/Manual_de_Procedimientos.pdf" TargetMode="External"/><Relationship Id="rId3" Type="http://schemas.openxmlformats.org/officeDocument/2006/relationships/hyperlink" Target="http://187.174.252.244/caev/pdfs/Fraccion%20I/estatal/reglamentos/2.%20RICAEV.pdf" TargetMode="External"/><Relationship Id="rId7" Type="http://schemas.openxmlformats.org/officeDocument/2006/relationships/hyperlink" Target="http://187.174.252.244/caev/pdfs/Fraccion%20I/estatal/manuales/6.%20MANUAL%20ESPECIFICO%20TIPO%20E.pdf" TargetMode="External"/><Relationship Id="rId2" Type="http://schemas.openxmlformats.org/officeDocument/2006/relationships/hyperlink" Target="http://187.174.252.244/caev/pdfs/organigrama/ORGANIGRAMA%20GENERAL.pdf" TargetMode="External"/><Relationship Id="rId1" Type="http://schemas.openxmlformats.org/officeDocument/2006/relationships/hyperlink" Target="http://187.174.252.244/caev/pdfs/Fraccion%20I/estatal/manuales/3.%20MANUAL%20ORGANIZACI%d3N_CAEV.PDF" TargetMode="External"/><Relationship Id="rId6" Type="http://schemas.openxmlformats.org/officeDocument/2006/relationships/hyperlink" Target="http://187.174.252.244/caev/pdfs/Fraccion%20I/estatal/manuales/3.%20MANUAL%20ORGANIZACI%d3N_CAEV.PDF" TargetMode="External"/><Relationship Id="rId11" Type="http://schemas.openxmlformats.org/officeDocument/2006/relationships/drawing" Target="../drawings/drawing7.xml"/><Relationship Id="rId5" Type="http://schemas.openxmlformats.org/officeDocument/2006/relationships/hyperlink" Target="https://www.youtube.com/watch?v=VLw_u73k5OI" TargetMode="External"/><Relationship Id="rId10" Type="http://schemas.openxmlformats.org/officeDocument/2006/relationships/printerSettings" Target="../printerSettings/printerSettings7.bin"/><Relationship Id="rId4" Type="http://schemas.openxmlformats.org/officeDocument/2006/relationships/hyperlink" Target="http://187.174.252.244/caev/Archivo/Normatividad/9.%20LGA_150618.pdf" TargetMode="External"/><Relationship Id="rId9" Type="http://schemas.openxmlformats.org/officeDocument/2006/relationships/hyperlink" Target="http://www.caev.gob.mx/ley-general/fraccion-i-marco-normativo-aplicable-a-la-caev/"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C09"/>
  </sheetPr>
  <dimension ref="A6:C540"/>
  <sheetViews>
    <sheetView tabSelected="1" zoomScaleNormal="100" workbookViewId="0">
      <selection activeCell="E17" sqref="E17"/>
    </sheetView>
  </sheetViews>
  <sheetFormatPr baseColWidth="10" defaultColWidth="12.625" defaultRowHeight="15" customHeight="1"/>
  <cols>
    <col min="1" max="1" width="81" style="19" customWidth="1"/>
    <col min="2" max="2" width="41.5" style="19" customWidth="1"/>
    <col min="3" max="3" width="24.375" style="19" customWidth="1"/>
    <col min="4" max="4" width="9.375" style="19" customWidth="1"/>
    <col min="5" max="16384" width="12.625" style="19"/>
  </cols>
  <sheetData>
    <row r="6" spans="1:3" ht="18">
      <c r="A6" s="166" t="s">
        <v>114</v>
      </c>
      <c r="B6" s="167"/>
      <c r="C6" s="167"/>
    </row>
    <row r="7" spans="1:3" ht="18">
      <c r="A7" s="166" t="s">
        <v>113</v>
      </c>
      <c r="B7" s="167"/>
      <c r="C7" s="167"/>
    </row>
    <row r="8" spans="1:3" ht="18">
      <c r="A8" s="166" t="s">
        <v>486</v>
      </c>
      <c r="B8" s="167"/>
      <c r="C8" s="167"/>
    </row>
    <row r="9" spans="1:3" ht="18">
      <c r="A9" s="20"/>
    </row>
    <row r="10" spans="1:3" ht="18">
      <c r="A10" s="168" t="s">
        <v>0</v>
      </c>
      <c r="B10" s="167"/>
      <c r="C10" s="167"/>
    </row>
    <row r="11" spans="1:3" ht="18">
      <c r="A11" s="18"/>
      <c r="B11" s="18"/>
      <c r="C11" s="18"/>
    </row>
    <row r="12" spans="1:3" ht="27.75" customHeight="1">
      <c r="A12" s="96" t="s">
        <v>1</v>
      </c>
      <c r="B12" s="96" t="s">
        <v>2</v>
      </c>
      <c r="C12" s="93" t="s">
        <v>3</v>
      </c>
    </row>
    <row r="13" spans="1:3" ht="21" customHeight="1">
      <c r="A13" s="97" t="s">
        <v>110</v>
      </c>
      <c r="B13" s="98"/>
      <c r="C13" s="98"/>
    </row>
    <row r="14" spans="1:3" ht="36">
      <c r="A14" s="163" t="s">
        <v>224</v>
      </c>
      <c r="B14" s="86"/>
      <c r="C14" s="86"/>
    </row>
    <row r="15" spans="1:3" ht="126">
      <c r="A15" s="164" t="s">
        <v>225</v>
      </c>
      <c r="B15" s="86"/>
      <c r="C15" s="86"/>
    </row>
    <row r="16" spans="1:3" ht="54">
      <c r="A16" s="164" t="s">
        <v>226</v>
      </c>
      <c r="B16" s="86"/>
      <c r="C16" s="86"/>
    </row>
    <row r="17" spans="1:3" ht="90">
      <c r="A17" s="165" t="s">
        <v>236</v>
      </c>
      <c r="B17" s="86"/>
      <c r="C17" s="86"/>
    </row>
    <row r="18" spans="1:3" ht="36">
      <c r="A18" s="87" t="s">
        <v>211</v>
      </c>
      <c r="B18" s="86"/>
      <c r="C18" s="86"/>
    </row>
    <row r="19" spans="1:3" ht="144">
      <c r="A19" s="164" t="s">
        <v>212</v>
      </c>
      <c r="B19" s="95" t="s">
        <v>468</v>
      </c>
      <c r="C19" s="122" t="s">
        <v>469</v>
      </c>
    </row>
    <row r="20" spans="1:3" ht="108">
      <c r="A20" s="164" t="s">
        <v>213</v>
      </c>
      <c r="B20" s="159" t="s">
        <v>467</v>
      </c>
      <c r="C20" s="86"/>
    </row>
    <row r="21" spans="1:3" ht="162">
      <c r="A21" s="164" t="s">
        <v>214</v>
      </c>
      <c r="B21" s="86" t="s">
        <v>481</v>
      </c>
      <c r="C21" s="86"/>
    </row>
    <row r="22" spans="1:3" ht="358.5" customHeight="1">
      <c r="A22" s="87" t="s">
        <v>215</v>
      </c>
      <c r="B22" s="86" t="s">
        <v>482</v>
      </c>
      <c r="C22" s="86"/>
    </row>
    <row r="23" spans="1:3" ht="378">
      <c r="A23" s="87" t="s">
        <v>216</v>
      </c>
      <c r="B23" s="95" t="s">
        <v>250</v>
      </c>
      <c r="C23" s="122" t="s">
        <v>252</v>
      </c>
    </row>
    <row r="24" spans="1:3" ht="216">
      <c r="A24" s="95" t="s">
        <v>217</v>
      </c>
      <c r="B24" s="95" t="s">
        <v>251</v>
      </c>
      <c r="C24" s="122" t="s">
        <v>253</v>
      </c>
    </row>
    <row r="25" spans="1:3" ht="54">
      <c r="A25" s="95" t="s">
        <v>218</v>
      </c>
      <c r="B25" s="86"/>
      <c r="C25" s="86"/>
    </row>
    <row r="26" spans="1:3" ht="390.4" customHeight="1">
      <c r="A26" s="87" t="s">
        <v>223</v>
      </c>
      <c r="B26" s="124" t="s">
        <v>254</v>
      </c>
      <c r="C26" s="86"/>
    </row>
    <row r="27" spans="1:3" ht="15.75" customHeight="1">
      <c r="A27" s="89" t="s">
        <v>111</v>
      </c>
      <c r="B27" s="88"/>
      <c r="C27" s="88"/>
    </row>
    <row r="28" spans="1:3" ht="198">
      <c r="A28" s="164" t="s">
        <v>227</v>
      </c>
      <c r="B28" s="86" t="s">
        <v>421</v>
      </c>
      <c r="C28" s="156" t="s">
        <v>422</v>
      </c>
    </row>
    <row r="29" spans="1:3" ht="36">
      <c r="A29" s="164" t="s">
        <v>228</v>
      </c>
      <c r="B29" s="86"/>
      <c r="C29" s="86"/>
    </row>
    <row r="30" spans="1:3" ht="60">
      <c r="A30" s="164" t="s">
        <v>229</v>
      </c>
      <c r="B30" s="123" t="s">
        <v>255</v>
      </c>
      <c r="C30" s="86"/>
    </row>
    <row r="31" spans="1:3" ht="180">
      <c r="A31" s="87" t="s">
        <v>230</v>
      </c>
      <c r="B31" s="86" t="s">
        <v>256</v>
      </c>
      <c r="C31" s="86"/>
    </row>
    <row r="32" spans="1:3" s="84" customFormat="1" ht="128.25" customHeight="1">
      <c r="A32" s="87" t="s">
        <v>219</v>
      </c>
      <c r="B32" s="86" t="s">
        <v>257</v>
      </c>
      <c r="C32" s="86"/>
    </row>
    <row r="33" spans="1:3" ht="18">
      <c r="A33" s="89" t="s">
        <v>108</v>
      </c>
      <c r="B33" s="88"/>
      <c r="C33" s="88"/>
    </row>
    <row r="34" spans="1:3" ht="126">
      <c r="A34" s="87" t="s">
        <v>231</v>
      </c>
      <c r="B34" s="86" t="s">
        <v>470</v>
      </c>
      <c r="C34" s="86"/>
    </row>
    <row r="35" spans="1:3" ht="36">
      <c r="A35" s="90" t="s">
        <v>232</v>
      </c>
      <c r="B35" s="86"/>
      <c r="C35" s="86"/>
    </row>
    <row r="36" spans="1:3" ht="180">
      <c r="A36" s="87" t="s">
        <v>233</v>
      </c>
      <c r="B36" s="95" t="s">
        <v>471</v>
      </c>
      <c r="C36" s="160" t="s">
        <v>472</v>
      </c>
    </row>
    <row r="37" spans="1:3" ht="18">
      <c r="A37" s="89" t="s">
        <v>109</v>
      </c>
      <c r="B37" s="88"/>
      <c r="C37" s="88"/>
    </row>
    <row r="38" spans="1:3" ht="331.5" customHeight="1">
      <c r="A38" s="87" t="s">
        <v>220</v>
      </c>
      <c r="B38" s="95" t="s">
        <v>483</v>
      </c>
      <c r="C38" s="86"/>
    </row>
    <row r="39" spans="1:3" ht="126">
      <c r="A39" s="87" t="s">
        <v>221</v>
      </c>
      <c r="B39" s="86" t="s">
        <v>484</v>
      </c>
      <c r="C39" s="86"/>
    </row>
    <row r="40" spans="1:3" ht="162">
      <c r="A40" s="87" t="s">
        <v>222</v>
      </c>
      <c r="B40" s="95" t="s">
        <v>473</v>
      </c>
      <c r="C40" s="86"/>
    </row>
    <row r="41" spans="1:3" ht="216">
      <c r="A41" s="87" t="s">
        <v>234</v>
      </c>
      <c r="B41" s="86" t="s">
        <v>474</v>
      </c>
      <c r="C41" s="86"/>
    </row>
    <row r="42" spans="1:3" ht="15.75" customHeight="1">
      <c r="A42" s="84"/>
    </row>
    <row r="43" spans="1:3" ht="15.75" customHeight="1"/>
    <row r="44" spans="1:3" ht="15.75" customHeight="1"/>
    <row r="45" spans="1:3" ht="15.75" customHeight="1"/>
    <row r="46" spans="1:3" ht="15.75" customHeight="1"/>
    <row r="47" spans="1:3" ht="15.75" customHeight="1"/>
    <row r="48" spans="1:3"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sheetData>
  <mergeCells count="4">
    <mergeCell ref="A8:C8"/>
    <mergeCell ref="A10:C10"/>
    <mergeCell ref="A6:C6"/>
    <mergeCell ref="A7:C7"/>
  </mergeCells>
  <hyperlinks>
    <hyperlink ref="C23" r:id="rId1"/>
    <hyperlink ref="C24" r:id="rId2"/>
    <hyperlink ref="C28" r:id="rId3"/>
    <hyperlink ref="C19" r:id="rId4"/>
    <hyperlink ref="C36" r:id="rId5" display="http://www.caev.gob.mx/ley-general/fraccion-i-marco-normativo-aplicable-a-la-caev/"/>
  </hyperlinks>
  <printOptions horizontalCentered="1"/>
  <pageMargins left="0.31496062992125984" right="0.31496062992125984" top="0.55118110236220474" bottom="0.35433070866141736" header="0" footer="0"/>
  <pageSetup scale="60" fitToHeight="3" orientation="portrait" horizontalDpi="4294967294" verticalDpi="4294967294" r:id="rId6"/>
  <drawing r:id="rId7"/>
  <tableParts count="1">
    <tablePart r:id="rId8"/>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C09"/>
  </sheetPr>
  <dimension ref="A1:G755"/>
  <sheetViews>
    <sheetView view="pageBreakPreview" topLeftCell="A52" zoomScale="85" zoomScaleNormal="90" zoomScaleSheetLayoutView="85" workbookViewId="0">
      <selection activeCell="F58" sqref="F58:F59"/>
    </sheetView>
  </sheetViews>
  <sheetFormatPr baseColWidth="10" defaultColWidth="12.625" defaultRowHeight="15" customHeight="1"/>
  <cols>
    <col min="1" max="1" width="69.625" customWidth="1"/>
    <col min="2" max="2" width="23.75" customWidth="1"/>
    <col min="3" max="3" width="21.75" customWidth="1"/>
    <col min="4" max="4" width="20.125" customWidth="1"/>
    <col min="5" max="5" width="15.25" customWidth="1"/>
    <col min="6" max="6" width="54" customWidth="1"/>
    <col min="7" max="7" width="33.5" customWidth="1"/>
    <col min="8" max="22" width="9.375" customWidth="1"/>
  </cols>
  <sheetData>
    <row r="1" spans="1:7" ht="14.25"/>
    <row r="2" spans="1:7" ht="14.25"/>
    <row r="3" spans="1:7" ht="14.25"/>
    <row r="4" spans="1:7" ht="14.25"/>
    <row r="5" spans="1:7" ht="14.25"/>
    <row r="6" spans="1:7" s="17" customFormat="1" ht="18">
      <c r="A6" s="21" t="s">
        <v>114</v>
      </c>
    </row>
    <row r="7" spans="1:7" s="17" customFormat="1" ht="18">
      <c r="A7" s="21" t="s">
        <v>113</v>
      </c>
    </row>
    <row r="8" spans="1:7" s="17" customFormat="1" ht="18">
      <c r="A8" s="21" t="s">
        <v>112</v>
      </c>
    </row>
    <row r="9" spans="1:7" s="17" customFormat="1" ht="14.25"/>
    <row r="10" spans="1:7" ht="15.75" customHeight="1">
      <c r="A10" s="260" t="s">
        <v>183</v>
      </c>
      <c r="B10" s="260"/>
      <c r="C10" s="260"/>
      <c r="D10" s="260"/>
      <c r="E10" s="260"/>
      <c r="F10" s="260"/>
      <c r="G10" s="260"/>
    </row>
    <row r="11" spans="1:7" ht="36.75" customHeight="1">
      <c r="A11" s="261" t="s">
        <v>184</v>
      </c>
      <c r="B11" s="261"/>
      <c r="C11" s="261"/>
      <c r="D11" s="261"/>
      <c r="E11" s="261"/>
      <c r="F11" s="261"/>
      <c r="G11" s="261"/>
    </row>
    <row r="12" spans="1:7" ht="15.75" customHeight="1"/>
    <row r="13" spans="1:7" ht="15.75" customHeight="1">
      <c r="A13" s="82" t="s">
        <v>134</v>
      </c>
      <c r="B13" s="221" t="s">
        <v>116</v>
      </c>
      <c r="C13" s="222"/>
      <c r="D13" s="222"/>
      <c r="E13" s="223"/>
      <c r="F13" s="82" t="s">
        <v>135</v>
      </c>
      <c r="G13" s="82" t="s">
        <v>136</v>
      </c>
    </row>
    <row r="14" spans="1:7" ht="21" customHeight="1">
      <c r="A14" s="211" t="s">
        <v>137</v>
      </c>
      <c r="B14" s="63" t="s">
        <v>52</v>
      </c>
      <c r="C14" s="63" t="s">
        <v>53</v>
      </c>
      <c r="D14" s="63" t="s">
        <v>138</v>
      </c>
      <c r="E14" s="63" t="s">
        <v>139</v>
      </c>
      <c r="F14" s="217"/>
      <c r="G14" s="217"/>
    </row>
    <row r="15" spans="1:7" ht="24.75" hidden="1" customHeight="1">
      <c r="A15" s="212"/>
      <c r="B15" s="64"/>
      <c r="C15" s="64"/>
      <c r="D15" s="64"/>
      <c r="E15" s="64"/>
      <c r="F15" s="218"/>
      <c r="G15" s="218"/>
    </row>
    <row r="16" spans="1:7" ht="15.75" customHeight="1">
      <c r="A16" s="211" t="s">
        <v>140</v>
      </c>
      <c r="B16" s="213" t="s">
        <v>141</v>
      </c>
      <c r="C16" s="214"/>
      <c r="D16" s="213" t="s">
        <v>142</v>
      </c>
      <c r="E16" s="214"/>
      <c r="F16" s="215" t="s">
        <v>255</v>
      </c>
      <c r="G16" s="217"/>
    </row>
    <row r="17" spans="1:7" ht="90" customHeight="1">
      <c r="A17" s="212"/>
      <c r="B17" s="219"/>
      <c r="C17" s="220"/>
      <c r="D17" s="219"/>
      <c r="E17" s="220"/>
      <c r="F17" s="216"/>
      <c r="G17" s="218"/>
    </row>
    <row r="18" spans="1:7" ht="15.75" customHeight="1">
      <c r="A18" s="211" t="s">
        <v>143</v>
      </c>
      <c r="B18" s="65" t="s">
        <v>144</v>
      </c>
      <c r="C18" s="65" t="s">
        <v>145</v>
      </c>
      <c r="D18" s="65" t="s">
        <v>146</v>
      </c>
      <c r="E18" s="65" t="s">
        <v>147</v>
      </c>
      <c r="F18" s="224" t="s">
        <v>258</v>
      </c>
      <c r="G18" s="226" t="s">
        <v>453</v>
      </c>
    </row>
    <row r="19" spans="1:7" ht="180" customHeight="1">
      <c r="A19" s="212"/>
      <c r="B19" s="64"/>
      <c r="C19" s="126" t="s">
        <v>259</v>
      </c>
      <c r="D19" s="64"/>
      <c r="E19" s="64"/>
      <c r="F19" s="225"/>
      <c r="G19" s="227"/>
    </row>
    <row r="20" spans="1:7" ht="15.75" customHeight="1">
      <c r="A20" s="211" t="s">
        <v>148</v>
      </c>
      <c r="B20" s="213" t="s">
        <v>149</v>
      </c>
      <c r="C20" s="214"/>
      <c r="D20" s="213" t="s">
        <v>150</v>
      </c>
      <c r="E20" s="214"/>
      <c r="F20" s="228" t="s">
        <v>478</v>
      </c>
      <c r="G20" s="228" t="s">
        <v>477</v>
      </c>
    </row>
    <row r="21" spans="1:7" ht="27" customHeight="1">
      <c r="A21" s="212"/>
      <c r="B21" s="230"/>
      <c r="C21" s="231"/>
      <c r="D21" s="230"/>
      <c r="E21" s="231"/>
      <c r="F21" s="229"/>
      <c r="G21" s="229"/>
    </row>
    <row r="22" spans="1:7" ht="15.75" customHeight="1">
      <c r="A22" s="211" t="s">
        <v>151</v>
      </c>
      <c r="B22" s="213" t="s">
        <v>141</v>
      </c>
      <c r="C22" s="214"/>
      <c r="D22" s="213" t="s">
        <v>142</v>
      </c>
      <c r="E22" s="214"/>
      <c r="F22" s="233" t="s">
        <v>463</v>
      </c>
      <c r="G22" s="235" t="s">
        <v>464</v>
      </c>
    </row>
    <row r="23" spans="1:7" ht="28.5" customHeight="1">
      <c r="A23" s="212"/>
      <c r="B23" s="237" t="s">
        <v>259</v>
      </c>
      <c r="C23" s="238"/>
      <c r="D23" s="219"/>
      <c r="E23" s="220"/>
      <c r="F23" s="234"/>
      <c r="G23" s="236"/>
    </row>
    <row r="24" spans="1:7" ht="15.75" customHeight="1">
      <c r="A24" s="211" t="s">
        <v>152</v>
      </c>
      <c r="B24" s="213" t="s">
        <v>141</v>
      </c>
      <c r="C24" s="214"/>
      <c r="D24" s="213" t="s">
        <v>142</v>
      </c>
      <c r="E24" s="214"/>
      <c r="F24" s="217"/>
      <c r="G24" s="232"/>
    </row>
    <row r="25" spans="1:7" ht="15.75" customHeight="1">
      <c r="A25" s="212"/>
      <c r="B25" s="219"/>
      <c r="C25" s="220"/>
      <c r="D25" s="219"/>
      <c r="E25" s="220"/>
      <c r="F25" s="218"/>
      <c r="G25" s="218"/>
    </row>
    <row r="26" spans="1:7" ht="15.75" customHeight="1">
      <c r="A26" s="211" t="s">
        <v>153</v>
      </c>
      <c r="B26" s="213" t="s">
        <v>141</v>
      </c>
      <c r="C26" s="214"/>
      <c r="D26" s="213" t="s">
        <v>142</v>
      </c>
      <c r="E26" s="214"/>
      <c r="F26" s="217"/>
      <c r="G26" s="154"/>
    </row>
    <row r="27" spans="1:7" ht="9.75" customHeight="1">
      <c r="A27" s="212"/>
      <c r="B27" s="219"/>
      <c r="C27" s="220"/>
      <c r="D27" s="219"/>
      <c r="E27" s="220"/>
      <c r="F27" s="218"/>
      <c r="G27" s="158"/>
    </row>
    <row r="28" spans="1:7" ht="15.75" customHeight="1">
      <c r="A28" s="211" t="s">
        <v>154</v>
      </c>
      <c r="B28" s="213" t="s">
        <v>141</v>
      </c>
      <c r="C28" s="214"/>
      <c r="D28" s="213" t="s">
        <v>142</v>
      </c>
      <c r="E28" s="214"/>
      <c r="F28" s="239" t="s">
        <v>447</v>
      </c>
      <c r="G28" s="226" t="s">
        <v>450</v>
      </c>
    </row>
    <row r="29" spans="1:7" ht="42.75" customHeight="1">
      <c r="A29" s="212"/>
      <c r="B29" s="242" t="s">
        <v>259</v>
      </c>
      <c r="C29" s="243"/>
      <c r="D29" s="219"/>
      <c r="E29" s="220"/>
      <c r="F29" s="240"/>
      <c r="G29" s="241"/>
    </row>
    <row r="30" spans="1:7" ht="15.75" customHeight="1">
      <c r="A30" s="211" t="s">
        <v>155</v>
      </c>
      <c r="B30" s="213" t="s">
        <v>149</v>
      </c>
      <c r="C30" s="214"/>
      <c r="D30" s="213" t="s">
        <v>150</v>
      </c>
      <c r="E30" s="214"/>
      <c r="F30" s="239" t="s">
        <v>448</v>
      </c>
      <c r="G30" s="232" t="s">
        <v>449</v>
      </c>
    </row>
    <row r="31" spans="1:7" ht="27.75" customHeight="1">
      <c r="A31" s="212"/>
      <c r="B31" s="230"/>
      <c r="C31" s="231"/>
      <c r="D31" s="245" t="s">
        <v>259</v>
      </c>
      <c r="E31" s="246"/>
      <c r="F31" s="240"/>
      <c r="G31" s="244"/>
    </row>
    <row r="32" spans="1:7" ht="15.75" customHeight="1">
      <c r="A32" s="211" t="s">
        <v>156</v>
      </c>
      <c r="B32" s="213" t="s">
        <v>141</v>
      </c>
      <c r="C32" s="214"/>
      <c r="D32" s="213" t="s">
        <v>142</v>
      </c>
      <c r="E32" s="214"/>
      <c r="F32" s="217" t="s">
        <v>451</v>
      </c>
      <c r="G32" s="217"/>
    </row>
    <row r="33" spans="1:7" ht="186" customHeight="1">
      <c r="A33" s="212"/>
      <c r="B33" s="242" t="s">
        <v>259</v>
      </c>
      <c r="C33" s="243"/>
      <c r="D33" s="219"/>
      <c r="E33" s="220"/>
      <c r="F33" s="218"/>
      <c r="G33" s="218"/>
    </row>
    <row r="34" spans="1:7" ht="15.75" customHeight="1">
      <c r="A34" s="211" t="s">
        <v>157</v>
      </c>
      <c r="B34" s="213" t="s">
        <v>141</v>
      </c>
      <c r="C34" s="214"/>
      <c r="D34" s="213" t="s">
        <v>142</v>
      </c>
      <c r="E34" s="214"/>
      <c r="F34" s="217" t="s">
        <v>454</v>
      </c>
      <c r="G34" s="226" t="s">
        <v>452</v>
      </c>
    </row>
    <row r="35" spans="1:7" ht="65.25" customHeight="1">
      <c r="A35" s="212"/>
      <c r="B35" s="237" t="s">
        <v>259</v>
      </c>
      <c r="C35" s="238"/>
      <c r="D35" s="219"/>
      <c r="E35" s="220"/>
      <c r="F35" s="218"/>
      <c r="G35" s="227"/>
    </row>
    <row r="36" spans="1:7" ht="15.75" customHeight="1">
      <c r="A36" s="211" t="s">
        <v>158</v>
      </c>
      <c r="B36" s="213" t="s">
        <v>141</v>
      </c>
      <c r="C36" s="214"/>
      <c r="D36" s="213" t="s">
        <v>142</v>
      </c>
      <c r="E36" s="214"/>
      <c r="F36" s="217" t="s">
        <v>455</v>
      </c>
      <c r="G36" s="226" t="s">
        <v>456</v>
      </c>
    </row>
    <row r="37" spans="1:7" ht="96.75" customHeight="1">
      <c r="A37" s="212"/>
      <c r="B37" s="230"/>
      <c r="C37" s="231"/>
      <c r="D37" s="245" t="s">
        <v>259</v>
      </c>
      <c r="E37" s="246"/>
      <c r="F37" s="218"/>
      <c r="G37" s="216"/>
    </row>
    <row r="38" spans="1:7" ht="15.75" customHeight="1">
      <c r="A38" s="211" t="s">
        <v>159</v>
      </c>
      <c r="B38" s="213" t="s">
        <v>149</v>
      </c>
      <c r="C38" s="214"/>
      <c r="D38" s="213" t="s">
        <v>150</v>
      </c>
      <c r="E38" s="214"/>
      <c r="F38" s="217" t="s">
        <v>457</v>
      </c>
      <c r="G38" s="249" t="s">
        <v>458</v>
      </c>
    </row>
    <row r="39" spans="1:7" ht="49.5" customHeight="1">
      <c r="A39" s="212"/>
      <c r="B39" s="245">
        <v>1</v>
      </c>
      <c r="C39" s="246"/>
      <c r="D39" s="230"/>
      <c r="E39" s="231"/>
      <c r="F39" s="218"/>
      <c r="G39" s="250"/>
    </row>
    <row r="40" spans="1:7" ht="15.75" customHeight="1">
      <c r="A40" s="211" t="s">
        <v>160</v>
      </c>
      <c r="B40" s="213" t="s">
        <v>141</v>
      </c>
      <c r="C40" s="214"/>
      <c r="D40" s="213" t="s">
        <v>142</v>
      </c>
      <c r="E40" s="214"/>
      <c r="F40" s="247" t="s">
        <v>459</v>
      </c>
      <c r="G40" s="247" t="s">
        <v>477</v>
      </c>
    </row>
    <row r="41" spans="1:7" ht="57" customHeight="1">
      <c r="A41" s="212"/>
      <c r="B41" s="230"/>
      <c r="C41" s="231"/>
      <c r="D41" s="230"/>
      <c r="E41" s="231"/>
      <c r="F41" s="248"/>
      <c r="G41" s="248"/>
    </row>
    <row r="42" spans="1:7" ht="15.75" customHeight="1">
      <c r="A42" s="211" t="s">
        <v>161</v>
      </c>
      <c r="B42" s="213" t="s">
        <v>141</v>
      </c>
      <c r="C42" s="214"/>
      <c r="D42" s="213" t="s">
        <v>142</v>
      </c>
      <c r="E42" s="214"/>
      <c r="F42" s="217"/>
      <c r="G42" s="217"/>
    </row>
    <row r="43" spans="1:7" ht="25.5" customHeight="1">
      <c r="A43" s="212"/>
      <c r="B43" s="230"/>
      <c r="C43" s="231"/>
      <c r="D43" s="230"/>
      <c r="E43" s="231"/>
      <c r="F43" s="218"/>
      <c r="G43" s="218"/>
    </row>
    <row r="44" spans="1:7" ht="15.75" customHeight="1">
      <c r="A44" s="251" t="s">
        <v>162</v>
      </c>
      <c r="B44" s="213" t="s">
        <v>141</v>
      </c>
      <c r="C44" s="214"/>
      <c r="D44" s="213" t="s">
        <v>142</v>
      </c>
      <c r="E44" s="214"/>
      <c r="F44" s="215" t="s">
        <v>465</v>
      </c>
      <c r="G44" s="226" t="s">
        <v>466</v>
      </c>
    </row>
    <row r="45" spans="1:7" ht="46.5" customHeight="1">
      <c r="A45" s="252"/>
      <c r="B45" s="245" t="s">
        <v>259</v>
      </c>
      <c r="C45" s="246"/>
      <c r="D45" s="230"/>
      <c r="E45" s="231"/>
      <c r="F45" s="216"/>
      <c r="G45" s="227"/>
    </row>
    <row r="46" spans="1:7" ht="15.75" customHeight="1">
      <c r="A46" s="251" t="s">
        <v>163</v>
      </c>
      <c r="B46" s="66" t="s">
        <v>164</v>
      </c>
      <c r="C46" s="65" t="s">
        <v>165</v>
      </c>
      <c r="D46" s="65" t="s">
        <v>166</v>
      </c>
      <c r="E46" s="66" t="s">
        <v>147</v>
      </c>
      <c r="F46" s="217" t="s">
        <v>479</v>
      </c>
      <c r="G46" s="217"/>
    </row>
    <row r="47" spans="1:7" ht="85.5" customHeight="1">
      <c r="A47" s="252"/>
      <c r="B47" s="64"/>
      <c r="C47" s="126" t="s">
        <v>259</v>
      </c>
      <c r="D47" s="126" t="s">
        <v>259</v>
      </c>
      <c r="E47" s="64"/>
      <c r="F47" s="218"/>
      <c r="G47" s="218"/>
    </row>
    <row r="48" spans="1:7" ht="15.75" customHeight="1">
      <c r="A48" s="211" t="s">
        <v>167</v>
      </c>
      <c r="B48" s="213" t="s">
        <v>141</v>
      </c>
      <c r="C48" s="214"/>
      <c r="D48" s="213" t="s">
        <v>142</v>
      </c>
      <c r="E48" s="214"/>
      <c r="F48" s="217" t="s">
        <v>260</v>
      </c>
      <c r="G48" s="253"/>
    </row>
    <row r="49" spans="1:7" ht="140.25" customHeight="1">
      <c r="A49" s="212"/>
      <c r="B49" s="230"/>
      <c r="C49" s="231"/>
      <c r="D49" s="245" t="s">
        <v>259</v>
      </c>
      <c r="E49" s="246"/>
      <c r="F49" s="218"/>
      <c r="G49" s="254"/>
    </row>
    <row r="50" spans="1:7" ht="15.75" customHeight="1">
      <c r="A50" s="211" t="s">
        <v>168</v>
      </c>
      <c r="B50" s="213" t="s">
        <v>141</v>
      </c>
      <c r="C50" s="214"/>
      <c r="D50" s="213" t="s">
        <v>142</v>
      </c>
      <c r="E50" s="214"/>
      <c r="F50" s="255" t="s">
        <v>261</v>
      </c>
      <c r="G50" s="253" t="s">
        <v>262</v>
      </c>
    </row>
    <row r="51" spans="1:7" ht="359.25" customHeight="1">
      <c r="A51" s="212"/>
      <c r="B51" s="257" t="s">
        <v>259</v>
      </c>
      <c r="C51" s="258"/>
      <c r="D51" s="230"/>
      <c r="E51" s="231"/>
      <c r="F51" s="256"/>
      <c r="G51" s="254"/>
    </row>
    <row r="52" spans="1:7" ht="15.75" customHeight="1">
      <c r="A52" s="251" t="s">
        <v>169</v>
      </c>
      <c r="B52" s="65" t="s">
        <v>170</v>
      </c>
      <c r="C52" s="65" t="s">
        <v>171</v>
      </c>
      <c r="D52" s="66" t="s">
        <v>172</v>
      </c>
      <c r="E52" s="66" t="s">
        <v>147</v>
      </c>
      <c r="F52" s="228" t="s">
        <v>480</v>
      </c>
      <c r="G52" s="217"/>
    </row>
    <row r="53" spans="1:7" ht="112.5" customHeight="1">
      <c r="A53" s="252"/>
      <c r="B53" s="64"/>
      <c r="C53" s="64"/>
      <c r="D53" s="64"/>
      <c r="E53" s="64"/>
      <c r="F53" s="229"/>
      <c r="G53" s="218"/>
    </row>
    <row r="54" spans="1:7" ht="15.75" customHeight="1">
      <c r="A54" s="251" t="s">
        <v>173</v>
      </c>
      <c r="B54" s="213" t="s">
        <v>174</v>
      </c>
      <c r="C54" s="214"/>
      <c r="D54" s="213" t="s">
        <v>147</v>
      </c>
      <c r="E54" s="214"/>
      <c r="F54" s="215" t="s">
        <v>460</v>
      </c>
      <c r="G54" s="217"/>
    </row>
    <row r="55" spans="1:7" ht="86.25" customHeight="1">
      <c r="A55" s="252"/>
      <c r="B55" s="230"/>
      <c r="C55" s="231"/>
      <c r="D55" s="245" t="s">
        <v>259</v>
      </c>
      <c r="E55" s="246"/>
      <c r="F55" s="216"/>
      <c r="G55" s="218"/>
    </row>
    <row r="56" spans="1:7" ht="15.75" customHeight="1">
      <c r="A56" s="251" t="s">
        <v>175</v>
      </c>
      <c r="B56" s="65">
        <v>2019</v>
      </c>
      <c r="C56" s="65">
        <v>2020</v>
      </c>
      <c r="D56" s="65">
        <v>2021</v>
      </c>
      <c r="E56" s="65" t="s">
        <v>147</v>
      </c>
      <c r="F56" s="217" t="s">
        <v>485</v>
      </c>
      <c r="G56" s="217"/>
    </row>
    <row r="57" spans="1:7" ht="25.5" customHeight="1">
      <c r="A57" s="252"/>
      <c r="B57" s="64"/>
      <c r="C57" s="64"/>
      <c r="D57" s="64"/>
      <c r="E57" s="64"/>
      <c r="F57" s="218"/>
      <c r="G57" s="218"/>
    </row>
    <row r="58" spans="1:7" ht="21" customHeight="1">
      <c r="A58" s="251" t="s">
        <v>176</v>
      </c>
      <c r="B58" s="213" t="s">
        <v>149</v>
      </c>
      <c r="C58" s="214"/>
      <c r="D58" s="213" t="s">
        <v>150</v>
      </c>
      <c r="E58" s="214"/>
      <c r="F58" s="215" t="s">
        <v>461</v>
      </c>
      <c r="G58" s="217"/>
    </row>
    <row r="59" spans="1:7" ht="27" customHeight="1">
      <c r="A59" s="252"/>
      <c r="B59" s="230"/>
      <c r="C59" s="231"/>
      <c r="D59" s="230"/>
      <c r="E59" s="231"/>
      <c r="F59" s="216"/>
      <c r="G59" s="218"/>
    </row>
    <row r="60" spans="1:7" ht="18.75" customHeight="1">
      <c r="A60" s="211" t="s">
        <v>177</v>
      </c>
      <c r="B60" s="65" t="s">
        <v>178</v>
      </c>
      <c r="C60" s="65" t="s">
        <v>179</v>
      </c>
      <c r="D60" s="65" t="s">
        <v>180</v>
      </c>
      <c r="E60" s="65" t="s">
        <v>181</v>
      </c>
      <c r="F60" s="217" t="s">
        <v>462</v>
      </c>
      <c r="G60" s="217"/>
    </row>
    <row r="61" spans="1:7" ht="39.75" customHeight="1">
      <c r="A61" s="212"/>
      <c r="B61" s="159" t="s">
        <v>259</v>
      </c>
      <c r="C61" s="64"/>
      <c r="D61" s="64"/>
      <c r="E61" s="64"/>
      <c r="F61" s="218"/>
      <c r="G61" s="218"/>
    </row>
    <row r="62" spans="1:7" ht="15.75" customHeight="1"/>
    <row r="63" spans="1:7" ht="15.75" customHeight="1">
      <c r="A63" s="259" t="s">
        <v>182</v>
      </c>
      <c r="B63" s="259"/>
      <c r="C63" s="259"/>
      <c r="D63" s="259"/>
      <c r="E63" s="259"/>
      <c r="F63" s="259"/>
      <c r="G63" s="259"/>
    </row>
    <row r="64" spans="1:7" ht="15.75" customHeight="1">
      <c r="A64" s="174"/>
      <c r="B64" s="174"/>
      <c r="C64" s="174"/>
      <c r="D64" s="174"/>
      <c r="E64" s="174"/>
      <c r="F64" s="174"/>
      <c r="G64" s="174"/>
    </row>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sheetData>
  <mergeCells count="147">
    <mergeCell ref="A60:A61"/>
    <mergeCell ref="F60:F61"/>
    <mergeCell ref="G60:G61"/>
    <mergeCell ref="A63:G64"/>
    <mergeCell ref="A10:G10"/>
    <mergeCell ref="A11:G11"/>
    <mergeCell ref="A56:A57"/>
    <mergeCell ref="F56:F57"/>
    <mergeCell ref="G56:G57"/>
    <mergeCell ref="A58:A59"/>
    <mergeCell ref="B58:C58"/>
    <mergeCell ref="D58:E58"/>
    <mergeCell ref="F58:F59"/>
    <mergeCell ref="G58:G59"/>
    <mergeCell ref="B59:C59"/>
    <mergeCell ref="D59:E59"/>
    <mergeCell ref="A52:A53"/>
    <mergeCell ref="F52:F53"/>
    <mergeCell ref="G52:G53"/>
    <mergeCell ref="A54:A55"/>
    <mergeCell ref="B54:C54"/>
    <mergeCell ref="D54:E54"/>
    <mergeCell ref="F54:F55"/>
    <mergeCell ref="G54:G55"/>
    <mergeCell ref="B55:C55"/>
    <mergeCell ref="D55:E55"/>
    <mergeCell ref="A50:A51"/>
    <mergeCell ref="B50:C50"/>
    <mergeCell ref="D50:E50"/>
    <mergeCell ref="F50:F51"/>
    <mergeCell ref="G50:G51"/>
    <mergeCell ref="B51:C51"/>
    <mergeCell ref="D51:E51"/>
    <mergeCell ref="A46:A47"/>
    <mergeCell ref="F46:F47"/>
    <mergeCell ref="G46:G47"/>
    <mergeCell ref="A48:A49"/>
    <mergeCell ref="B48:C48"/>
    <mergeCell ref="D48:E48"/>
    <mergeCell ref="F48:F49"/>
    <mergeCell ref="G48:G49"/>
    <mergeCell ref="B49:C49"/>
    <mergeCell ref="D49:E49"/>
    <mergeCell ref="A44:A45"/>
    <mergeCell ref="B44:C44"/>
    <mergeCell ref="D44:E44"/>
    <mergeCell ref="F44:F45"/>
    <mergeCell ref="G44:G45"/>
    <mergeCell ref="B45:C45"/>
    <mergeCell ref="D45:E45"/>
    <mergeCell ref="A42:A43"/>
    <mergeCell ref="B42:C42"/>
    <mergeCell ref="D42:E42"/>
    <mergeCell ref="F42:F43"/>
    <mergeCell ref="G42:G43"/>
    <mergeCell ref="B43:C43"/>
    <mergeCell ref="D43:E43"/>
    <mergeCell ref="A40:A41"/>
    <mergeCell ref="B40:C40"/>
    <mergeCell ref="D40:E40"/>
    <mergeCell ref="F40:F41"/>
    <mergeCell ref="G40:G41"/>
    <mergeCell ref="B41:C41"/>
    <mergeCell ref="D41:E41"/>
    <mergeCell ref="A38:A39"/>
    <mergeCell ref="B38:C38"/>
    <mergeCell ref="D38:E38"/>
    <mergeCell ref="F38:F39"/>
    <mergeCell ref="G38:G39"/>
    <mergeCell ref="B39:C39"/>
    <mergeCell ref="D39:E39"/>
    <mergeCell ref="A36:A37"/>
    <mergeCell ref="B36:C36"/>
    <mergeCell ref="D36:E36"/>
    <mergeCell ref="F36:F37"/>
    <mergeCell ref="G36:G37"/>
    <mergeCell ref="B37:C37"/>
    <mergeCell ref="D37:E37"/>
    <mergeCell ref="A34:A35"/>
    <mergeCell ref="B34:C34"/>
    <mergeCell ref="D34:E34"/>
    <mergeCell ref="F34:F35"/>
    <mergeCell ref="G34:G35"/>
    <mergeCell ref="B35:C35"/>
    <mergeCell ref="D35:E35"/>
    <mergeCell ref="A32:A33"/>
    <mergeCell ref="B32:C32"/>
    <mergeCell ref="D32:E32"/>
    <mergeCell ref="F32:F33"/>
    <mergeCell ref="G32:G33"/>
    <mergeCell ref="B33:C33"/>
    <mergeCell ref="D33:E33"/>
    <mergeCell ref="A30:A31"/>
    <mergeCell ref="B30:C30"/>
    <mergeCell ref="D30:E30"/>
    <mergeCell ref="F30:F31"/>
    <mergeCell ref="G30:G31"/>
    <mergeCell ref="B31:C31"/>
    <mergeCell ref="D31:E31"/>
    <mergeCell ref="A28:A29"/>
    <mergeCell ref="B28:C28"/>
    <mergeCell ref="D28:E28"/>
    <mergeCell ref="F28:F29"/>
    <mergeCell ref="G28:G29"/>
    <mergeCell ref="B29:C29"/>
    <mergeCell ref="D29:E29"/>
    <mergeCell ref="A26:A27"/>
    <mergeCell ref="B26:C26"/>
    <mergeCell ref="D26:E26"/>
    <mergeCell ref="F26:F27"/>
    <mergeCell ref="B27:C27"/>
    <mergeCell ref="D27:E27"/>
    <mergeCell ref="A24:A25"/>
    <mergeCell ref="B24:C24"/>
    <mergeCell ref="D24:E24"/>
    <mergeCell ref="F24:F25"/>
    <mergeCell ref="G24:G25"/>
    <mergeCell ref="B25:C25"/>
    <mergeCell ref="D25:E25"/>
    <mergeCell ref="A22:A23"/>
    <mergeCell ref="B22:C22"/>
    <mergeCell ref="D22:E22"/>
    <mergeCell ref="F22:F23"/>
    <mergeCell ref="G22:G23"/>
    <mergeCell ref="B23:C23"/>
    <mergeCell ref="D23:E23"/>
    <mergeCell ref="A18:A19"/>
    <mergeCell ref="F18:F19"/>
    <mergeCell ref="G18:G19"/>
    <mergeCell ref="A20:A21"/>
    <mergeCell ref="B20:C20"/>
    <mergeCell ref="D20:E20"/>
    <mergeCell ref="F20:F21"/>
    <mergeCell ref="G20:G21"/>
    <mergeCell ref="B21:C21"/>
    <mergeCell ref="D21:E21"/>
    <mergeCell ref="A16:A17"/>
    <mergeCell ref="B16:C16"/>
    <mergeCell ref="D16:E16"/>
    <mergeCell ref="F16:F17"/>
    <mergeCell ref="G16:G17"/>
    <mergeCell ref="B17:C17"/>
    <mergeCell ref="D17:E17"/>
    <mergeCell ref="B13:E13"/>
    <mergeCell ref="A14:A15"/>
    <mergeCell ref="F14:F15"/>
    <mergeCell ref="G14:G15"/>
  </mergeCells>
  <hyperlinks>
    <hyperlink ref="G30" r:id="rId1"/>
    <hyperlink ref="G28" r:id="rId2" display="http://187.174.252.244/caev/COCODI/Fundamento%20legal/codigo%20de%20conducta%20caev0001.pdf_x000a__x000a__x000a_"/>
    <hyperlink ref="G34:G35" r:id="rId3" display="SOPORTE DOCUMENTAL\ANEXO 6\11"/>
    <hyperlink ref="G18:G19" r:id="rId4" display="SOPORTE DOCUMENTAL\ANEXO 6\3"/>
    <hyperlink ref="G36" r:id="rId5"/>
    <hyperlink ref="G38:G39" r:id="rId6" display="SOPORTE DOCUMENTAL\ANEXO 6\13\ACTA-PRIMERA-SESION-ORDINARIA-SUPLADEB-FISE-2021.pdf"/>
    <hyperlink ref="G22:G23" r:id="rId7" display="SOPORTE DOCUMENTAL\ANEXO 6\5\ACTA COMITÉ DE CONTRALORÍA CIUDADANA_0001.pdf"/>
    <hyperlink ref="G44:G45" r:id="rId8" display="SOPORTE DOCUMENTAL\ANEXO 6\16"/>
  </hyperlinks>
  <printOptions horizontalCentered="1"/>
  <pageMargins left="0.31496062992125984" right="0.31496062992125984" top="0.35433070866141736" bottom="0.35433070866141736" header="0" footer="0"/>
  <pageSetup scale="51" fitToHeight="4" orientation="landscape" r:id="rId9"/>
  <rowBreaks count="2" manualBreakCount="2">
    <brk id="35" max="6" man="1"/>
    <brk id="49" max="6" man="1"/>
  </rowBreaks>
  <drawing r:id="rId1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904"/>
  <sheetViews>
    <sheetView topLeftCell="A21" zoomScaleNormal="100" workbookViewId="0">
      <selection activeCell="A22" sqref="A22"/>
    </sheetView>
  </sheetViews>
  <sheetFormatPr baseColWidth="10" defaultColWidth="12.625" defaultRowHeight="15" customHeight="1"/>
  <cols>
    <col min="1" max="1" width="109.375" style="6" customWidth="1"/>
    <col min="2" max="2" width="15.375" style="10" customWidth="1"/>
    <col min="3" max="3" width="9.375" style="10" customWidth="1"/>
    <col min="4" max="4" width="76.375" style="10" customWidth="1"/>
    <col min="5" max="26" width="9.375" style="10" customWidth="1"/>
    <col min="27" max="16384" width="12.625" style="10"/>
  </cols>
  <sheetData>
    <row r="1" spans="1:2">
      <c r="B1" s="5"/>
    </row>
    <row r="2" spans="1:2">
      <c r="B2" s="5"/>
    </row>
    <row r="3" spans="1:2">
      <c r="B3" s="5"/>
    </row>
    <row r="4" spans="1:2">
      <c r="B4" s="5"/>
    </row>
    <row r="5" spans="1:2" ht="18">
      <c r="A5" s="21" t="s">
        <v>114</v>
      </c>
      <c r="B5" s="5"/>
    </row>
    <row r="6" spans="1:2" ht="15.75" customHeight="1">
      <c r="A6" s="21" t="s">
        <v>113</v>
      </c>
      <c r="B6" s="5"/>
    </row>
    <row r="7" spans="1:2" ht="15.75" customHeight="1">
      <c r="A7" s="21" t="s">
        <v>112</v>
      </c>
      <c r="B7" s="5"/>
    </row>
    <row r="8" spans="1:2" s="16" customFormat="1" ht="15.75" customHeight="1">
      <c r="A8" s="21"/>
      <c r="B8" s="5"/>
    </row>
    <row r="9" spans="1:2" ht="18">
      <c r="A9" s="67" t="s">
        <v>235</v>
      </c>
      <c r="B9" s="5"/>
    </row>
    <row r="10" spans="1:2" ht="15.75" customHeight="1">
      <c r="A10" s="67"/>
      <c r="B10" s="5"/>
    </row>
    <row r="11" spans="1:2" ht="72">
      <c r="A11" s="68" t="s">
        <v>185</v>
      </c>
      <c r="B11" s="5"/>
    </row>
    <row r="12" spans="1:2" ht="18">
      <c r="A12" s="83" t="s">
        <v>186</v>
      </c>
      <c r="B12" s="5"/>
    </row>
    <row r="13" spans="1:2" ht="220.5" customHeight="1">
      <c r="A13" s="68" t="s">
        <v>192</v>
      </c>
      <c r="B13" s="5"/>
    </row>
    <row r="14" spans="1:2" ht="18">
      <c r="A14" s="83" t="s">
        <v>187</v>
      </c>
      <c r="B14" s="5"/>
    </row>
    <row r="15" spans="1:2" ht="72">
      <c r="A15" s="69" t="s">
        <v>198</v>
      </c>
      <c r="B15" s="5"/>
    </row>
    <row r="16" spans="1:2" ht="72">
      <c r="A16" s="69" t="s">
        <v>199</v>
      </c>
      <c r="B16" s="5"/>
    </row>
    <row r="17" spans="1:2" ht="90">
      <c r="A17" s="69" t="s">
        <v>200</v>
      </c>
      <c r="B17" s="5"/>
    </row>
    <row r="18" spans="1:2" ht="90">
      <c r="A18" s="69" t="s">
        <v>201</v>
      </c>
      <c r="B18" s="5"/>
    </row>
    <row r="19" spans="1:2" ht="90">
      <c r="A19" s="69" t="s">
        <v>188</v>
      </c>
      <c r="B19" s="5"/>
    </row>
    <row r="20" spans="1:2" ht="126">
      <c r="A20" s="69" t="s">
        <v>189</v>
      </c>
      <c r="B20" s="5"/>
    </row>
    <row r="21" spans="1:2" ht="126">
      <c r="A21" s="69" t="s">
        <v>202</v>
      </c>
      <c r="B21" s="5"/>
    </row>
    <row r="22" spans="1:2" ht="36">
      <c r="A22" s="69" t="s">
        <v>203</v>
      </c>
      <c r="B22" s="5"/>
    </row>
    <row r="23" spans="1:2" ht="90">
      <c r="A23" s="69" t="s">
        <v>190</v>
      </c>
      <c r="B23" s="5"/>
    </row>
    <row r="24" spans="1:2" ht="234">
      <c r="A24" s="69" t="s">
        <v>191</v>
      </c>
      <c r="B24" s="5"/>
    </row>
    <row r="25" spans="1:2" ht="36">
      <c r="A25" s="69" t="s">
        <v>204</v>
      </c>
      <c r="B25" s="5"/>
    </row>
    <row r="26" spans="1:2" ht="16.5" customHeight="1">
      <c r="A26" s="69" t="s">
        <v>205</v>
      </c>
      <c r="B26" s="5"/>
    </row>
    <row r="27" spans="1:2" ht="72">
      <c r="A27" s="69" t="s">
        <v>206</v>
      </c>
      <c r="B27" s="5"/>
    </row>
    <row r="28" spans="1:2" ht="15.75" customHeight="1">
      <c r="A28" s="85"/>
      <c r="B28" s="5"/>
    </row>
    <row r="29" spans="1:2" ht="15.75" customHeight="1">
      <c r="B29" s="5"/>
    </row>
    <row r="30" spans="1:2" ht="15.75" customHeight="1">
      <c r="B30" s="5"/>
    </row>
    <row r="31" spans="1:2" ht="15.75" customHeight="1">
      <c r="B31" s="5"/>
    </row>
    <row r="32" spans="1:2" ht="15.75" customHeight="1">
      <c r="B32" s="5"/>
    </row>
    <row r="33" spans="2:2" ht="15.75" customHeight="1">
      <c r="B33" s="5"/>
    </row>
    <row r="34" spans="2:2" ht="15.75" customHeight="1">
      <c r="B34" s="5"/>
    </row>
    <row r="35" spans="2:2" ht="15.75" customHeight="1">
      <c r="B35" s="5"/>
    </row>
    <row r="36" spans="2:2" ht="15.75" customHeight="1">
      <c r="B36" s="5"/>
    </row>
    <row r="37" spans="2:2" ht="15.75" customHeight="1">
      <c r="B37" s="5"/>
    </row>
    <row r="38" spans="2:2" ht="15.75" customHeight="1">
      <c r="B38" s="5"/>
    </row>
    <row r="39" spans="2:2" ht="15.75" customHeight="1">
      <c r="B39" s="5"/>
    </row>
    <row r="40" spans="2:2" ht="15.75" customHeight="1">
      <c r="B40" s="5"/>
    </row>
    <row r="41" spans="2:2" ht="15.75" customHeight="1">
      <c r="B41" s="5"/>
    </row>
    <row r="42" spans="2:2" ht="15.75" customHeight="1">
      <c r="B42" s="5"/>
    </row>
    <row r="43" spans="2:2" ht="15.75" customHeight="1">
      <c r="B43" s="5"/>
    </row>
    <row r="44" spans="2:2" ht="15.75" customHeight="1">
      <c r="B44" s="5"/>
    </row>
    <row r="45" spans="2:2" ht="15.75" customHeight="1">
      <c r="B45" s="5"/>
    </row>
    <row r="46" spans="2:2" ht="15.75" customHeight="1">
      <c r="B46" s="5"/>
    </row>
    <row r="47" spans="2:2" ht="15.75" customHeight="1">
      <c r="B47" s="5"/>
    </row>
    <row r="48" spans="2:2" ht="15.75" customHeight="1">
      <c r="B48" s="5"/>
    </row>
    <row r="49" spans="1:2" ht="15.75" customHeight="1">
      <c r="B49" s="5"/>
    </row>
    <row r="50" spans="1:2" ht="15.75" customHeight="1">
      <c r="B50" s="5"/>
    </row>
    <row r="51" spans="1:2" ht="15.75" customHeight="1">
      <c r="B51" s="5"/>
    </row>
    <row r="52" spans="1:2" ht="15.75" customHeight="1">
      <c r="B52" s="5"/>
    </row>
    <row r="53" spans="1:2" ht="15.75" customHeight="1">
      <c r="B53" s="5"/>
    </row>
    <row r="54" spans="1:2" ht="15.75" customHeight="1">
      <c r="B54" s="5"/>
    </row>
    <row r="55" spans="1:2" ht="15.75" customHeight="1">
      <c r="B55" s="5"/>
    </row>
    <row r="56" spans="1:2" ht="15.75" customHeight="1">
      <c r="B56" s="5"/>
    </row>
    <row r="57" spans="1:2" ht="15.75" customHeight="1">
      <c r="B57" s="5"/>
    </row>
    <row r="58" spans="1:2" ht="15.75" customHeight="1">
      <c r="B58" s="5"/>
    </row>
    <row r="59" spans="1:2" ht="15.75" customHeight="1">
      <c r="B59" s="5"/>
    </row>
    <row r="60" spans="1:2" ht="15.75" customHeight="1">
      <c r="B60" s="5"/>
    </row>
    <row r="61" spans="1:2" ht="15.75" customHeight="1">
      <c r="B61" s="5"/>
    </row>
    <row r="62" spans="1:2" ht="15.75" customHeight="1">
      <c r="B62" s="5"/>
    </row>
    <row r="63" spans="1:2" ht="15.75" customHeight="1">
      <c r="A63" s="91" t="s">
        <v>78</v>
      </c>
      <c r="B63" s="5"/>
    </row>
    <row r="64" spans="1:2" ht="15.75" customHeight="1">
      <c r="B64" s="5"/>
    </row>
    <row r="65" spans="2:2" ht="15.75" customHeight="1">
      <c r="B65" s="5"/>
    </row>
    <row r="66" spans="2:2" ht="15.75" customHeight="1">
      <c r="B66" s="5"/>
    </row>
    <row r="67" spans="2:2" ht="15.75" customHeight="1">
      <c r="B67" s="5"/>
    </row>
    <row r="68" spans="2:2" ht="15.75" customHeight="1">
      <c r="B68" s="5"/>
    </row>
    <row r="69" spans="2:2" ht="15.75" customHeight="1">
      <c r="B69" s="5"/>
    </row>
    <row r="70" spans="2:2" ht="15.75" customHeight="1">
      <c r="B70" s="5"/>
    </row>
    <row r="71" spans="2:2" ht="15.75" customHeight="1">
      <c r="B71" s="5"/>
    </row>
    <row r="72" spans="2:2" ht="15.75" customHeight="1">
      <c r="B72" s="5"/>
    </row>
    <row r="73" spans="2:2" ht="15.75" customHeight="1">
      <c r="B73" s="5"/>
    </row>
    <row r="74" spans="2:2" ht="15.75" customHeight="1">
      <c r="B74" s="5"/>
    </row>
    <row r="75" spans="2:2" ht="15.75" customHeight="1">
      <c r="B75" s="5"/>
    </row>
    <row r="76" spans="2:2" ht="15.75" customHeight="1">
      <c r="B76" s="5"/>
    </row>
    <row r="77" spans="2:2" ht="15.75" customHeight="1">
      <c r="B77" s="5"/>
    </row>
    <row r="78" spans="2:2" ht="15.75" customHeight="1">
      <c r="B78" s="5"/>
    </row>
    <row r="79" spans="2:2" ht="15.75" customHeight="1">
      <c r="B79" s="5"/>
    </row>
    <row r="80" spans="2:2" ht="15.75" customHeight="1">
      <c r="B80" s="5"/>
    </row>
    <row r="81" spans="2:2" ht="15.75" customHeight="1">
      <c r="B81" s="5"/>
    </row>
    <row r="82" spans="2:2" ht="15.75" customHeight="1">
      <c r="B82" s="5"/>
    </row>
    <row r="83" spans="2:2" ht="15.75" customHeight="1">
      <c r="B83" s="5"/>
    </row>
    <row r="84" spans="2:2" ht="15.75" customHeight="1">
      <c r="B84" s="5"/>
    </row>
    <row r="85" spans="2:2" ht="15.75" customHeight="1">
      <c r="B85" s="5"/>
    </row>
    <row r="86" spans="2:2" ht="15.75" customHeight="1">
      <c r="B86" s="5"/>
    </row>
    <row r="87" spans="2:2" ht="15.75" customHeight="1">
      <c r="B87" s="5"/>
    </row>
    <row r="88" spans="2:2" ht="15.75" customHeight="1">
      <c r="B88" s="5"/>
    </row>
    <row r="89" spans="2:2" ht="15.75" customHeight="1">
      <c r="B89" s="5"/>
    </row>
    <row r="90" spans="2:2" ht="15.75" customHeight="1">
      <c r="B90" s="5"/>
    </row>
    <row r="91" spans="2:2" ht="15.75" customHeight="1">
      <c r="B91" s="5"/>
    </row>
    <row r="92" spans="2:2" ht="15.75" customHeight="1">
      <c r="B92" s="5"/>
    </row>
    <row r="93" spans="2:2" ht="15.75" customHeight="1">
      <c r="B93" s="5"/>
    </row>
    <row r="94" spans="2:2" ht="15.75" customHeight="1">
      <c r="B94" s="5"/>
    </row>
    <row r="95" spans="2:2" ht="15.75" customHeight="1">
      <c r="B95" s="5"/>
    </row>
    <row r="96" spans="2:2" ht="15.75" customHeight="1">
      <c r="B96" s="5"/>
    </row>
    <row r="97" spans="2:2" ht="15.75" customHeight="1">
      <c r="B97" s="5"/>
    </row>
    <row r="98" spans="2:2" ht="15.75" customHeight="1">
      <c r="B98" s="5"/>
    </row>
    <row r="99" spans="2:2" ht="15.75" customHeight="1">
      <c r="B99" s="5"/>
    </row>
    <row r="100" spans="2:2" ht="15.75" customHeight="1">
      <c r="B100" s="5"/>
    </row>
    <row r="101" spans="2:2" ht="15.75" customHeight="1">
      <c r="B101" s="5"/>
    </row>
    <row r="102" spans="2:2" ht="15.75" customHeight="1">
      <c r="B102" s="5"/>
    </row>
    <row r="103" spans="2:2" ht="15.75" customHeight="1">
      <c r="B103" s="5"/>
    </row>
    <row r="104" spans="2:2" ht="15.75" customHeight="1">
      <c r="B104" s="5"/>
    </row>
    <row r="105" spans="2:2" ht="15.75" customHeight="1">
      <c r="B105" s="5"/>
    </row>
    <row r="106" spans="2:2" ht="15.75" customHeight="1">
      <c r="B106" s="5"/>
    </row>
    <row r="107" spans="2:2" ht="15.75" customHeight="1">
      <c r="B107" s="5"/>
    </row>
    <row r="108" spans="2:2" ht="15.75" customHeight="1">
      <c r="B108" s="5"/>
    </row>
    <row r="109" spans="2:2" ht="15.75" customHeight="1">
      <c r="B109" s="5"/>
    </row>
    <row r="110" spans="2:2" ht="15.75" customHeight="1">
      <c r="B110" s="5"/>
    </row>
    <row r="111" spans="2:2" ht="15.75" customHeight="1">
      <c r="B111" s="5"/>
    </row>
    <row r="112" spans="2:2" ht="15.75" customHeight="1">
      <c r="B112" s="5"/>
    </row>
    <row r="113" spans="2:2" ht="15.75" customHeight="1">
      <c r="B113" s="5"/>
    </row>
    <row r="114" spans="2:2" ht="15.75" customHeight="1">
      <c r="B114" s="5"/>
    </row>
    <row r="115" spans="2:2" ht="15.75" customHeight="1">
      <c r="B115" s="5"/>
    </row>
    <row r="116" spans="2:2" ht="15.75" customHeight="1">
      <c r="B116" s="5"/>
    </row>
    <row r="117" spans="2:2" ht="15.75" customHeight="1">
      <c r="B117" s="5"/>
    </row>
    <row r="118" spans="2:2" ht="15.75" customHeight="1">
      <c r="B118" s="5"/>
    </row>
    <row r="119" spans="2:2" ht="15.75" customHeight="1">
      <c r="B119" s="5"/>
    </row>
    <row r="120" spans="2:2" ht="15.75" customHeight="1">
      <c r="B120" s="5"/>
    </row>
    <row r="121" spans="2:2" ht="15.75" customHeight="1">
      <c r="B121" s="5"/>
    </row>
    <row r="122" spans="2:2" ht="15.75" customHeight="1">
      <c r="B122" s="5"/>
    </row>
    <row r="123" spans="2:2" ht="15.75" customHeight="1">
      <c r="B123" s="5"/>
    </row>
    <row r="124" spans="2:2" ht="15.75" customHeight="1">
      <c r="B124" s="5"/>
    </row>
    <row r="125" spans="2:2" ht="15.75" customHeight="1">
      <c r="B125" s="5"/>
    </row>
    <row r="126" spans="2:2" ht="15.75" customHeight="1">
      <c r="B126" s="5"/>
    </row>
    <row r="127" spans="2:2" ht="15.75" customHeight="1">
      <c r="B127" s="5"/>
    </row>
    <row r="128" spans="2:2" ht="15.75" customHeight="1">
      <c r="B128" s="5"/>
    </row>
    <row r="129" spans="2:2" ht="15.75" customHeight="1">
      <c r="B129" s="5"/>
    </row>
    <row r="130" spans="2:2" ht="15.75" customHeight="1">
      <c r="B130" s="5"/>
    </row>
    <row r="131" spans="2:2" ht="15.75" customHeight="1">
      <c r="B131" s="5"/>
    </row>
    <row r="132" spans="2:2" ht="15.75" customHeight="1">
      <c r="B132" s="5"/>
    </row>
    <row r="133" spans="2:2" ht="15.75" customHeight="1">
      <c r="B133" s="5"/>
    </row>
    <row r="134" spans="2:2" ht="15.75" customHeight="1">
      <c r="B134" s="5"/>
    </row>
    <row r="135" spans="2:2" ht="15.75" customHeight="1">
      <c r="B135" s="5"/>
    </row>
    <row r="136" spans="2:2" ht="15.75" customHeight="1">
      <c r="B136" s="5"/>
    </row>
    <row r="137" spans="2:2" ht="15.75" customHeight="1">
      <c r="B137" s="5"/>
    </row>
    <row r="138" spans="2:2" ht="15.75" customHeight="1">
      <c r="B138" s="5"/>
    </row>
    <row r="139" spans="2:2" ht="15.75" customHeight="1">
      <c r="B139" s="5"/>
    </row>
    <row r="140" spans="2:2" ht="15.75" customHeight="1">
      <c r="B140" s="5"/>
    </row>
    <row r="141" spans="2:2" ht="15.75" customHeight="1">
      <c r="B141" s="5"/>
    </row>
    <row r="142" spans="2:2" ht="15.75" customHeight="1">
      <c r="B142" s="5"/>
    </row>
    <row r="143" spans="2:2" ht="15.75" customHeight="1">
      <c r="B143" s="5"/>
    </row>
    <row r="144" spans="2:2" ht="15.75" customHeight="1">
      <c r="B144" s="5"/>
    </row>
    <row r="145" spans="2:2" ht="15.75" customHeight="1">
      <c r="B145" s="5"/>
    </row>
    <row r="146" spans="2:2" ht="15.75" customHeight="1">
      <c r="B146" s="5"/>
    </row>
    <row r="147" spans="2:2" ht="15.75" customHeight="1">
      <c r="B147" s="5"/>
    </row>
    <row r="148" spans="2:2" ht="15.75" customHeight="1">
      <c r="B148" s="5"/>
    </row>
    <row r="149" spans="2:2" ht="15.75" customHeight="1">
      <c r="B149" s="5"/>
    </row>
    <row r="150" spans="2:2" ht="15.75" customHeight="1">
      <c r="B150" s="5"/>
    </row>
    <row r="151" spans="2:2" ht="15.75" customHeight="1">
      <c r="B151" s="5"/>
    </row>
    <row r="152" spans="2:2" ht="15.75" customHeight="1">
      <c r="B152" s="5"/>
    </row>
    <row r="153" spans="2:2" ht="15.75" customHeight="1">
      <c r="B153" s="5"/>
    </row>
    <row r="154" spans="2:2" ht="15.75" customHeight="1">
      <c r="B154" s="5"/>
    </row>
    <row r="155" spans="2:2" ht="15.75" customHeight="1">
      <c r="B155" s="5"/>
    </row>
    <row r="156" spans="2:2" ht="15.75" customHeight="1">
      <c r="B156" s="5"/>
    </row>
    <row r="157" spans="2:2" ht="15.75" customHeight="1">
      <c r="B157" s="5"/>
    </row>
    <row r="158" spans="2:2" ht="15.75" customHeight="1">
      <c r="B158" s="5"/>
    </row>
    <row r="159" spans="2:2" ht="15.75" customHeight="1">
      <c r="B159" s="5"/>
    </row>
    <row r="160" spans="2:2" ht="15.75" customHeight="1">
      <c r="B160" s="5"/>
    </row>
    <row r="161" spans="2:2" ht="15.75" customHeight="1">
      <c r="B161" s="5"/>
    </row>
    <row r="162" spans="2:2" ht="15.75" customHeight="1">
      <c r="B162" s="5"/>
    </row>
    <row r="163" spans="2:2" ht="15.75" customHeight="1">
      <c r="B163" s="5"/>
    </row>
    <row r="164" spans="2:2" ht="15.75" customHeight="1">
      <c r="B164" s="5"/>
    </row>
    <row r="165" spans="2:2" ht="15.75" customHeight="1">
      <c r="B165" s="5"/>
    </row>
    <row r="166" spans="2:2" ht="15.75" customHeight="1">
      <c r="B166" s="5"/>
    </row>
    <row r="167" spans="2:2" ht="15.75" customHeight="1">
      <c r="B167" s="5"/>
    </row>
    <row r="168" spans="2:2" ht="15.75" customHeight="1">
      <c r="B168" s="5"/>
    </row>
    <row r="169" spans="2:2" ht="15.75" customHeight="1">
      <c r="B169" s="5"/>
    </row>
    <row r="170" spans="2:2" ht="15.75" customHeight="1">
      <c r="B170" s="5"/>
    </row>
    <row r="171" spans="2:2" ht="15.75" customHeight="1">
      <c r="B171" s="5"/>
    </row>
    <row r="172" spans="2:2" ht="15.75" customHeight="1">
      <c r="B172" s="5"/>
    </row>
    <row r="173" spans="2:2" ht="15.75" customHeight="1">
      <c r="B173" s="5"/>
    </row>
    <row r="174" spans="2:2" ht="15.75" customHeight="1">
      <c r="B174" s="5"/>
    </row>
    <row r="175" spans="2:2" ht="15.75" customHeight="1">
      <c r="B175" s="5"/>
    </row>
    <row r="176" spans="2:2" ht="15.75" customHeight="1">
      <c r="B176" s="5"/>
    </row>
    <row r="177" spans="2:2" ht="15.75" customHeight="1">
      <c r="B177" s="5"/>
    </row>
    <row r="178" spans="2:2" ht="15.75" customHeight="1">
      <c r="B178" s="5"/>
    </row>
    <row r="179" spans="2:2" ht="15.75" customHeight="1">
      <c r="B179" s="5"/>
    </row>
    <row r="180" spans="2:2" ht="15.75" customHeight="1">
      <c r="B180" s="5"/>
    </row>
    <row r="181" spans="2:2" ht="15.75" customHeight="1">
      <c r="B181" s="5"/>
    </row>
    <row r="182" spans="2:2" ht="15.75" customHeight="1">
      <c r="B182" s="5"/>
    </row>
    <row r="183" spans="2:2" ht="15.75" customHeight="1">
      <c r="B183" s="5"/>
    </row>
    <row r="184" spans="2:2" ht="15.75" customHeight="1">
      <c r="B184" s="5"/>
    </row>
    <row r="185" spans="2:2" ht="15.75" customHeight="1">
      <c r="B185" s="5"/>
    </row>
    <row r="186" spans="2:2" ht="15.75" customHeight="1">
      <c r="B186" s="5"/>
    </row>
    <row r="187" spans="2:2" ht="15.75" customHeight="1">
      <c r="B187" s="5"/>
    </row>
    <row r="188" spans="2:2" ht="15.75" customHeight="1">
      <c r="B188" s="5"/>
    </row>
    <row r="189" spans="2:2" ht="15.75" customHeight="1">
      <c r="B189" s="5"/>
    </row>
    <row r="190" spans="2:2" ht="15.75" customHeight="1">
      <c r="B190" s="5"/>
    </row>
    <row r="191" spans="2:2" ht="15.75" customHeight="1">
      <c r="B191" s="5"/>
    </row>
    <row r="192" spans="2:2" ht="15.75" customHeight="1">
      <c r="B192" s="5"/>
    </row>
    <row r="193" spans="2:2" ht="15.75" customHeight="1">
      <c r="B193" s="5"/>
    </row>
    <row r="194" spans="2:2" ht="15.75" customHeight="1">
      <c r="B194" s="5"/>
    </row>
    <row r="195" spans="2:2" ht="15.75" customHeight="1">
      <c r="B195" s="5"/>
    </row>
    <row r="196" spans="2:2" ht="15.75" customHeight="1">
      <c r="B196" s="5"/>
    </row>
    <row r="197" spans="2:2" ht="15.75" customHeight="1">
      <c r="B197" s="5"/>
    </row>
    <row r="198" spans="2:2" ht="15.75" customHeight="1">
      <c r="B198" s="5"/>
    </row>
    <row r="199" spans="2:2" ht="15.75" customHeight="1">
      <c r="B199" s="5"/>
    </row>
    <row r="200" spans="2:2" ht="15.75" customHeight="1">
      <c r="B200" s="5"/>
    </row>
    <row r="201" spans="2:2" ht="15.75" customHeight="1">
      <c r="B201" s="5"/>
    </row>
    <row r="202" spans="2:2" ht="15.75" customHeight="1">
      <c r="B202" s="5"/>
    </row>
    <row r="203" spans="2:2" ht="15.75" customHeight="1">
      <c r="B203" s="5"/>
    </row>
    <row r="204" spans="2:2" ht="15.75" customHeight="1">
      <c r="B204" s="5"/>
    </row>
    <row r="205" spans="2:2" ht="15.75" customHeight="1">
      <c r="B205" s="5"/>
    </row>
    <row r="206" spans="2:2" ht="15.75" customHeight="1">
      <c r="B206" s="5"/>
    </row>
    <row r="207" spans="2:2" ht="15.75" customHeight="1">
      <c r="B207" s="5"/>
    </row>
    <row r="208" spans="2:2" ht="15.75" customHeight="1">
      <c r="B208" s="5"/>
    </row>
    <row r="209" spans="2:2" ht="15.75" customHeight="1">
      <c r="B209" s="5"/>
    </row>
    <row r="210" spans="2:2" ht="15.75" customHeight="1">
      <c r="B210" s="5"/>
    </row>
    <row r="211" spans="2:2" ht="15.75" customHeight="1">
      <c r="B211" s="5"/>
    </row>
    <row r="212" spans="2:2" ht="15.75" customHeight="1">
      <c r="B212" s="5"/>
    </row>
    <row r="213" spans="2:2" ht="15.75" customHeight="1">
      <c r="B213" s="5"/>
    </row>
    <row r="214" spans="2:2" ht="15.75" customHeight="1">
      <c r="B214" s="5"/>
    </row>
    <row r="215" spans="2:2" ht="15.75" customHeight="1">
      <c r="B215" s="5"/>
    </row>
    <row r="216" spans="2:2" ht="15.75" customHeight="1">
      <c r="B216" s="5"/>
    </row>
    <row r="217" spans="2:2" ht="15.75" customHeight="1">
      <c r="B217" s="5"/>
    </row>
    <row r="218" spans="2:2" ht="15.75" customHeight="1">
      <c r="B218" s="5"/>
    </row>
    <row r="219" spans="2:2" ht="15.75" customHeight="1">
      <c r="B219" s="5"/>
    </row>
    <row r="220" spans="2:2" ht="15.75" customHeight="1">
      <c r="B220" s="5"/>
    </row>
    <row r="221" spans="2:2" ht="15.75" customHeight="1">
      <c r="B221" s="5"/>
    </row>
    <row r="222" spans="2:2" ht="15.75" customHeight="1">
      <c r="B222" s="5"/>
    </row>
    <row r="223" spans="2:2" ht="15.75" customHeight="1">
      <c r="B223" s="5"/>
    </row>
    <row r="224" spans="2:2" ht="15.75" customHeight="1">
      <c r="B224" s="5"/>
    </row>
    <row r="225" spans="2:2" ht="15.75" customHeight="1">
      <c r="B225" s="5"/>
    </row>
    <row r="226" spans="2:2" ht="15.75" customHeight="1">
      <c r="B226" s="5"/>
    </row>
    <row r="227" spans="2:2" ht="15.75" customHeight="1">
      <c r="B227" s="5"/>
    </row>
    <row r="228" spans="2:2" ht="15.75" customHeight="1">
      <c r="B228" s="5"/>
    </row>
    <row r="229" spans="2:2" ht="15.75" customHeight="1">
      <c r="B229" s="5"/>
    </row>
    <row r="230" spans="2:2" ht="15.75" customHeight="1">
      <c r="B230" s="5"/>
    </row>
    <row r="231" spans="2:2" ht="15.75" customHeight="1">
      <c r="B231" s="5"/>
    </row>
    <row r="232" spans="2:2" ht="15.75" customHeight="1">
      <c r="B232" s="5"/>
    </row>
    <row r="233" spans="2:2" ht="15.75" customHeight="1">
      <c r="B233" s="5"/>
    </row>
    <row r="234" spans="2:2" ht="15.75" customHeight="1">
      <c r="B234" s="5"/>
    </row>
    <row r="235" spans="2:2" ht="15.75" customHeight="1">
      <c r="B235" s="5"/>
    </row>
    <row r="236" spans="2:2" ht="15.75" customHeight="1">
      <c r="B236" s="5"/>
    </row>
    <row r="237" spans="2:2" ht="15.75" customHeight="1">
      <c r="B237" s="5"/>
    </row>
    <row r="238" spans="2:2" ht="15.75" customHeight="1">
      <c r="B238" s="5"/>
    </row>
    <row r="239" spans="2:2" ht="15.75" customHeight="1">
      <c r="B239" s="5"/>
    </row>
    <row r="240" spans="2:2" ht="15.75" customHeight="1">
      <c r="B240" s="5"/>
    </row>
    <row r="241" spans="2:2" ht="15.75" customHeight="1">
      <c r="B241" s="5"/>
    </row>
    <row r="242" spans="2:2" ht="15.75" customHeight="1">
      <c r="B242" s="5"/>
    </row>
    <row r="243" spans="2:2" ht="15.75" customHeight="1">
      <c r="B243" s="5"/>
    </row>
    <row r="244" spans="2:2" ht="15.75" customHeight="1">
      <c r="B244" s="5"/>
    </row>
    <row r="245" spans="2:2" ht="15.75" customHeight="1">
      <c r="B245" s="5"/>
    </row>
    <row r="246" spans="2:2" ht="15.75" customHeight="1">
      <c r="B246" s="5"/>
    </row>
    <row r="247" spans="2:2" ht="15.75" customHeight="1">
      <c r="B247" s="5"/>
    </row>
    <row r="248" spans="2:2" ht="15.75" customHeight="1">
      <c r="B248" s="5"/>
    </row>
    <row r="249" spans="2:2" ht="15.75" customHeight="1">
      <c r="B249" s="5"/>
    </row>
    <row r="250" spans="2:2" ht="15.75" customHeight="1">
      <c r="B250" s="5"/>
    </row>
    <row r="251" spans="2:2" ht="15.75" customHeight="1">
      <c r="B251" s="5"/>
    </row>
    <row r="252" spans="2:2" ht="15.75" customHeight="1">
      <c r="B252" s="5"/>
    </row>
    <row r="253" spans="2:2" ht="15.75" customHeight="1">
      <c r="B253" s="5"/>
    </row>
    <row r="254" spans="2:2" ht="15.75" customHeight="1">
      <c r="B254" s="5"/>
    </row>
    <row r="255" spans="2:2" ht="15.75" customHeight="1">
      <c r="B255" s="5"/>
    </row>
    <row r="256" spans="2:2" ht="15.75" customHeight="1">
      <c r="B256" s="5"/>
    </row>
    <row r="257" spans="2:2" ht="15.75" customHeight="1">
      <c r="B257" s="5"/>
    </row>
    <row r="258" spans="2:2" ht="15.75" customHeight="1">
      <c r="B258" s="5"/>
    </row>
    <row r="259" spans="2:2" ht="15.75" customHeight="1">
      <c r="B259" s="5"/>
    </row>
    <row r="260" spans="2:2" ht="15.75" customHeight="1">
      <c r="B260" s="5"/>
    </row>
    <row r="261" spans="2:2" ht="15.75" customHeight="1">
      <c r="B261" s="5"/>
    </row>
    <row r="262" spans="2:2" ht="15.75" customHeight="1">
      <c r="B262" s="5"/>
    </row>
    <row r="263" spans="2:2" ht="15.75" customHeight="1">
      <c r="B263" s="5"/>
    </row>
    <row r="264" spans="2:2" ht="15.75" customHeight="1">
      <c r="B264" s="5"/>
    </row>
    <row r="265" spans="2:2" ht="15.75" customHeight="1">
      <c r="B265" s="5"/>
    </row>
    <row r="266" spans="2:2" ht="15.75" customHeight="1">
      <c r="B266" s="5"/>
    </row>
    <row r="267" spans="2:2" ht="15.75" customHeight="1">
      <c r="B267" s="5"/>
    </row>
    <row r="268" spans="2:2" ht="15.75" customHeight="1">
      <c r="B268" s="5"/>
    </row>
    <row r="269" spans="2:2" ht="15.75" customHeight="1">
      <c r="B269" s="5"/>
    </row>
    <row r="270" spans="2:2" ht="15.75" customHeight="1">
      <c r="B270" s="5"/>
    </row>
    <row r="271" spans="2:2" ht="15.75" customHeight="1">
      <c r="B271" s="5"/>
    </row>
    <row r="272" spans="2:2" ht="15.75" customHeight="1">
      <c r="B272" s="5"/>
    </row>
    <row r="273" spans="2:2" ht="15.75" customHeight="1">
      <c r="B273" s="5"/>
    </row>
    <row r="274" spans="2:2" ht="15.75" customHeight="1">
      <c r="B274" s="5"/>
    </row>
    <row r="275" spans="2:2" ht="15.75" customHeight="1">
      <c r="B275" s="5"/>
    </row>
    <row r="276" spans="2:2" ht="15.75" customHeight="1">
      <c r="B276" s="5"/>
    </row>
    <row r="277" spans="2:2" ht="15.75" customHeight="1">
      <c r="B277" s="5"/>
    </row>
    <row r="278" spans="2:2" ht="15.75" customHeight="1">
      <c r="B278" s="5"/>
    </row>
    <row r="279" spans="2:2" ht="15.75" customHeight="1">
      <c r="B279" s="5"/>
    </row>
    <row r="280" spans="2:2" ht="15.75" customHeight="1">
      <c r="B280" s="5"/>
    </row>
    <row r="281" spans="2:2" ht="15.75" customHeight="1">
      <c r="B281" s="5"/>
    </row>
    <row r="282" spans="2:2" ht="15.75" customHeight="1">
      <c r="B282" s="5"/>
    </row>
    <row r="283" spans="2:2" ht="15.75" customHeight="1">
      <c r="B283" s="5"/>
    </row>
    <row r="284" spans="2:2" ht="15.75" customHeight="1">
      <c r="B284" s="5"/>
    </row>
    <row r="285" spans="2:2" ht="15.75" customHeight="1">
      <c r="B285" s="5"/>
    </row>
    <row r="286" spans="2:2" ht="15.75" customHeight="1">
      <c r="B286" s="5"/>
    </row>
    <row r="287" spans="2:2" ht="15.75" customHeight="1">
      <c r="B287" s="5"/>
    </row>
    <row r="288" spans="2:2" ht="15.75" customHeight="1">
      <c r="B288" s="5"/>
    </row>
    <row r="289" spans="2:2" ht="15.75" customHeight="1">
      <c r="B289" s="5"/>
    </row>
    <row r="290" spans="2:2" ht="15.75" customHeight="1">
      <c r="B290" s="5"/>
    </row>
    <row r="291" spans="2:2" ht="15.75" customHeight="1">
      <c r="B291" s="5"/>
    </row>
    <row r="292" spans="2:2" ht="15.75" customHeight="1">
      <c r="B292" s="5"/>
    </row>
    <row r="293" spans="2:2" ht="15.75" customHeight="1">
      <c r="B293" s="5"/>
    </row>
    <row r="294" spans="2:2" ht="15.75" customHeight="1">
      <c r="B294" s="5"/>
    </row>
    <row r="295" spans="2:2" ht="15.75" customHeight="1">
      <c r="B295" s="5"/>
    </row>
    <row r="296" spans="2:2" ht="15.75" customHeight="1">
      <c r="B296" s="5"/>
    </row>
    <row r="297" spans="2:2" ht="15.75" customHeight="1">
      <c r="B297" s="5"/>
    </row>
    <row r="298" spans="2:2" ht="15.75" customHeight="1">
      <c r="B298" s="5"/>
    </row>
    <row r="299" spans="2:2" ht="15.75" customHeight="1">
      <c r="B299" s="5"/>
    </row>
    <row r="300" spans="2:2" ht="15.75" customHeight="1">
      <c r="B300" s="5"/>
    </row>
    <row r="301" spans="2:2" ht="15.75" customHeight="1">
      <c r="B301" s="5"/>
    </row>
    <row r="302" spans="2:2" ht="15.75" customHeight="1">
      <c r="B302" s="5"/>
    </row>
    <row r="303" spans="2:2" ht="15.75" customHeight="1">
      <c r="B303" s="5"/>
    </row>
    <row r="304" spans="2:2" ht="15.75" customHeight="1">
      <c r="B304" s="5"/>
    </row>
    <row r="305" spans="2:2" ht="15.75" customHeight="1">
      <c r="B305" s="5"/>
    </row>
    <row r="306" spans="2:2" ht="15.75" customHeight="1">
      <c r="B306" s="5"/>
    </row>
    <row r="307" spans="2:2" ht="15.75" customHeight="1">
      <c r="B307" s="5"/>
    </row>
    <row r="308" spans="2:2" ht="15.75" customHeight="1">
      <c r="B308" s="5"/>
    </row>
    <row r="309" spans="2:2" ht="15.75" customHeight="1">
      <c r="B309" s="5"/>
    </row>
    <row r="310" spans="2:2" ht="15.75" customHeight="1">
      <c r="B310" s="5"/>
    </row>
    <row r="311" spans="2:2" ht="15.75" customHeight="1">
      <c r="B311" s="5"/>
    </row>
    <row r="312" spans="2:2" ht="15.75" customHeight="1">
      <c r="B312" s="5"/>
    </row>
    <row r="313" spans="2:2" ht="15.75" customHeight="1">
      <c r="B313" s="5"/>
    </row>
    <row r="314" spans="2:2" ht="15.75" customHeight="1">
      <c r="B314" s="5"/>
    </row>
    <row r="315" spans="2:2" ht="15.75" customHeight="1">
      <c r="B315" s="5"/>
    </row>
    <row r="316" spans="2:2" ht="15.75" customHeight="1">
      <c r="B316" s="5"/>
    </row>
    <row r="317" spans="2:2" ht="15.75" customHeight="1">
      <c r="B317" s="5"/>
    </row>
    <row r="318" spans="2:2" ht="15.75" customHeight="1">
      <c r="B318" s="5"/>
    </row>
    <row r="319" spans="2:2" ht="15.75" customHeight="1">
      <c r="B319" s="5"/>
    </row>
    <row r="320" spans="2:2" ht="15.75" customHeight="1">
      <c r="B320" s="5"/>
    </row>
    <row r="321" spans="2:2" ht="15.75" customHeight="1">
      <c r="B321" s="5"/>
    </row>
    <row r="322" spans="2:2" ht="15.75" customHeight="1">
      <c r="B322" s="5"/>
    </row>
    <row r="323" spans="2:2" ht="15.75" customHeight="1">
      <c r="B323" s="5"/>
    </row>
    <row r="324" spans="2:2" ht="15.75" customHeight="1">
      <c r="B324" s="5"/>
    </row>
    <row r="325" spans="2:2" ht="15.75" customHeight="1">
      <c r="B325" s="5"/>
    </row>
    <row r="326" spans="2:2" ht="15.75" customHeight="1">
      <c r="B326" s="5"/>
    </row>
    <row r="327" spans="2:2" ht="15.75" customHeight="1">
      <c r="B327" s="5"/>
    </row>
    <row r="328" spans="2:2" ht="15.75" customHeight="1">
      <c r="B328" s="5"/>
    </row>
    <row r="329" spans="2:2" ht="15.75" customHeight="1">
      <c r="B329" s="5"/>
    </row>
    <row r="330" spans="2:2" ht="15.75" customHeight="1">
      <c r="B330" s="5"/>
    </row>
    <row r="331" spans="2:2" ht="15.75" customHeight="1">
      <c r="B331" s="5"/>
    </row>
    <row r="332" spans="2:2" ht="15.75" customHeight="1">
      <c r="B332" s="5"/>
    </row>
    <row r="333" spans="2:2" ht="15.75" customHeight="1">
      <c r="B333" s="5"/>
    </row>
    <row r="334" spans="2:2" ht="15.75" customHeight="1">
      <c r="B334" s="5"/>
    </row>
    <row r="335" spans="2:2" ht="15.75" customHeight="1">
      <c r="B335" s="5"/>
    </row>
    <row r="336" spans="2:2" ht="15.75" customHeight="1">
      <c r="B336" s="5"/>
    </row>
    <row r="337" spans="2:2" ht="15.75" customHeight="1">
      <c r="B337" s="5"/>
    </row>
    <row r="338" spans="2:2" ht="15.75" customHeight="1">
      <c r="B338" s="5"/>
    </row>
    <row r="339" spans="2:2" ht="15.75" customHeight="1">
      <c r="B339" s="5"/>
    </row>
    <row r="340" spans="2:2" ht="15.75" customHeight="1">
      <c r="B340" s="5"/>
    </row>
    <row r="341" spans="2:2" ht="15.75" customHeight="1">
      <c r="B341" s="5"/>
    </row>
    <row r="342" spans="2:2" ht="15.75" customHeight="1">
      <c r="B342" s="5"/>
    </row>
    <row r="343" spans="2:2" ht="15.75" customHeight="1">
      <c r="B343" s="5"/>
    </row>
    <row r="344" spans="2:2" ht="15.75" customHeight="1">
      <c r="B344" s="5"/>
    </row>
    <row r="345" spans="2:2" ht="15.75" customHeight="1">
      <c r="B345" s="5"/>
    </row>
    <row r="346" spans="2:2" ht="15.75" customHeight="1">
      <c r="B346" s="5"/>
    </row>
    <row r="347" spans="2:2" ht="15.75" customHeight="1">
      <c r="B347" s="5"/>
    </row>
    <row r="348" spans="2:2" ht="15.75" customHeight="1">
      <c r="B348" s="5"/>
    </row>
    <row r="349" spans="2:2" ht="15.75" customHeight="1">
      <c r="B349" s="5"/>
    </row>
    <row r="350" spans="2:2" ht="15.75" customHeight="1">
      <c r="B350" s="5"/>
    </row>
    <row r="351" spans="2:2" ht="15.75" customHeight="1">
      <c r="B351" s="5"/>
    </row>
    <row r="352" spans="2:2" ht="15.75" customHeight="1">
      <c r="B352" s="5"/>
    </row>
    <row r="353" spans="2:2" ht="15.75" customHeight="1">
      <c r="B353" s="5"/>
    </row>
    <row r="354" spans="2:2" ht="15.75" customHeight="1">
      <c r="B354" s="5"/>
    </row>
    <row r="355" spans="2:2" ht="15.75" customHeight="1">
      <c r="B355" s="5"/>
    </row>
    <row r="356" spans="2:2" ht="15.75" customHeight="1">
      <c r="B356" s="5"/>
    </row>
    <row r="357" spans="2:2" ht="15.75" customHeight="1">
      <c r="B357" s="5"/>
    </row>
    <row r="358" spans="2:2" ht="15.75" customHeight="1">
      <c r="B358" s="5"/>
    </row>
    <row r="359" spans="2:2" ht="15.75" customHeight="1">
      <c r="B359" s="5"/>
    </row>
    <row r="360" spans="2:2" ht="15.75" customHeight="1">
      <c r="B360" s="5"/>
    </row>
    <row r="361" spans="2:2" ht="15.75" customHeight="1">
      <c r="B361" s="5"/>
    </row>
    <row r="362" spans="2:2" ht="15.75" customHeight="1">
      <c r="B362" s="5"/>
    </row>
    <row r="363" spans="2:2" ht="15.75" customHeight="1">
      <c r="B363" s="5"/>
    </row>
    <row r="364" spans="2:2" ht="15.75" customHeight="1">
      <c r="B364" s="5"/>
    </row>
    <row r="365" spans="2:2" ht="15.75" customHeight="1">
      <c r="B365" s="5"/>
    </row>
    <row r="366" spans="2:2" ht="15.75" customHeight="1">
      <c r="B366" s="5"/>
    </row>
    <row r="367" spans="2:2" ht="15.75" customHeight="1">
      <c r="B367" s="5"/>
    </row>
    <row r="368" spans="2:2" ht="15.75" customHeight="1">
      <c r="B368" s="5"/>
    </row>
    <row r="369" spans="2:2" ht="15.75" customHeight="1">
      <c r="B369" s="5"/>
    </row>
    <row r="370" spans="2:2" ht="15.75" customHeight="1">
      <c r="B370" s="5"/>
    </row>
    <row r="371" spans="2:2" ht="15.75" customHeight="1">
      <c r="B371" s="5"/>
    </row>
    <row r="372" spans="2:2" ht="15.75" customHeight="1">
      <c r="B372" s="5"/>
    </row>
    <row r="373" spans="2:2" ht="15.75" customHeight="1">
      <c r="B373" s="5"/>
    </row>
    <row r="374" spans="2:2" ht="15.75" customHeight="1">
      <c r="B374" s="5"/>
    </row>
    <row r="375" spans="2:2" ht="15.75" customHeight="1">
      <c r="B375" s="5"/>
    </row>
    <row r="376" spans="2:2" ht="15.75" customHeight="1">
      <c r="B376" s="5"/>
    </row>
    <row r="377" spans="2:2" ht="15.75" customHeight="1">
      <c r="B377" s="5"/>
    </row>
    <row r="378" spans="2:2" ht="15.75" customHeight="1">
      <c r="B378" s="5"/>
    </row>
    <row r="379" spans="2:2" ht="15.75" customHeight="1">
      <c r="B379" s="5"/>
    </row>
    <row r="380" spans="2:2" ht="15.75" customHeight="1">
      <c r="B380" s="5"/>
    </row>
    <row r="381" spans="2:2" ht="15.75" customHeight="1">
      <c r="B381" s="5"/>
    </row>
    <row r="382" spans="2:2" ht="15.75" customHeight="1">
      <c r="B382" s="5"/>
    </row>
    <row r="383" spans="2:2" ht="15.75" customHeight="1">
      <c r="B383" s="5"/>
    </row>
    <row r="384" spans="2:2" ht="15.75" customHeight="1">
      <c r="B384" s="5"/>
    </row>
    <row r="385" spans="2:2" ht="15.75" customHeight="1">
      <c r="B385" s="5"/>
    </row>
    <row r="386" spans="2:2" ht="15.75" customHeight="1">
      <c r="B386" s="5"/>
    </row>
    <row r="387" spans="2:2" ht="15.75" customHeight="1">
      <c r="B387" s="5"/>
    </row>
    <row r="388" spans="2:2" ht="15.75" customHeight="1">
      <c r="B388" s="5"/>
    </row>
    <row r="389" spans="2:2" ht="15.75" customHeight="1">
      <c r="B389" s="5"/>
    </row>
    <row r="390" spans="2:2" ht="15.75" customHeight="1">
      <c r="B390" s="5"/>
    </row>
    <row r="391" spans="2:2" ht="15.75" customHeight="1">
      <c r="B391" s="5"/>
    </row>
    <row r="392" spans="2:2" ht="15.75" customHeight="1">
      <c r="B392" s="5"/>
    </row>
    <row r="393" spans="2:2" ht="15.75" customHeight="1">
      <c r="B393" s="5"/>
    </row>
    <row r="394" spans="2:2" ht="15.75" customHeight="1">
      <c r="B394" s="5"/>
    </row>
    <row r="395" spans="2:2" ht="15.75" customHeight="1">
      <c r="B395" s="5"/>
    </row>
    <row r="396" spans="2:2" ht="15.75" customHeight="1">
      <c r="B396" s="5"/>
    </row>
    <row r="397" spans="2:2" ht="15.75" customHeight="1">
      <c r="B397" s="5"/>
    </row>
    <row r="398" spans="2:2" ht="15.75" customHeight="1">
      <c r="B398" s="5"/>
    </row>
    <row r="399" spans="2:2" ht="15.75" customHeight="1">
      <c r="B399" s="5"/>
    </row>
    <row r="400" spans="2:2" ht="15.75" customHeight="1">
      <c r="B400" s="5"/>
    </row>
    <row r="401" spans="2:2" ht="15.75" customHeight="1">
      <c r="B401" s="5"/>
    </row>
    <row r="402" spans="2:2" ht="15.75" customHeight="1">
      <c r="B402" s="5"/>
    </row>
    <row r="403" spans="2:2" ht="15.75" customHeight="1">
      <c r="B403" s="5"/>
    </row>
    <row r="404" spans="2:2" ht="15.75" customHeight="1">
      <c r="B404" s="5"/>
    </row>
    <row r="405" spans="2:2" ht="15.75" customHeight="1">
      <c r="B405" s="5"/>
    </row>
    <row r="406" spans="2:2" ht="15.75" customHeight="1">
      <c r="B406" s="5"/>
    </row>
    <row r="407" spans="2:2" ht="15.75" customHeight="1">
      <c r="B407" s="5"/>
    </row>
    <row r="408" spans="2:2" ht="15.75" customHeight="1">
      <c r="B408" s="5"/>
    </row>
    <row r="409" spans="2:2" ht="15.75" customHeight="1">
      <c r="B409" s="5"/>
    </row>
    <row r="410" spans="2:2" ht="15.75" customHeight="1">
      <c r="B410" s="5"/>
    </row>
    <row r="411" spans="2:2" ht="15.75" customHeight="1">
      <c r="B411" s="5"/>
    </row>
    <row r="412" spans="2:2" ht="15.75" customHeight="1">
      <c r="B412" s="5"/>
    </row>
    <row r="413" spans="2:2" ht="15.75" customHeight="1">
      <c r="B413" s="5"/>
    </row>
    <row r="414" spans="2:2" ht="15.75" customHeight="1">
      <c r="B414" s="5"/>
    </row>
    <row r="415" spans="2:2" ht="15.75" customHeight="1">
      <c r="B415" s="5"/>
    </row>
    <row r="416" spans="2:2" ht="15.75" customHeight="1">
      <c r="B416" s="5"/>
    </row>
    <row r="417" spans="2:2" ht="15.75" customHeight="1">
      <c r="B417" s="5"/>
    </row>
    <row r="418" spans="2:2" ht="15.75" customHeight="1">
      <c r="B418" s="5"/>
    </row>
    <row r="419" spans="2:2" ht="15.75" customHeight="1">
      <c r="B419" s="5"/>
    </row>
    <row r="420" spans="2:2" ht="15.75" customHeight="1">
      <c r="B420" s="5"/>
    </row>
    <row r="421" spans="2:2" ht="15.75" customHeight="1">
      <c r="B421" s="5"/>
    </row>
    <row r="422" spans="2:2" ht="15.75" customHeight="1">
      <c r="B422" s="5"/>
    </row>
    <row r="423" spans="2:2" ht="15.75" customHeight="1">
      <c r="B423" s="5"/>
    </row>
    <row r="424" spans="2:2" ht="15.75" customHeight="1">
      <c r="B424" s="5"/>
    </row>
    <row r="425" spans="2:2" ht="15.75" customHeight="1">
      <c r="B425" s="5"/>
    </row>
    <row r="426" spans="2:2" ht="15.75" customHeight="1">
      <c r="B426" s="5"/>
    </row>
    <row r="427" spans="2:2" ht="15.75" customHeight="1">
      <c r="B427" s="5"/>
    </row>
    <row r="428" spans="2:2" ht="15.75" customHeight="1">
      <c r="B428" s="5"/>
    </row>
    <row r="429" spans="2:2" ht="15.75" customHeight="1">
      <c r="B429" s="5"/>
    </row>
    <row r="430" spans="2:2" ht="15.75" customHeight="1">
      <c r="B430" s="5"/>
    </row>
    <row r="431" spans="2:2" ht="15.75" customHeight="1">
      <c r="B431" s="5"/>
    </row>
    <row r="432" spans="2:2" ht="15.75" customHeight="1">
      <c r="B432" s="5"/>
    </row>
    <row r="433" spans="2:2" ht="15.75" customHeight="1">
      <c r="B433" s="5"/>
    </row>
    <row r="434" spans="2:2" ht="15.75" customHeight="1">
      <c r="B434" s="5"/>
    </row>
    <row r="435" spans="2:2" ht="15.75" customHeight="1">
      <c r="B435" s="5"/>
    </row>
    <row r="436" spans="2:2" ht="15.75" customHeight="1">
      <c r="B436" s="5"/>
    </row>
    <row r="437" spans="2:2" ht="15.75" customHeight="1">
      <c r="B437" s="5"/>
    </row>
    <row r="438" spans="2:2" ht="15.75" customHeight="1">
      <c r="B438" s="5"/>
    </row>
    <row r="439" spans="2:2" ht="15.75" customHeight="1">
      <c r="B439" s="5"/>
    </row>
    <row r="440" spans="2:2" ht="15.75" customHeight="1">
      <c r="B440" s="5"/>
    </row>
    <row r="441" spans="2:2" ht="15.75" customHeight="1">
      <c r="B441" s="5"/>
    </row>
    <row r="442" spans="2:2" ht="15.75" customHeight="1">
      <c r="B442" s="5"/>
    </row>
    <row r="443" spans="2:2" ht="15.75" customHeight="1">
      <c r="B443" s="5"/>
    </row>
    <row r="444" spans="2:2" ht="15.75" customHeight="1">
      <c r="B444" s="5"/>
    </row>
    <row r="445" spans="2:2" ht="15.75" customHeight="1">
      <c r="B445" s="5"/>
    </row>
    <row r="446" spans="2:2" ht="15.75" customHeight="1">
      <c r="B446" s="5"/>
    </row>
    <row r="447" spans="2:2" ht="15.75" customHeight="1">
      <c r="B447" s="5"/>
    </row>
    <row r="448" spans="2:2" ht="15.75" customHeight="1">
      <c r="B448" s="5"/>
    </row>
    <row r="449" spans="2:2" ht="15.75" customHeight="1">
      <c r="B449" s="5"/>
    </row>
    <row r="450" spans="2:2" ht="15.75" customHeight="1">
      <c r="B450" s="5"/>
    </row>
    <row r="451" spans="2:2" ht="15.75" customHeight="1">
      <c r="B451" s="5"/>
    </row>
    <row r="452" spans="2:2" ht="15.75" customHeight="1">
      <c r="B452" s="5"/>
    </row>
    <row r="453" spans="2:2" ht="15.75" customHeight="1">
      <c r="B453" s="5"/>
    </row>
    <row r="454" spans="2:2" ht="15.75" customHeight="1">
      <c r="B454" s="5"/>
    </row>
    <row r="455" spans="2:2" ht="15.75" customHeight="1">
      <c r="B455" s="5"/>
    </row>
    <row r="456" spans="2:2" ht="15.75" customHeight="1">
      <c r="B456" s="5"/>
    </row>
    <row r="457" spans="2:2" ht="15.75" customHeight="1">
      <c r="B457" s="5"/>
    </row>
    <row r="458" spans="2:2" ht="15.75" customHeight="1">
      <c r="B458" s="5"/>
    </row>
    <row r="459" spans="2:2" ht="15.75" customHeight="1">
      <c r="B459" s="5"/>
    </row>
    <row r="460" spans="2:2" ht="15.75" customHeight="1">
      <c r="B460" s="5"/>
    </row>
    <row r="461" spans="2:2" ht="15.75" customHeight="1">
      <c r="B461" s="5"/>
    </row>
    <row r="462" spans="2:2" ht="15.75" customHeight="1">
      <c r="B462" s="5"/>
    </row>
    <row r="463" spans="2:2" ht="15.75" customHeight="1">
      <c r="B463" s="5"/>
    </row>
    <row r="464" spans="2:2" ht="15.75" customHeight="1">
      <c r="B464" s="5"/>
    </row>
    <row r="465" spans="2:2" ht="15.75" customHeight="1">
      <c r="B465" s="5"/>
    </row>
    <row r="466" spans="2:2" ht="15.75" customHeight="1">
      <c r="B466" s="5"/>
    </row>
    <row r="467" spans="2:2" ht="15.75" customHeight="1">
      <c r="B467" s="5"/>
    </row>
    <row r="468" spans="2:2" ht="15.75" customHeight="1">
      <c r="B468" s="5"/>
    </row>
    <row r="469" spans="2:2" ht="15.75" customHeight="1">
      <c r="B469" s="5"/>
    </row>
    <row r="470" spans="2:2" ht="15.75" customHeight="1">
      <c r="B470" s="5"/>
    </row>
    <row r="471" spans="2:2" ht="15.75" customHeight="1">
      <c r="B471" s="5"/>
    </row>
    <row r="472" spans="2:2" ht="15.75" customHeight="1">
      <c r="B472" s="5"/>
    </row>
    <row r="473" spans="2:2" ht="15.75" customHeight="1">
      <c r="B473" s="5"/>
    </row>
    <row r="474" spans="2:2" ht="15.75" customHeight="1">
      <c r="B474" s="5"/>
    </row>
    <row r="475" spans="2:2" ht="15.75" customHeight="1">
      <c r="B475" s="5"/>
    </row>
    <row r="476" spans="2:2" ht="15.75" customHeight="1">
      <c r="B476" s="5"/>
    </row>
    <row r="477" spans="2:2" ht="15.75" customHeight="1">
      <c r="B477" s="5"/>
    </row>
    <row r="478" spans="2:2" ht="15.75" customHeight="1">
      <c r="B478" s="5"/>
    </row>
    <row r="479" spans="2:2" ht="15.75" customHeight="1">
      <c r="B479" s="5"/>
    </row>
    <row r="480" spans="2:2" ht="15.75" customHeight="1">
      <c r="B480" s="5"/>
    </row>
    <row r="481" spans="2:2" ht="15.75" customHeight="1">
      <c r="B481" s="5"/>
    </row>
    <row r="482" spans="2:2" ht="15.75" customHeight="1">
      <c r="B482" s="5"/>
    </row>
    <row r="483" spans="2:2" ht="15.75" customHeight="1">
      <c r="B483" s="5"/>
    </row>
    <row r="484" spans="2:2" ht="15.75" customHeight="1">
      <c r="B484" s="5"/>
    </row>
    <row r="485" spans="2:2" ht="15.75" customHeight="1">
      <c r="B485" s="5"/>
    </row>
    <row r="486" spans="2:2" ht="15.75" customHeight="1">
      <c r="B486" s="5"/>
    </row>
    <row r="487" spans="2:2" ht="15.75" customHeight="1">
      <c r="B487" s="5"/>
    </row>
    <row r="488" spans="2:2" ht="15.75" customHeight="1">
      <c r="B488" s="5"/>
    </row>
    <row r="489" spans="2:2" ht="15.75" customHeight="1">
      <c r="B489" s="5"/>
    </row>
    <row r="490" spans="2:2" ht="15.75" customHeight="1">
      <c r="B490" s="5"/>
    </row>
    <row r="491" spans="2:2" ht="15.75" customHeight="1">
      <c r="B491" s="5"/>
    </row>
    <row r="492" spans="2:2" ht="15.75" customHeight="1">
      <c r="B492" s="5"/>
    </row>
    <row r="493" spans="2:2" ht="15.75" customHeight="1">
      <c r="B493" s="5"/>
    </row>
    <row r="494" spans="2:2" ht="15.75" customHeight="1">
      <c r="B494" s="5"/>
    </row>
    <row r="495" spans="2:2" ht="15.75" customHeight="1">
      <c r="B495" s="5"/>
    </row>
    <row r="496" spans="2:2" ht="15.75" customHeight="1">
      <c r="B496" s="5"/>
    </row>
    <row r="497" spans="2:2" ht="15.75" customHeight="1">
      <c r="B497" s="5"/>
    </row>
    <row r="498" spans="2:2" ht="15.75" customHeight="1">
      <c r="B498" s="5"/>
    </row>
    <row r="499" spans="2:2" ht="15.75" customHeight="1">
      <c r="B499" s="5"/>
    </row>
    <row r="500" spans="2:2" ht="15.75" customHeight="1">
      <c r="B500" s="5"/>
    </row>
    <row r="501" spans="2:2" ht="15.75" customHeight="1">
      <c r="B501" s="5"/>
    </row>
    <row r="502" spans="2:2" ht="15.75" customHeight="1">
      <c r="B502" s="5"/>
    </row>
    <row r="503" spans="2:2" ht="15.75" customHeight="1">
      <c r="B503" s="5"/>
    </row>
    <row r="504" spans="2:2" ht="15.75" customHeight="1">
      <c r="B504" s="5"/>
    </row>
    <row r="505" spans="2:2" ht="15.75" customHeight="1">
      <c r="B505" s="5"/>
    </row>
    <row r="506" spans="2:2" ht="15.75" customHeight="1">
      <c r="B506" s="5"/>
    </row>
    <row r="507" spans="2:2" ht="15.75" customHeight="1">
      <c r="B507" s="5"/>
    </row>
    <row r="508" spans="2:2" ht="15.75" customHeight="1">
      <c r="B508" s="5"/>
    </row>
    <row r="509" spans="2:2" ht="15.75" customHeight="1">
      <c r="B509" s="5"/>
    </row>
    <row r="510" spans="2:2" ht="15.75" customHeight="1">
      <c r="B510" s="5"/>
    </row>
    <row r="511" spans="2:2" ht="15.75" customHeight="1">
      <c r="B511" s="5"/>
    </row>
    <row r="512" spans="2:2" ht="15.75" customHeight="1">
      <c r="B512" s="5"/>
    </row>
    <row r="513" spans="2:2" ht="15.75" customHeight="1">
      <c r="B513" s="5"/>
    </row>
    <row r="514" spans="2:2" ht="15.75" customHeight="1">
      <c r="B514" s="5"/>
    </row>
    <row r="515" spans="2:2" ht="15.75" customHeight="1">
      <c r="B515" s="5"/>
    </row>
    <row r="516" spans="2:2" ht="15.75" customHeight="1">
      <c r="B516" s="5"/>
    </row>
    <row r="517" spans="2:2" ht="15.75" customHeight="1">
      <c r="B517" s="5"/>
    </row>
    <row r="518" spans="2:2" ht="15.75" customHeight="1">
      <c r="B518" s="5"/>
    </row>
    <row r="519" spans="2:2" ht="15.75" customHeight="1">
      <c r="B519" s="5"/>
    </row>
    <row r="520" spans="2:2" ht="15.75" customHeight="1">
      <c r="B520" s="5"/>
    </row>
    <row r="521" spans="2:2" ht="15.75" customHeight="1">
      <c r="B521" s="5"/>
    </row>
    <row r="522" spans="2:2" ht="15.75" customHeight="1">
      <c r="B522" s="5"/>
    </row>
    <row r="523" spans="2:2" ht="15.75" customHeight="1">
      <c r="B523" s="5"/>
    </row>
    <row r="524" spans="2:2" ht="15.75" customHeight="1">
      <c r="B524" s="5"/>
    </row>
    <row r="525" spans="2:2" ht="15.75" customHeight="1">
      <c r="B525" s="5"/>
    </row>
    <row r="526" spans="2:2" ht="15.75" customHeight="1">
      <c r="B526" s="5"/>
    </row>
    <row r="527" spans="2:2" ht="15.75" customHeight="1">
      <c r="B527" s="5"/>
    </row>
    <row r="528" spans="2:2" ht="15.75" customHeight="1">
      <c r="B528" s="5"/>
    </row>
    <row r="529" spans="2:2" ht="15.75" customHeight="1">
      <c r="B529" s="5"/>
    </row>
    <row r="530" spans="2:2" ht="15.75" customHeight="1">
      <c r="B530" s="5"/>
    </row>
    <row r="531" spans="2:2" ht="15.75" customHeight="1">
      <c r="B531" s="5"/>
    </row>
    <row r="532" spans="2:2" ht="15.75" customHeight="1">
      <c r="B532" s="5"/>
    </row>
    <row r="533" spans="2:2" ht="15.75" customHeight="1">
      <c r="B533" s="5"/>
    </row>
    <row r="534" spans="2:2" ht="15.75" customHeight="1">
      <c r="B534" s="5"/>
    </row>
    <row r="535" spans="2:2" ht="15.75" customHeight="1">
      <c r="B535" s="5"/>
    </row>
    <row r="536" spans="2:2" ht="15.75" customHeight="1">
      <c r="B536" s="5"/>
    </row>
    <row r="537" spans="2:2" ht="15.75" customHeight="1">
      <c r="B537" s="5"/>
    </row>
    <row r="538" spans="2:2" ht="15.75" customHeight="1">
      <c r="B538" s="5"/>
    </row>
    <row r="539" spans="2:2" ht="15.75" customHeight="1">
      <c r="B539" s="5"/>
    </row>
    <row r="540" spans="2:2" ht="15.75" customHeight="1">
      <c r="B540" s="5"/>
    </row>
    <row r="541" spans="2:2" ht="15.75" customHeight="1">
      <c r="B541" s="5"/>
    </row>
    <row r="542" spans="2:2" ht="15.75" customHeight="1">
      <c r="B542" s="5"/>
    </row>
    <row r="543" spans="2:2" ht="15.75" customHeight="1">
      <c r="B543" s="5"/>
    </row>
    <row r="544" spans="2:2" ht="15.75" customHeight="1">
      <c r="B544" s="5"/>
    </row>
    <row r="545" spans="2:2" ht="15.75" customHeight="1">
      <c r="B545" s="5"/>
    </row>
    <row r="546" spans="2:2" ht="15.75" customHeight="1">
      <c r="B546" s="5"/>
    </row>
    <row r="547" spans="2:2" ht="15.75" customHeight="1">
      <c r="B547" s="5"/>
    </row>
    <row r="548" spans="2:2" ht="15.75" customHeight="1">
      <c r="B548" s="5"/>
    </row>
    <row r="549" spans="2:2" ht="15.75" customHeight="1">
      <c r="B549" s="5"/>
    </row>
    <row r="550" spans="2:2" ht="15.75" customHeight="1">
      <c r="B550" s="5"/>
    </row>
    <row r="551" spans="2:2" ht="15.75" customHeight="1">
      <c r="B551" s="5"/>
    </row>
    <row r="552" spans="2:2" ht="15.75" customHeight="1">
      <c r="B552" s="5"/>
    </row>
    <row r="553" spans="2:2" ht="15.75" customHeight="1">
      <c r="B553" s="5"/>
    </row>
    <row r="554" spans="2:2" ht="15.75" customHeight="1">
      <c r="B554" s="5"/>
    </row>
    <row r="555" spans="2:2" ht="15.75" customHeight="1">
      <c r="B555" s="5"/>
    </row>
    <row r="556" spans="2:2" ht="15.75" customHeight="1">
      <c r="B556" s="5"/>
    </row>
    <row r="557" spans="2:2" ht="15.75" customHeight="1">
      <c r="B557" s="5"/>
    </row>
    <row r="558" spans="2:2" ht="15.75" customHeight="1">
      <c r="B558" s="5"/>
    </row>
    <row r="559" spans="2:2" ht="15.75" customHeight="1">
      <c r="B559" s="5"/>
    </row>
    <row r="560" spans="2:2" ht="15.75" customHeight="1">
      <c r="B560" s="5"/>
    </row>
    <row r="561" spans="2:2" ht="15.75" customHeight="1">
      <c r="B561" s="5"/>
    </row>
    <row r="562" spans="2:2" ht="15.75" customHeight="1">
      <c r="B562" s="5"/>
    </row>
    <row r="563" spans="2:2" ht="15.75" customHeight="1">
      <c r="B563" s="5"/>
    </row>
    <row r="564" spans="2:2" ht="15.75" customHeight="1">
      <c r="B564" s="5"/>
    </row>
    <row r="565" spans="2:2" ht="15.75" customHeight="1">
      <c r="B565" s="5"/>
    </row>
    <row r="566" spans="2:2" ht="15.75" customHeight="1">
      <c r="B566" s="5"/>
    </row>
    <row r="567" spans="2:2" ht="15.75" customHeight="1">
      <c r="B567" s="5"/>
    </row>
    <row r="568" spans="2:2" ht="15.75" customHeight="1">
      <c r="B568" s="5"/>
    </row>
    <row r="569" spans="2:2" ht="15.75" customHeight="1">
      <c r="B569" s="5"/>
    </row>
    <row r="570" spans="2:2" ht="15.75" customHeight="1">
      <c r="B570" s="5"/>
    </row>
    <row r="571" spans="2:2" ht="15.75" customHeight="1">
      <c r="B571" s="5"/>
    </row>
    <row r="572" spans="2:2" ht="15.75" customHeight="1">
      <c r="B572" s="5"/>
    </row>
    <row r="573" spans="2:2" ht="15.75" customHeight="1">
      <c r="B573" s="5"/>
    </row>
    <row r="574" spans="2:2" ht="15.75" customHeight="1">
      <c r="B574" s="5"/>
    </row>
    <row r="575" spans="2:2" ht="15.75" customHeight="1">
      <c r="B575" s="5"/>
    </row>
    <row r="576" spans="2:2" ht="15.75" customHeight="1">
      <c r="B576" s="5"/>
    </row>
    <row r="577" spans="2:2" ht="15.75" customHeight="1">
      <c r="B577" s="5"/>
    </row>
    <row r="578" spans="2:2" ht="15.75" customHeight="1">
      <c r="B578" s="5"/>
    </row>
    <row r="579" spans="2:2" ht="15.75" customHeight="1">
      <c r="B579" s="5"/>
    </row>
    <row r="580" spans="2:2" ht="15.75" customHeight="1">
      <c r="B580" s="5"/>
    </row>
    <row r="581" spans="2:2" ht="15.75" customHeight="1">
      <c r="B581" s="5"/>
    </row>
    <row r="582" spans="2:2" ht="15.75" customHeight="1">
      <c r="B582" s="5"/>
    </row>
    <row r="583" spans="2:2" ht="15.75" customHeight="1">
      <c r="B583" s="5"/>
    </row>
    <row r="584" spans="2:2" ht="15.75" customHeight="1">
      <c r="B584" s="5"/>
    </row>
    <row r="585" spans="2:2" ht="15.75" customHeight="1">
      <c r="B585" s="5"/>
    </row>
    <row r="586" spans="2:2" ht="15.75" customHeight="1">
      <c r="B586" s="5"/>
    </row>
    <row r="587" spans="2:2" ht="15.75" customHeight="1">
      <c r="B587" s="5"/>
    </row>
    <row r="588" spans="2:2" ht="15.75" customHeight="1">
      <c r="B588" s="5"/>
    </row>
    <row r="589" spans="2:2" ht="15.75" customHeight="1">
      <c r="B589" s="5"/>
    </row>
    <row r="590" spans="2:2" ht="15.75" customHeight="1">
      <c r="B590" s="5"/>
    </row>
    <row r="591" spans="2:2" ht="15.75" customHeight="1">
      <c r="B591" s="5"/>
    </row>
    <row r="592" spans="2:2" ht="15.75" customHeight="1">
      <c r="B592" s="5"/>
    </row>
    <row r="593" spans="2:2" ht="15.75" customHeight="1">
      <c r="B593" s="5"/>
    </row>
    <row r="594" spans="2:2" ht="15.75" customHeight="1">
      <c r="B594" s="5"/>
    </row>
    <row r="595" spans="2:2" ht="15.75" customHeight="1">
      <c r="B595" s="5"/>
    </row>
    <row r="596" spans="2:2" ht="15.75" customHeight="1">
      <c r="B596" s="5"/>
    </row>
    <row r="597" spans="2:2" ht="15.75" customHeight="1">
      <c r="B597" s="5"/>
    </row>
    <row r="598" spans="2:2" ht="15.75" customHeight="1">
      <c r="B598" s="5"/>
    </row>
    <row r="599" spans="2:2" ht="15.75" customHeight="1">
      <c r="B599" s="5"/>
    </row>
    <row r="600" spans="2:2" ht="15.75" customHeight="1">
      <c r="B600" s="5"/>
    </row>
    <row r="601" spans="2:2" ht="15.75" customHeight="1">
      <c r="B601" s="5"/>
    </row>
    <row r="602" spans="2:2" ht="15.75" customHeight="1">
      <c r="B602" s="5"/>
    </row>
    <row r="603" spans="2:2" ht="15.75" customHeight="1">
      <c r="B603" s="5"/>
    </row>
    <row r="604" spans="2:2" ht="15.75" customHeight="1">
      <c r="B604" s="5"/>
    </row>
    <row r="605" spans="2:2" ht="15.75" customHeight="1">
      <c r="B605" s="5"/>
    </row>
    <row r="606" spans="2:2" ht="15.75" customHeight="1">
      <c r="B606" s="5"/>
    </row>
    <row r="607" spans="2:2" ht="15.75" customHeight="1">
      <c r="B607" s="5"/>
    </row>
    <row r="608" spans="2:2" ht="15.75" customHeight="1">
      <c r="B608" s="5"/>
    </row>
    <row r="609" spans="2:2" ht="15.75" customHeight="1">
      <c r="B609" s="5"/>
    </row>
    <row r="610" spans="2:2" ht="15.75" customHeight="1">
      <c r="B610" s="5"/>
    </row>
    <row r="611" spans="2:2" ht="15.75" customHeight="1">
      <c r="B611" s="5"/>
    </row>
    <row r="612" spans="2:2" ht="15.75" customHeight="1">
      <c r="B612" s="5"/>
    </row>
    <row r="613" spans="2:2" ht="15.75" customHeight="1">
      <c r="B613" s="5"/>
    </row>
    <row r="614" spans="2:2" ht="15.75" customHeight="1">
      <c r="B614" s="5"/>
    </row>
    <row r="615" spans="2:2" ht="15.75" customHeight="1">
      <c r="B615" s="5"/>
    </row>
    <row r="616" spans="2:2" ht="15.75" customHeight="1">
      <c r="B616" s="5"/>
    </row>
    <row r="617" spans="2:2" ht="15.75" customHeight="1">
      <c r="B617" s="5"/>
    </row>
    <row r="618" spans="2:2" ht="15.75" customHeight="1">
      <c r="B618" s="5"/>
    </row>
    <row r="619" spans="2:2" ht="15.75" customHeight="1">
      <c r="B619" s="5"/>
    </row>
    <row r="620" spans="2:2" ht="15.75" customHeight="1">
      <c r="B620" s="5"/>
    </row>
    <row r="621" spans="2:2" ht="15.75" customHeight="1">
      <c r="B621" s="5"/>
    </row>
    <row r="622" spans="2:2" ht="15.75" customHeight="1">
      <c r="B622" s="5"/>
    </row>
    <row r="623" spans="2:2" ht="15.75" customHeight="1">
      <c r="B623" s="5"/>
    </row>
    <row r="624" spans="2:2" ht="15.75" customHeight="1">
      <c r="B624" s="5"/>
    </row>
    <row r="625" spans="2:2" ht="15.75" customHeight="1">
      <c r="B625" s="5"/>
    </row>
    <row r="626" spans="2:2" ht="15.75" customHeight="1">
      <c r="B626" s="5"/>
    </row>
    <row r="627" spans="2:2" ht="15.75" customHeight="1">
      <c r="B627" s="5"/>
    </row>
    <row r="628" spans="2:2" ht="15.75" customHeight="1">
      <c r="B628" s="5"/>
    </row>
    <row r="629" spans="2:2" ht="15.75" customHeight="1">
      <c r="B629" s="5"/>
    </row>
    <row r="630" spans="2:2" ht="15.75" customHeight="1">
      <c r="B630" s="5"/>
    </row>
    <row r="631" spans="2:2" ht="15.75" customHeight="1">
      <c r="B631" s="5"/>
    </row>
    <row r="632" spans="2:2" ht="15.75" customHeight="1">
      <c r="B632" s="5"/>
    </row>
    <row r="633" spans="2:2" ht="15.75" customHeight="1">
      <c r="B633" s="5"/>
    </row>
    <row r="634" spans="2:2" ht="15.75" customHeight="1">
      <c r="B634" s="5"/>
    </row>
    <row r="635" spans="2:2" ht="15.75" customHeight="1">
      <c r="B635" s="5"/>
    </row>
    <row r="636" spans="2:2" ht="15.75" customHeight="1">
      <c r="B636" s="5"/>
    </row>
    <row r="637" spans="2:2" ht="15.75" customHeight="1">
      <c r="B637" s="5"/>
    </row>
    <row r="638" spans="2:2" ht="15.75" customHeight="1">
      <c r="B638" s="5"/>
    </row>
    <row r="639" spans="2:2" ht="15.75" customHeight="1">
      <c r="B639" s="5"/>
    </row>
    <row r="640" spans="2:2" ht="15.75" customHeight="1">
      <c r="B640" s="5"/>
    </row>
    <row r="641" spans="2:2" ht="15.75" customHeight="1">
      <c r="B641" s="5"/>
    </row>
    <row r="642" spans="2:2" ht="15.75" customHeight="1">
      <c r="B642" s="5"/>
    </row>
    <row r="643" spans="2:2" ht="15.75" customHeight="1">
      <c r="B643" s="5"/>
    </row>
    <row r="644" spans="2:2" ht="15.75" customHeight="1">
      <c r="B644" s="5"/>
    </row>
    <row r="645" spans="2:2" ht="15.75" customHeight="1">
      <c r="B645" s="5"/>
    </row>
    <row r="646" spans="2:2" ht="15.75" customHeight="1">
      <c r="B646" s="5"/>
    </row>
    <row r="647" spans="2:2" ht="15.75" customHeight="1">
      <c r="B647" s="5"/>
    </row>
    <row r="648" spans="2:2" ht="15.75" customHeight="1">
      <c r="B648" s="5"/>
    </row>
    <row r="649" spans="2:2" ht="15.75" customHeight="1">
      <c r="B649" s="5"/>
    </row>
    <row r="650" spans="2:2" ht="15.75" customHeight="1">
      <c r="B650" s="5"/>
    </row>
    <row r="651" spans="2:2" ht="15.75" customHeight="1">
      <c r="B651" s="5"/>
    </row>
    <row r="652" spans="2:2" ht="15.75" customHeight="1">
      <c r="B652" s="5"/>
    </row>
    <row r="653" spans="2:2" ht="15.75" customHeight="1">
      <c r="B653" s="5"/>
    </row>
    <row r="654" spans="2:2" ht="15.75" customHeight="1">
      <c r="B654" s="5"/>
    </row>
    <row r="655" spans="2:2" ht="15.75" customHeight="1">
      <c r="B655" s="5"/>
    </row>
    <row r="656" spans="2:2" ht="15.75" customHeight="1">
      <c r="B656" s="5"/>
    </row>
    <row r="657" spans="2:2" ht="15.75" customHeight="1">
      <c r="B657" s="5"/>
    </row>
    <row r="658" spans="2:2" ht="15.75" customHeight="1">
      <c r="B658" s="5"/>
    </row>
    <row r="659" spans="2:2" ht="15.75" customHeight="1">
      <c r="B659" s="5"/>
    </row>
    <row r="660" spans="2:2" ht="15.75" customHeight="1">
      <c r="B660" s="5"/>
    </row>
    <row r="661" spans="2:2" ht="15.75" customHeight="1">
      <c r="B661" s="5"/>
    </row>
    <row r="662" spans="2:2" ht="15.75" customHeight="1">
      <c r="B662" s="5"/>
    </row>
    <row r="663" spans="2:2" ht="15.75" customHeight="1">
      <c r="B663" s="5"/>
    </row>
    <row r="664" spans="2:2" ht="15.75" customHeight="1">
      <c r="B664" s="5"/>
    </row>
    <row r="665" spans="2:2" ht="15.75" customHeight="1">
      <c r="B665" s="5"/>
    </row>
    <row r="666" spans="2:2" ht="15.75" customHeight="1">
      <c r="B666" s="5"/>
    </row>
    <row r="667" spans="2:2" ht="15.75" customHeight="1">
      <c r="B667" s="5"/>
    </row>
    <row r="668" spans="2:2" ht="15.75" customHeight="1">
      <c r="B668" s="5"/>
    </row>
    <row r="669" spans="2:2" ht="15.75" customHeight="1">
      <c r="B669" s="5"/>
    </row>
    <row r="670" spans="2:2" ht="15.75" customHeight="1">
      <c r="B670" s="5"/>
    </row>
    <row r="671" spans="2:2" ht="15.75" customHeight="1">
      <c r="B671" s="5"/>
    </row>
    <row r="672" spans="2:2" ht="15.75" customHeight="1">
      <c r="B672" s="5"/>
    </row>
    <row r="673" spans="2:2" ht="15.75" customHeight="1">
      <c r="B673" s="5"/>
    </row>
    <row r="674" spans="2:2" ht="15.75" customHeight="1">
      <c r="B674" s="5"/>
    </row>
    <row r="675" spans="2:2" ht="15.75" customHeight="1">
      <c r="B675" s="5"/>
    </row>
    <row r="676" spans="2:2" ht="15.75" customHeight="1">
      <c r="B676" s="5"/>
    </row>
    <row r="677" spans="2:2" ht="15.75" customHeight="1">
      <c r="B677" s="5"/>
    </row>
    <row r="678" spans="2:2" ht="15.75" customHeight="1">
      <c r="B678" s="5"/>
    </row>
    <row r="679" spans="2:2" ht="15.75" customHeight="1">
      <c r="B679" s="5"/>
    </row>
    <row r="680" spans="2:2" ht="15.75" customHeight="1">
      <c r="B680" s="5"/>
    </row>
    <row r="681" spans="2:2" ht="15.75" customHeight="1">
      <c r="B681" s="5"/>
    </row>
    <row r="682" spans="2:2" ht="15.75" customHeight="1">
      <c r="B682" s="5"/>
    </row>
    <row r="683" spans="2:2" ht="15.75" customHeight="1">
      <c r="B683" s="5"/>
    </row>
    <row r="684" spans="2:2" ht="15.75" customHeight="1">
      <c r="B684" s="5"/>
    </row>
    <row r="685" spans="2:2" ht="15.75" customHeight="1">
      <c r="B685" s="5"/>
    </row>
    <row r="686" spans="2:2" ht="15.75" customHeight="1">
      <c r="B686" s="5"/>
    </row>
    <row r="687" spans="2:2" ht="15.75" customHeight="1">
      <c r="B687" s="5"/>
    </row>
    <row r="688" spans="2:2" ht="15.75" customHeight="1">
      <c r="B688" s="5"/>
    </row>
    <row r="689" spans="2:2" ht="15.75" customHeight="1">
      <c r="B689" s="5"/>
    </row>
    <row r="690" spans="2:2" ht="15.75" customHeight="1">
      <c r="B690" s="5"/>
    </row>
    <row r="691" spans="2:2" ht="15.75" customHeight="1">
      <c r="B691" s="5"/>
    </row>
    <row r="692" spans="2:2" ht="15.75" customHeight="1">
      <c r="B692" s="5"/>
    </row>
    <row r="693" spans="2:2" ht="15.75" customHeight="1">
      <c r="B693" s="5"/>
    </row>
    <row r="694" spans="2:2" ht="15.75" customHeight="1">
      <c r="B694" s="5"/>
    </row>
    <row r="695" spans="2:2" ht="15.75" customHeight="1">
      <c r="B695" s="5"/>
    </row>
    <row r="696" spans="2:2" ht="15.75" customHeight="1">
      <c r="B696" s="5"/>
    </row>
    <row r="697" spans="2:2" ht="15.75" customHeight="1">
      <c r="B697" s="5"/>
    </row>
    <row r="698" spans="2:2" ht="15.75" customHeight="1">
      <c r="B698" s="5"/>
    </row>
    <row r="699" spans="2:2" ht="15.75" customHeight="1">
      <c r="B699" s="5"/>
    </row>
    <row r="700" spans="2:2" ht="15.75" customHeight="1">
      <c r="B700" s="5"/>
    </row>
    <row r="701" spans="2:2" ht="15.75" customHeight="1">
      <c r="B701" s="5"/>
    </row>
    <row r="702" spans="2:2" ht="15.75" customHeight="1">
      <c r="B702" s="5"/>
    </row>
    <row r="703" spans="2:2" ht="15.75" customHeight="1">
      <c r="B703" s="5"/>
    </row>
    <row r="704" spans="2:2" ht="15.75" customHeight="1">
      <c r="B704" s="5"/>
    </row>
    <row r="705" spans="2:2" ht="15.75" customHeight="1">
      <c r="B705" s="5"/>
    </row>
    <row r="706" spans="2:2" ht="15.75" customHeight="1">
      <c r="B706" s="5"/>
    </row>
    <row r="707" spans="2:2" ht="15.75" customHeight="1">
      <c r="B707" s="5"/>
    </row>
    <row r="708" spans="2:2" ht="15.75" customHeight="1">
      <c r="B708" s="5"/>
    </row>
    <row r="709" spans="2:2" ht="15.75" customHeight="1">
      <c r="B709" s="5"/>
    </row>
    <row r="710" spans="2:2" ht="15.75" customHeight="1">
      <c r="B710" s="5"/>
    </row>
    <row r="711" spans="2:2" ht="15.75" customHeight="1">
      <c r="B711" s="5"/>
    </row>
    <row r="712" spans="2:2" ht="15.75" customHeight="1">
      <c r="B712" s="5"/>
    </row>
    <row r="713" spans="2:2" ht="15.75" customHeight="1">
      <c r="B713" s="5"/>
    </row>
    <row r="714" spans="2:2" ht="15.75" customHeight="1">
      <c r="B714" s="5"/>
    </row>
    <row r="715" spans="2:2" ht="15.75" customHeight="1">
      <c r="B715" s="5"/>
    </row>
    <row r="716" spans="2:2" ht="15.75" customHeight="1">
      <c r="B716" s="5"/>
    </row>
    <row r="717" spans="2:2" ht="15.75" customHeight="1">
      <c r="B717" s="5"/>
    </row>
    <row r="718" spans="2:2" ht="15.75" customHeight="1">
      <c r="B718" s="5"/>
    </row>
    <row r="719" spans="2:2" ht="15.75" customHeight="1">
      <c r="B719" s="5"/>
    </row>
    <row r="720" spans="2:2" ht="15.75" customHeight="1">
      <c r="B720" s="5"/>
    </row>
    <row r="721" spans="2:2" ht="15.75" customHeight="1">
      <c r="B721" s="5"/>
    </row>
    <row r="722" spans="2:2" ht="15.75" customHeight="1">
      <c r="B722" s="5"/>
    </row>
    <row r="723" spans="2:2" ht="15.75" customHeight="1">
      <c r="B723" s="5"/>
    </row>
    <row r="724" spans="2:2" ht="15.75" customHeight="1">
      <c r="B724" s="5"/>
    </row>
    <row r="725" spans="2:2" ht="15.75" customHeight="1">
      <c r="B725" s="5"/>
    </row>
    <row r="726" spans="2:2" ht="15.75" customHeight="1">
      <c r="B726" s="5"/>
    </row>
    <row r="727" spans="2:2" ht="15.75" customHeight="1">
      <c r="B727" s="5"/>
    </row>
    <row r="728" spans="2:2" ht="15.75" customHeight="1">
      <c r="B728" s="5"/>
    </row>
    <row r="729" spans="2:2" ht="15.75" customHeight="1">
      <c r="B729" s="5"/>
    </row>
    <row r="730" spans="2:2" ht="15.75" customHeight="1">
      <c r="B730" s="5"/>
    </row>
    <row r="731" spans="2:2" ht="15.75" customHeight="1">
      <c r="B731" s="5"/>
    </row>
    <row r="732" spans="2:2" ht="15.75" customHeight="1">
      <c r="B732" s="5"/>
    </row>
    <row r="733" spans="2:2" ht="15.75" customHeight="1">
      <c r="B733" s="5"/>
    </row>
    <row r="734" spans="2:2" ht="15.75" customHeight="1">
      <c r="B734" s="5"/>
    </row>
    <row r="735" spans="2:2" ht="15.75" customHeight="1">
      <c r="B735" s="5"/>
    </row>
    <row r="736" spans="2:2" ht="15.75" customHeight="1">
      <c r="B736" s="5"/>
    </row>
    <row r="737" spans="2:2" ht="15.75" customHeight="1">
      <c r="B737" s="5"/>
    </row>
    <row r="738" spans="2:2" ht="15.75" customHeight="1">
      <c r="B738" s="5"/>
    </row>
    <row r="739" spans="2:2" ht="15.75" customHeight="1">
      <c r="B739" s="5"/>
    </row>
    <row r="740" spans="2:2" ht="15.75" customHeight="1">
      <c r="B740" s="5"/>
    </row>
    <row r="741" spans="2:2" ht="15.75" customHeight="1">
      <c r="B741" s="5"/>
    </row>
    <row r="742" spans="2:2" ht="15.75" customHeight="1">
      <c r="B742" s="5"/>
    </row>
    <row r="743" spans="2:2" ht="15.75" customHeight="1">
      <c r="B743" s="5"/>
    </row>
    <row r="744" spans="2:2" ht="15.75" customHeight="1">
      <c r="B744" s="5"/>
    </row>
    <row r="745" spans="2:2" ht="15.75" customHeight="1">
      <c r="B745" s="5"/>
    </row>
    <row r="746" spans="2:2" ht="15.75" customHeight="1">
      <c r="B746" s="5"/>
    </row>
    <row r="747" spans="2:2" ht="15.75" customHeight="1">
      <c r="B747" s="5"/>
    </row>
    <row r="748" spans="2:2" ht="15.75" customHeight="1">
      <c r="B748" s="5"/>
    </row>
    <row r="749" spans="2:2" ht="15.75" customHeight="1">
      <c r="B749" s="5"/>
    </row>
    <row r="750" spans="2:2" ht="15.75" customHeight="1">
      <c r="B750" s="5"/>
    </row>
    <row r="751" spans="2:2" ht="15.75" customHeight="1">
      <c r="B751" s="5"/>
    </row>
    <row r="752" spans="2:2" ht="15.75" customHeight="1">
      <c r="B752" s="5"/>
    </row>
    <row r="753" spans="2:2" ht="15.75" customHeight="1">
      <c r="B753" s="5"/>
    </row>
    <row r="754" spans="2:2" ht="15.75" customHeight="1">
      <c r="B754" s="5"/>
    </row>
    <row r="755" spans="2:2" ht="15.75" customHeight="1">
      <c r="B755" s="5"/>
    </row>
    <row r="756" spans="2:2" ht="15.75" customHeight="1">
      <c r="B756" s="5"/>
    </row>
    <row r="757" spans="2:2" ht="15.75" customHeight="1">
      <c r="B757" s="5"/>
    </row>
    <row r="758" spans="2:2" ht="15.75" customHeight="1">
      <c r="B758" s="5"/>
    </row>
    <row r="759" spans="2:2" ht="15.75" customHeight="1">
      <c r="B759" s="5"/>
    </row>
    <row r="760" spans="2:2" ht="15.75" customHeight="1">
      <c r="B760" s="5"/>
    </row>
    <row r="761" spans="2:2" ht="15.75" customHeight="1">
      <c r="B761" s="5"/>
    </row>
    <row r="762" spans="2:2" ht="15.75" customHeight="1">
      <c r="B762" s="5"/>
    </row>
    <row r="763" spans="2:2" ht="15.75" customHeight="1">
      <c r="B763" s="5"/>
    </row>
    <row r="764" spans="2:2" ht="15.75" customHeight="1">
      <c r="B764" s="5"/>
    </row>
    <row r="765" spans="2:2" ht="15.75" customHeight="1">
      <c r="B765" s="5"/>
    </row>
    <row r="766" spans="2:2" ht="15.75" customHeight="1">
      <c r="B766" s="5"/>
    </row>
    <row r="767" spans="2:2" ht="15.75" customHeight="1">
      <c r="B767" s="5"/>
    </row>
    <row r="768" spans="2:2" ht="15.75" customHeight="1">
      <c r="B768" s="5"/>
    </row>
    <row r="769" spans="2:2" ht="15.75" customHeight="1">
      <c r="B769" s="5"/>
    </row>
    <row r="770" spans="2:2" ht="15.75" customHeight="1">
      <c r="B770" s="5"/>
    </row>
    <row r="771" spans="2:2" ht="15.75" customHeight="1">
      <c r="B771" s="5"/>
    </row>
    <row r="772" spans="2:2" ht="15.75" customHeight="1">
      <c r="B772" s="5"/>
    </row>
    <row r="773" spans="2:2" ht="15.75" customHeight="1">
      <c r="B773" s="5"/>
    </row>
    <row r="774" spans="2:2" ht="15.75" customHeight="1">
      <c r="B774" s="5"/>
    </row>
    <row r="775" spans="2:2" ht="15.75" customHeight="1">
      <c r="B775" s="5"/>
    </row>
    <row r="776" spans="2:2" ht="15.75" customHeight="1">
      <c r="B776" s="5"/>
    </row>
    <row r="777" spans="2:2" ht="15.75" customHeight="1">
      <c r="B777" s="5"/>
    </row>
    <row r="778" spans="2:2" ht="15.75" customHeight="1">
      <c r="B778" s="5"/>
    </row>
    <row r="779" spans="2:2" ht="15.75" customHeight="1">
      <c r="B779" s="5"/>
    </row>
    <row r="780" spans="2:2" ht="15.75" customHeight="1">
      <c r="B780" s="5"/>
    </row>
    <row r="781" spans="2:2" ht="15.75" customHeight="1">
      <c r="B781" s="5"/>
    </row>
    <row r="782" spans="2:2" ht="15.75" customHeight="1">
      <c r="B782" s="5"/>
    </row>
    <row r="783" spans="2:2" ht="15.75" customHeight="1">
      <c r="B783" s="5"/>
    </row>
    <row r="784" spans="2:2" ht="15.75" customHeight="1">
      <c r="B784" s="5"/>
    </row>
    <row r="785" spans="2:2" ht="15.75" customHeight="1">
      <c r="B785" s="5"/>
    </row>
    <row r="786" spans="2:2" ht="15.75" customHeight="1">
      <c r="B786" s="5"/>
    </row>
    <row r="787" spans="2:2" ht="15.75" customHeight="1">
      <c r="B787" s="5"/>
    </row>
    <row r="788" spans="2:2" ht="15.75" customHeight="1">
      <c r="B788" s="5"/>
    </row>
    <row r="789" spans="2:2" ht="15.75" customHeight="1">
      <c r="B789" s="5"/>
    </row>
    <row r="790" spans="2:2" ht="15.75" customHeight="1">
      <c r="B790" s="5"/>
    </row>
    <row r="791" spans="2:2" ht="15.75" customHeight="1">
      <c r="B791" s="5"/>
    </row>
    <row r="792" spans="2:2" ht="15.75" customHeight="1">
      <c r="B792" s="5"/>
    </row>
    <row r="793" spans="2:2" ht="15.75" customHeight="1">
      <c r="B793" s="5"/>
    </row>
    <row r="794" spans="2:2" ht="15.75" customHeight="1">
      <c r="B794" s="5"/>
    </row>
    <row r="795" spans="2:2" ht="15.75" customHeight="1">
      <c r="B795" s="5"/>
    </row>
    <row r="796" spans="2:2" ht="15.75" customHeight="1">
      <c r="B796" s="5"/>
    </row>
    <row r="797" spans="2:2" ht="15.75" customHeight="1">
      <c r="B797" s="5"/>
    </row>
    <row r="798" spans="2:2" ht="15.75" customHeight="1">
      <c r="B798" s="5"/>
    </row>
    <row r="799" spans="2:2" ht="15.75" customHeight="1">
      <c r="B799" s="5"/>
    </row>
    <row r="800" spans="2:2" ht="15.75" customHeight="1">
      <c r="B800" s="5"/>
    </row>
    <row r="801" spans="2:2" ht="15.75" customHeight="1">
      <c r="B801" s="5"/>
    </row>
    <row r="802" spans="2:2" ht="15.75" customHeight="1">
      <c r="B802" s="5"/>
    </row>
    <row r="803" spans="2:2" ht="15.75" customHeight="1">
      <c r="B803" s="5"/>
    </row>
    <row r="804" spans="2:2" ht="15.75" customHeight="1">
      <c r="B804" s="5"/>
    </row>
    <row r="805" spans="2:2" ht="15.75" customHeight="1">
      <c r="B805" s="5"/>
    </row>
    <row r="806" spans="2:2" ht="15.75" customHeight="1">
      <c r="B806" s="5"/>
    </row>
    <row r="807" spans="2:2" ht="15.75" customHeight="1">
      <c r="B807" s="5"/>
    </row>
    <row r="808" spans="2:2" ht="15.75" customHeight="1">
      <c r="B808" s="5"/>
    </row>
    <row r="809" spans="2:2" ht="15.75" customHeight="1">
      <c r="B809" s="5"/>
    </row>
    <row r="810" spans="2:2" ht="15.75" customHeight="1">
      <c r="B810" s="5"/>
    </row>
    <row r="811" spans="2:2" ht="15.75" customHeight="1">
      <c r="B811" s="5"/>
    </row>
    <row r="812" spans="2:2" ht="15.75" customHeight="1">
      <c r="B812" s="5"/>
    </row>
    <row r="813" spans="2:2" ht="15.75" customHeight="1">
      <c r="B813" s="5"/>
    </row>
    <row r="814" spans="2:2" ht="15.75" customHeight="1">
      <c r="B814" s="5"/>
    </row>
    <row r="815" spans="2:2" ht="15.75" customHeight="1">
      <c r="B815" s="5"/>
    </row>
    <row r="816" spans="2:2" ht="15.75" customHeight="1">
      <c r="B816" s="5"/>
    </row>
    <row r="817" spans="2:2" ht="15.75" customHeight="1">
      <c r="B817" s="5"/>
    </row>
    <row r="818" spans="2:2" ht="15.75" customHeight="1">
      <c r="B818" s="5"/>
    </row>
    <row r="819" spans="2:2" ht="15.75" customHeight="1">
      <c r="B819" s="5"/>
    </row>
    <row r="820" spans="2:2" ht="15.75" customHeight="1">
      <c r="B820" s="5"/>
    </row>
    <row r="821" spans="2:2" ht="15.75" customHeight="1">
      <c r="B821" s="5"/>
    </row>
    <row r="822" spans="2:2" ht="15.75" customHeight="1">
      <c r="B822" s="5"/>
    </row>
    <row r="823" spans="2:2" ht="15.75" customHeight="1">
      <c r="B823" s="5"/>
    </row>
    <row r="824" spans="2:2" ht="15.75" customHeight="1">
      <c r="B824" s="5"/>
    </row>
    <row r="825" spans="2:2" ht="15.75" customHeight="1">
      <c r="B825" s="5"/>
    </row>
    <row r="826" spans="2:2" ht="15.75" customHeight="1">
      <c r="B826" s="5"/>
    </row>
    <row r="827" spans="2:2" ht="15.75" customHeight="1">
      <c r="B827" s="5"/>
    </row>
    <row r="828" spans="2:2" ht="15.75" customHeight="1">
      <c r="B828" s="5"/>
    </row>
    <row r="829" spans="2:2" ht="15.75" customHeight="1">
      <c r="B829" s="5"/>
    </row>
    <row r="830" spans="2:2" ht="15.75" customHeight="1">
      <c r="B830" s="5"/>
    </row>
    <row r="831" spans="2:2" ht="15.75" customHeight="1">
      <c r="B831" s="5"/>
    </row>
    <row r="832" spans="2:2" ht="15.75" customHeight="1">
      <c r="B832" s="5"/>
    </row>
    <row r="833" spans="2:2" ht="15.75" customHeight="1">
      <c r="B833" s="5"/>
    </row>
    <row r="834" spans="2:2" ht="15.75" customHeight="1">
      <c r="B834" s="5"/>
    </row>
    <row r="835" spans="2:2" ht="15.75" customHeight="1">
      <c r="B835" s="5"/>
    </row>
    <row r="836" spans="2:2" ht="15.75" customHeight="1">
      <c r="B836" s="5"/>
    </row>
    <row r="837" spans="2:2" ht="15.75" customHeight="1">
      <c r="B837" s="5"/>
    </row>
    <row r="838" spans="2:2" ht="15.75" customHeight="1">
      <c r="B838" s="5"/>
    </row>
    <row r="839" spans="2:2" ht="15.75" customHeight="1">
      <c r="B839" s="5"/>
    </row>
    <row r="840" spans="2:2" ht="15.75" customHeight="1">
      <c r="B840" s="5"/>
    </row>
    <row r="841" spans="2:2" ht="15.75" customHeight="1">
      <c r="B841" s="5"/>
    </row>
    <row r="842" spans="2:2" ht="15.75" customHeight="1">
      <c r="B842" s="5"/>
    </row>
    <row r="843" spans="2:2" ht="15.75" customHeight="1">
      <c r="B843" s="5"/>
    </row>
    <row r="844" spans="2:2" ht="15.75" customHeight="1">
      <c r="B844" s="5"/>
    </row>
    <row r="845" spans="2:2" ht="15.75" customHeight="1">
      <c r="B845" s="5"/>
    </row>
    <row r="846" spans="2:2" ht="15.75" customHeight="1">
      <c r="B846" s="5"/>
    </row>
    <row r="847" spans="2:2" ht="15.75" customHeight="1">
      <c r="B847" s="5"/>
    </row>
    <row r="848" spans="2:2" ht="15.75" customHeight="1">
      <c r="B848" s="5"/>
    </row>
    <row r="849" spans="2:2" ht="15.75" customHeight="1">
      <c r="B849" s="5"/>
    </row>
    <row r="850" spans="2:2" ht="15.75" customHeight="1">
      <c r="B850" s="5"/>
    </row>
    <row r="851" spans="2:2" ht="15.75" customHeight="1">
      <c r="B851" s="5"/>
    </row>
    <row r="852" spans="2:2" ht="15.75" customHeight="1">
      <c r="B852" s="5"/>
    </row>
    <row r="853" spans="2:2" ht="15.75" customHeight="1">
      <c r="B853" s="5"/>
    </row>
    <row r="854" spans="2:2" ht="15.75" customHeight="1">
      <c r="B854" s="5"/>
    </row>
    <row r="855" spans="2:2" ht="15.75" customHeight="1">
      <c r="B855" s="5"/>
    </row>
    <row r="856" spans="2:2" ht="15.75" customHeight="1">
      <c r="B856" s="5"/>
    </row>
    <row r="857" spans="2:2" ht="15.75" customHeight="1">
      <c r="B857" s="5"/>
    </row>
    <row r="858" spans="2:2" ht="15.75" customHeight="1">
      <c r="B858" s="5"/>
    </row>
    <row r="859" spans="2:2" ht="15.75" customHeight="1">
      <c r="B859" s="5"/>
    </row>
    <row r="860" spans="2:2" ht="15.75" customHeight="1">
      <c r="B860" s="5"/>
    </row>
    <row r="861" spans="2:2" ht="15.75" customHeight="1">
      <c r="B861" s="5"/>
    </row>
    <row r="862" spans="2:2" ht="15.75" customHeight="1">
      <c r="B862" s="5"/>
    </row>
    <row r="863" spans="2:2" ht="15.75" customHeight="1">
      <c r="B863" s="5"/>
    </row>
    <row r="864" spans="2:2" ht="15.75" customHeight="1">
      <c r="B864" s="5"/>
    </row>
    <row r="865" spans="2:2" ht="15.75" customHeight="1">
      <c r="B865" s="5"/>
    </row>
    <row r="866" spans="2:2" ht="15.75" customHeight="1">
      <c r="B866" s="5"/>
    </row>
    <row r="867" spans="2:2" ht="15.75" customHeight="1">
      <c r="B867" s="5"/>
    </row>
    <row r="868" spans="2:2" ht="15.75" customHeight="1">
      <c r="B868" s="5"/>
    </row>
    <row r="869" spans="2:2" ht="15.75" customHeight="1">
      <c r="B869" s="5"/>
    </row>
    <row r="870" spans="2:2" ht="15.75" customHeight="1">
      <c r="B870" s="5"/>
    </row>
    <row r="871" spans="2:2" ht="15.75" customHeight="1">
      <c r="B871" s="5"/>
    </row>
    <row r="872" spans="2:2" ht="15.75" customHeight="1">
      <c r="B872" s="5"/>
    </row>
    <row r="873" spans="2:2" ht="15.75" customHeight="1">
      <c r="B873" s="5"/>
    </row>
    <row r="874" spans="2:2" ht="15.75" customHeight="1">
      <c r="B874" s="5"/>
    </row>
    <row r="875" spans="2:2" ht="15.75" customHeight="1">
      <c r="B875" s="5"/>
    </row>
    <row r="876" spans="2:2" ht="15.75" customHeight="1">
      <c r="B876" s="5"/>
    </row>
    <row r="877" spans="2:2" ht="15.75" customHeight="1">
      <c r="B877" s="5"/>
    </row>
    <row r="878" spans="2:2" ht="15.75" customHeight="1">
      <c r="B878" s="5"/>
    </row>
    <row r="879" spans="2:2" ht="15.75" customHeight="1">
      <c r="B879" s="5"/>
    </row>
    <row r="880" spans="2:2" ht="15.75" customHeight="1">
      <c r="B880" s="5"/>
    </row>
    <row r="881" spans="2:2" ht="15.75" customHeight="1">
      <c r="B881" s="5"/>
    </row>
    <row r="882" spans="2:2" ht="15.75" customHeight="1">
      <c r="B882" s="5"/>
    </row>
    <row r="883" spans="2:2" ht="15.75" customHeight="1">
      <c r="B883" s="5"/>
    </row>
    <row r="884" spans="2:2" ht="15.75" customHeight="1">
      <c r="B884" s="5"/>
    </row>
    <row r="885" spans="2:2" ht="15.75" customHeight="1">
      <c r="B885" s="5"/>
    </row>
    <row r="886" spans="2:2" ht="15.75" customHeight="1">
      <c r="B886" s="5"/>
    </row>
    <row r="887" spans="2:2" ht="15.75" customHeight="1">
      <c r="B887" s="5"/>
    </row>
    <row r="888" spans="2:2" ht="15.75" customHeight="1">
      <c r="B888" s="5"/>
    </row>
    <row r="889" spans="2:2" ht="15.75" customHeight="1">
      <c r="B889" s="5"/>
    </row>
    <row r="890" spans="2:2" ht="15.75" customHeight="1">
      <c r="B890" s="5"/>
    </row>
    <row r="891" spans="2:2" ht="15.75" customHeight="1">
      <c r="B891" s="5"/>
    </row>
    <row r="892" spans="2:2" ht="15.75" customHeight="1">
      <c r="B892" s="5"/>
    </row>
    <row r="893" spans="2:2" ht="15.75" customHeight="1">
      <c r="B893" s="5"/>
    </row>
    <row r="894" spans="2:2" ht="15.75" customHeight="1">
      <c r="B894" s="5"/>
    </row>
    <row r="895" spans="2:2" ht="15.75" customHeight="1">
      <c r="B895" s="5"/>
    </row>
    <row r="896" spans="2:2" ht="15.75" customHeight="1">
      <c r="B896" s="5"/>
    </row>
    <row r="897" spans="2:2" ht="15.75" customHeight="1">
      <c r="B897" s="5"/>
    </row>
    <row r="898" spans="2:2" ht="15.75" customHeight="1">
      <c r="B898" s="5"/>
    </row>
    <row r="899" spans="2:2" ht="15.75" customHeight="1">
      <c r="B899" s="5"/>
    </row>
    <row r="900" spans="2:2" ht="15.75" customHeight="1">
      <c r="B900" s="5"/>
    </row>
    <row r="901" spans="2:2" ht="15.75" customHeight="1">
      <c r="B901" s="5"/>
    </row>
    <row r="902" spans="2:2" ht="15.75" customHeight="1">
      <c r="B902" s="5"/>
    </row>
    <row r="903" spans="2:2" ht="15.75" customHeight="1">
      <c r="B903" s="5"/>
    </row>
    <row r="904" spans="2:2" ht="15.75" customHeight="1">
      <c r="B904" s="5"/>
    </row>
  </sheetData>
  <pageMargins left="0.7" right="0.7" top="0.75" bottom="0.75" header="0" footer="0"/>
  <pageSetup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009"/>
  <sheetViews>
    <sheetView topLeftCell="A22" zoomScale="85" zoomScaleNormal="85" workbookViewId="0">
      <selection activeCell="E42" sqref="E42"/>
    </sheetView>
  </sheetViews>
  <sheetFormatPr baseColWidth="10" defaultColWidth="12.625" defaultRowHeight="15" customHeight="1"/>
  <cols>
    <col min="1" max="1" width="30.75" style="19" customWidth="1"/>
    <col min="2" max="2" width="20.25" style="19" customWidth="1"/>
    <col min="3" max="3" width="19.375" style="19" customWidth="1"/>
    <col min="4" max="4" width="16.875" style="19" customWidth="1"/>
    <col min="5" max="5" width="16.625" style="19" customWidth="1"/>
    <col min="6" max="6" width="16.25" style="19" customWidth="1"/>
    <col min="7" max="8" width="11.25" style="19" customWidth="1"/>
    <col min="9" max="26" width="9.375" style="19" customWidth="1"/>
    <col min="27" max="16384" width="12.625" style="19"/>
  </cols>
  <sheetData>
    <row r="1" spans="1:8" ht="18">
      <c r="B1" s="22"/>
    </row>
    <row r="2" spans="1:8" ht="18">
      <c r="B2" s="22"/>
    </row>
    <row r="3" spans="1:8" ht="18">
      <c r="B3" s="22"/>
    </row>
    <row r="4" spans="1:8" ht="18">
      <c r="B4" s="22"/>
    </row>
    <row r="5" spans="1:8" ht="18">
      <c r="A5" s="21" t="s">
        <v>114</v>
      </c>
    </row>
    <row r="6" spans="1:8" ht="18">
      <c r="A6" s="21" t="s">
        <v>113</v>
      </c>
    </row>
    <row r="7" spans="1:8" ht="18">
      <c r="A7" s="21" t="s">
        <v>112</v>
      </c>
    </row>
    <row r="8" spans="1:8" ht="18">
      <c r="B8" s="22"/>
    </row>
    <row r="9" spans="1:8" ht="18">
      <c r="A9" s="166" t="s">
        <v>193</v>
      </c>
      <c r="B9" s="167"/>
      <c r="C9" s="167"/>
      <c r="D9" s="167"/>
      <c r="E9" s="167"/>
      <c r="F9" s="167"/>
      <c r="G9" s="23"/>
      <c r="H9" s="23"/>
    </row>
    <row r="10" spans="1:8" ht="6.75" customHeight="1">
      <c r="B10" s="22"/>
    </row>
    <row r="11" spans="1:8" ht="18">
      <c r="A11" s="70" t="s">
        <v>51</v>
      </c>
      <c r="B11" s="71" t="s">
        <v>52</v>
      </c>
      <c r="C11" s="71" t="s">
        <v>53</v>
      </c>
      <c r="D11" s="71" t="s">
        <v>8</v>
      </c>
      <c r="E11" s="71" t="s">
        <v>9</v>
      </c>
      <c r="F11" s="71" t="s">
        <v>10</v>
      </c>
    </row>
    <row r="12" spans="1:8" ht="18">
      <c r="A12" s="72" t="s">
        <v>54</v>
      </c>
      <c r="B12" s="60">
        <v>73681275</v>
      </c>
      <c r="C12" s="60">
        <v>54159663.899999999</v>
      </c>
      <c r="D12" s="60">
        <v>54142021.069999993</v>
      </c>
      <c r="E12" s="60">
        <v>54142021.069999993</v>
      </c>
      <c r="F12" s="60">
        <v>0</v>
      </c>
    </row>
    <row r="13" spans="1:8" ht="18">
      <c r="A13" s="72"/>
      <c r="B13" s="60"/>
      <c r="C13" s="60"/>
      <c r="D13" s="60"/>
      <c r="E13" s="60"/>
      <c r="F13" s="60"/>
    </row>
    <row r="14" spans="1:8" ht="18">
      <c r="A14" s="73" t="s">
        <v>56</v>
      </c>
      <c r="B14" s="61">
        <f>SUM(B12:B13)</f>
        <v>73681275</v>
      </c>
      <c r="C14" s="61">
        <f t="shared" ref="C14:E14" si="0">SUM(C12:C13)</f>
        <v>54159663.899999999</v>
      </c>
      <c r="D14" s="61">
        <f t="shared" si="0"/>
        <v>54142021.069999993</v>
      </c>
      <c r="E14" s="61">
        <f t="shared" si="0"/>
        <v>54142021.069999993</v>
      </c>
      <c r="F14" s="61">
        <f>SUM(F12:F13)</f>
        <v>0</v>
      </c>
    </row>
    <row r="15" spans="1:8" ht="18">
      <c r="A15" s="72" t="s">
        <v>57</v>
      </c>
      <c r="B15" s="60">
        <v>195623004.22</v>
      </c>
      <c r="C15" s="60">
        <v>188335972.23999998</v>
      </c>
      <c r="D15" s="60">
        <v>186983149.48999998</v>
      </c>
      <c r="E15" s="60">
        <v>186983149.48999998</v>
      </c>
      <c r="F15" s="60">
        <v>0</v>
      </c>
    </row>
    <row r="16" spans="1:8" ht="18">
      <c r="A16" s="72"/>
      <c r="B16" s="60"/>
      <c r="C16" s="60"/>
      <c r="D16" s="60"/>
      <c r="E16" s="60"/>
      <c r="F16" s="60"/>
    </row>
    <row r="17" spans="1:6" ht="18">
      <c r="A17" s="73" t="s">
        <v>56</v>
      </c>
      <c r="B17" s="61">
        <f>SUM(B15:B16)</f>
        <v>195623004.22</v>
      </c>
      <c r="C17" s="61">
        <f t="shared" ref="C17:F17" si="1">SUM(C15:C16)</f>
        <v>188335972.23999998</v>
      </c>
      <c r="D17" s="61">
        <f t="shared" si="1"/>
        <v>186983149.48999998</v>
      </c>
      <c r="E17" s="61">
        <f t="shared" si="1"/>
        <v>186983149.48999998</v>
      </c>
      <c r="F17" s="61">
        <f t="shared" si="1"/>
        <v>0</v>
      </c>
    </row>
    <row r="18" spans="1:6" ht="18">
      <c r="A18" s="72" t="s">
        <v>58</v>
      </c>
      <c r="B18" s="60">
        <v>292100000</v>
      </c>
      <c r="C18" s="60">
        <v>306627054.08999997</v>
      </c>
      <c r="D18" s="60">
        <v>306594301.32999998</v>
      </c>
      <c r="E18" s="60">
        <v>306594301.32999998</v>
      </c>
      <c r="F18" s="60">
        <v>0</v>
      </c>
    </row>
    <row r="19" spans="1:6" ht="18">
      <c r="A19" s="72"/>
      <c r="B19" s="60" t="s">
        <v>55</v>
      </c>
      <c r="C19" s="60" t="s">
        <v>55</v>
      </c>
      <c r="D19" s="60" t="s">
        <v>55</v>
      </c>
      <c r="E19" s="60"/>
      <c r="F19" s="60" t="s">
        <v>55</v>
      </c>
    </row>
    <row r="20" spans="1:6" ht="18">
      <c r="A20" s="73" t="s">
        <v>56</v>
      </c>
      <c r="B20" s="61">
        <f>SUM(B18:B19)</f>
        <v>292100000</v>
      </c>
      <c r="C20" s="61">
        <f t="shared" ref="C20:F20" si="2">SUM(C18:C19)</f>
        <v>306627054.08999997</v>
      </c>
      <c r="D20" s="61">
        <f t="shared" si="2"/>
        <v>306594301.32999998</v>
      </c>
      <c r="E20" s="61">
        <f t="shared" si="2"/>
        <v>306594301.32999998</v>
      </c>
      <c r="F20" s="61">
        <f t="shared" si="2"/>
        <v>0</v>
      </c>
    </row>
    <row r="21" spans="1:6" ht="18">
      <c r="A21" s="72" t="s">
        <v>59</v>
      </c>
      <c r="B21" s="60">
        <v>6000000</v>
      </c>
      <c r="C21" s="60">
        <v>5988200.7300000004</v>
      </c>
      <c r="D21" s="60">
        <v>5988200.7300000004</v>
      </c>
      <c r="E21" s="60">
        <v>5988200.7300000004</v>
      </c>
      <c r="F21" s="60">
        <v>0</v>
      </c>
    </row>
    <row r="22" spans="1:6" ht="16.5" customHeight="1">
      <c r="A22" s="72" t="s">
        <v>27</v>
      </c>
      <c r="B22" s="60"/>
      <c r="C22" s="60"/>
      <c r="D22" s="60"/>
      <c r="E22" s="60"/>
      <c r="F22" s="60"/>
    </row>
    <row r="23" spans="1:6" ht="18">
      <c r="A23" s="73" t="s">
        <v>56</v>
      </c>
      <c r="B23" s="61">
        <f>SUM(B21:B22)</f>
        <v>6000000</v>
      </c>
      <c r="C23" s="61">
        <f t="shared" ref="C23:F23" si="3">SUM(C21:C22)</f>
        <v>5988200.7300000004</v>
      </c>
      <c r="D23" s="61">
        <f t="shared" si="3"/>
        <v>5988200.7300000004</v>
      </c>
      <c r="E23" s="61">
        <f t="shared" si="3"/>
        <v>5988200.7300000004</v>
      </c>
      <c r="F23" s="61">
        <f t="shared" si="3"/>
        <v>0</v>
      </c>
    </row>
    <row r="24" spans="1:6" ht="30.75">
      <c r="A24" s="72" t="s">
        <v>60</v>
      </c>
      <c r="B24" s="62">
        <v>0</v>
      </c>
      <c r="C24" s="62">
        <v>0</v>
      </c>
      <c r="D24" s="62">
        <v>0</v>
      </c>
      <c r="E24" s="62">
        <v>0</v>
      </c>
      <c r="F24" s="62">
        <v>0</v>
      </c>
    </row>
    <row r="25" spans="1:6" ht="15.75" customHeight="1">
      <c r="A25" s="73"/>
      <c r="B25" s="60"/>
      <c r="C25" s="60"/>
      <c r="D25" s="60"/>
      <c r="E25" s="60"/>
      <c r="F25" s="60"/>
    </row>
    <row r="26" spans="1:6" ht="15.75" customHeight="1">
      <c r="A26" s="73" t="s">
        <v>56</v>
      </c>
      <c r="B26" s="61">
        <f>SUM(B24:B25)</f>
        <v>0</v>
      </c>
      <c r="C26" s="61">
        <f t="shared" ref="C26:F26" si="4">SUM(C24:C25)</f>
        <v>0</v>
      </c>
      <c r="D26" s="61">
        <f t="shared" si="4"/>
        <v>0</v>
      </c>
      <c r="E26" s="61">
        <f t="shared" si="4"/>
        <v>0</v>
      </c>
      <c r="F26" s="61">
        <f t="shared" si="4"/>
        <v>0</v>
      </c>
    </row>
    <row r="27" spans="1:6" ht="15.75" customHeight="1">
      <c r="A27" s="72" t="s">
        <v>61</v>
      </c>
      <c r="B27" s="62">
        <v>0</v>
      </c>
      <c r="C27" s="62">
        <v>0</v>
      </c>
      <c r="D27" s="62">
        <v>0</v>
      </c>
      <c r="E27" s="62">
        <v>0</v>
      </c>
      <c r="F27" s="62">
        <v>0</v>
      </c>
    </row>
    <row r="28" spans="1:6" ht="15.75" customHeight="1">
      <c r="A28" s="73"/>
      <c r="B28" s="60"/>
      <c r="C28" s="60"/>
      <c r="D28" s="60"/>
      <c r="E28" s="60"/>
      <c r="F28" s="60"/>
    </row>
    <row r="29" spans="1:6" ht="15.75" customHeight="1">
      <c r="A29" s="73" t="s">
        <v>56</v>
      </c>
      <c r="B29" s="61">
        <f>SUM(B27:B28)</f>
        <v>0</v>
      </c>
      <c r="C29" s="61">
        <f t="shared" ref="C29:F29" si="5">SUM(C27:C28)</f>
        <v>0</v>
      </c>
      <c r="D29" s="61">
        <f t="shared" si="5"/>
        <v>0</v>
      </c>
      <c r="E29" s="61">
        <f t="shared" si="5"/>
        <v>0</v>
      </c>
      <c r="F29" s="61">
        <f t="shared" si="5"/>
        <v>0</v>
      </c>
    </row>
    <row r="30" spans="1:6" ht="15.75" customHeight="1">
      <c r="A30" s="72" t="s">
        <v>25</v>
      </c>
      <c r="B30" s="62">
        <v>0</v>
      </c>
      <c r="C30" s="62">
        <v>0</v>
      </c>
      <c r="D30" s="62">
        <v>0</v>
      </c>
      <c r="E30" s="62">
        <v>0</v>
      </c>
      <c r="F30" s="62">
        <v>0</v>
      </c>
    </row>
    <row r="31" spans="1:6" ht="15.75" customHeight="1">
      <c r="A31" s="72" t="s">
        <v>28</v>
      </c>
      <c r="B31" s="62">
        <v>0</v>
      </c>
      <c r="C31" s="62">
        <v>0</v>
      </c>
      <c r="D31" s="62">
        <v>0</v>
      </c>
      <c r="E31" s="62">
        <v>0</v>
      </c>
      <c r="F31" s="62">
        <v>0</v>
      </c>
    </row>
    <row r="32" spans="1:6" ht="15.75" customHeight="1">
      <c r="A32" s="72" t="s">
        <v>29</v>
      </c>
      <c r="B32" s="62">
        <v>0</v>
      </c>
      <c r="C32" s="62">
        <v>0</v>
      </c>
      <c r="D32" s="62">
        <v>0</v>
      </c>
      <c r="E32" s="62">
        <v>0</v>
      </c>
      <c r="F32" s="62">
        <v>0</v>
      </c>
    </row>
    <row r="33" spans="1:8" ht="15.75" customHeight="1">
      <c r="A33" s="72" t="s">
        <v>30</v>
      </c>
      <c r="B33" s="62">
        <v>0</v>
      </c>
      <c r="C33" s="62">
        <v>0</v>
      </c>
      <c r="D33" s="62">
        <v>0</v>
      </c>
      <c r="E33" s="62">
        <v>0</v>
      </c>
      <c r="F33" s="62">
        <v>0</v>
      </c>
    </row>
    <row r="34" spans="1:8" ht="15.75" customHeight="1">
      <c r="A34" s="72" t="s">
        <v>31</v>
      </c>
      <c r="B34" s="62">
        <v>0</v>
      </c>
      <c r="C34" s="62">
        <v>0</v>
      </c>
      <c r="D34" s="62">
        <v>0</v>
      </c>
      <c r="E34" s="62">
        <v>0</v>
      </c>
      <c r="F34" s="62">
        <v>0</v>
      </c>
    </row>
    <row r="35" spans="1:8" ht="15.75" customHeight="1">
      <c r="A35" s="72" t="s">
        <v>32</v>
      </c>
      <c r="B35" s="62">
        <v>0</v>
      </c>
      <c r="C35" s="62">
        <v>0</v>
      </c>
      <c r="D35" s="62">
        <v>0</v>
      </c>
      <c r="E35" s="62">
        <v>0</v>
      </c>
      <c r="F35" s="62">
        <v>0</v>
      </c>
    </row>
    <row r="36" spans="1:8" ht="15.75" customHeight="1">
      <c r="A36" s="73" t="s">
        <v>56</v>
      </c>
      <c r="B36" s="61">
        <f>SUM(B30:B35)</f>
        <v>0</v>
      </c>
      <c r="C36" s="61">
        <f t="shared" ref="C36:F36" si="6">SUM(C30:C35)</f>
        <v>0</v>
      </c>
      <c r="D36" s="61">
        <f t="shared" si="6"/>
        <v>0</v>
      </c>
      <c r="E36" s="61">
        <f t="shared" si="6"/>
        <v>0</v>
      </c>
      <c r="F36" s="61">
        <f t="shared" si="6"/>
        <v>0</v>
      </c>
    </row>
    <row r="37" spans="1:8" ht="15.75" customHeight="1">
      <c r="A37" s="72" t="s">
        <v>62</v>
      </c>
      <c r="B37" s="62">
        <v>0</v>
      </c>
      <c r="C37" s="62">
        <v>0</v>
      </c>
      <c r="D37" s="62">
        <v>0</v>
      </c>
      <c r="E37" s="62">
        <v>0</v>
      </c>
      <c r="F37" s="62">
        <v>0</v>
      </c>
      <c r="G37" s="24"/>
    </row>
    <row r="38" spans="1:8" ht="15.75" customHeight="1">
      <c r="A38" s="73"/>
      <c r="B38" s="60"/>
      <c r="C38" s="60"/>
      <c r="D38" s="60"/>
      <c r="E38" s="60"/>
      <c r="F38" s="60"/>
    </row>
    <row r="39" spans="1:8" ht="15.75" customHeight="1">
      <c r="A39" s="73" t="s">
        <v>56</v>
      </c>
      <c r="B39" s="61">
        <f>SUM(B37:B38)</f>
        <v>0</v>
      </c>
      <c r="C39" s="61">
        <f t="shared" ref="C39:F39" si="7">SUM(C37:C38)</f>
        <v>0</v>
      </c>
      <c r="D39" s="61">
        <f t="shared" si="7"/>
        <v>0</v>
      </c>
      <c r="E39" s="61">
        <f t="shared" si="7"/>
        <v>0</v>
      </c>
      <c r="F39" s="61">
        <f t="shared" si="7"/>
        <v>0</v>
      </c>
    </row>
    <row r="40" spans="1:8" ht="15.75" customHeight="1">
      <c r="A40" s="72" t="s">
        <v>63</v>
      </c>
      <c r="B40" s="62">
        <v>814635</v>
      </c>
      <c r="C40" s="62">
        <v>1443703.96</v>
      </c>
      <c r="D40" s="62">
        <v>1405915.69</v>
      </c>
      <c r="E40" s="62">
        <v>1405915.69</v>
      </c>
      <c r="F40" s="62">
        <v>0</v>
      </c>
    </row>
    <row r="41" spans="1:8" ht="15.75" customHeight="1">
      <c r="A41" s="72" t="s">
        <v>64</v>
      </c>
      <c r="B41" s="60"/>
      <c r="C41" s="60"/>
      <c r="D41" s="60"/>
      <c r="E41" s="60"/>
      <c r="F41" s="60"/>
    </row>
    <row r="42" spans="1:8" ht="15.75" customHeight="1">
      <c r="A42" s="73" t="s">
        <v>56</v>
      </c>
      <c r="B42" s="61">
        <f>SUM(B40:B41)</f>
        <v>814635</v>
      </c>
      <c r="C42" s="61">
        <f t="shared" ref="C42:F42" si="8">SUM(C40:C41)</f>
        <v>1443703.96</v>
      </c>
      <c r="D42" s="61">
        <f t="shared" si="8"/>
        <v>1405915.69</v>
      </c>
      <c r="E42" s="61">
        <f t="shared" si="8"/>
        <v>1405915.69</v>
      </c>
      <c r="F42" s="61">
        <f t="shared" si="8"/>
        <v>0</v>
      </c>
    </row>
    <row r="43" spans="1:8" ht="27" customHeight="1">
      <c r="A43" s="73" t="s">
        <v>65</v>
      </c>
      <c r="B43" s="61">
        <f>+B14+B17+B20+B23+B26+B29+B36+B39+B42</f>
        <v>568218914.22000003</v>
      </c>
      <c r="C43" s="61">
        <f t="shared" ref="C43:F43" si="9">+C14+C17+C20+C23+C26+C29+C36+C39+C42</f>
        <v>556554594.92000008</v>
      </c>
      <c r="D43" s="61">
        <f t="shared" si="9"/>
        <v>555113588.31000006</v>
      </c>
      <c r="E43" s="61">
        <f t="shared" si="9"/>
        <v>555113588.31000006</v>
      </c>
      <c r="F43" s="61">
        <f t="shared" si="9"/>
        <v>0</v>
      </c>
    </row>
    <row r="44" spans="1:8" ht="15.75" customHeight="1">
      <c r="A44" s="25"/>
      <c r="B44" s="26"/>
      <c r="C44" s="27"/>
      <c r="D44" s="27"/>
      <c r="E44" s="27"/>
      <c r="F44" s="27"/>
    </row>
    <row r="45" spans="1:8" ht="15.75" customHeight="1">
      <c r="A45" s="169" t="s">
        <v>66</v>
      </c>
      <c r="B45" s="167"/>
      <c r="C45" s="167"/>
      <c r="D45" s="167"/>
      <c r="E45" s="167"/>
      <c r="F45" s="167"/>
    </row>
    <row r="46" spans="1:8" ht="15" customHeight="1">
      <c r="A46" s="169" t="s">
        <v>67</v>
      </c>
      <c r="B46" s="167"/>
      <c r="C46" s="167"/>
      <c r="D46" s="167"/>
      <c r="E46" s="167"/>
      <c r="F46" s="167"/>
      <c r="G46" s="28"/>
      <c r="H46" s="28"/>
    </row>
    <row r="47" spans="1:8" ht="15.75" customHeight="1">
      <c r="A47" s="169" t="s">
        <v>68</v>
      </c>
      <c r="B47" s="167"/>
      <c r="C47" s="167"/>
      <c r="D47" s="167"/>
      <c r="E47" s="167"/>
      <c r="F47" s="167"/>
    </row>
    <row r="48" spans="1:8" ht="15.75" customHeight="1">
      <c r="A48" s="169" t="s">
        <v>36</v>
      </c>
      <c r="B48" s="167"/>
      <c r="C48" s="167"/>
      <c r="D48" s="167"/>
      <c r="E48" s="167"/>
      <c r="F48" s="167"/>
    </row>
    <row r="49" spans="2:2" ht="15.75" customHeight="1">
      <c r="B49" s="22"/>
    </row>
    <row r="50" spans="2:2" ht="15.75" customHeight="1">
      <c r="B50" s="22"/>
    </row>
    <row r="51" spans="2:2" ht="15.75" customHeight="1">
      <c r="B51" s="22"/>
    </row>
    <row r="52" spans="2:2" ht="15.75" customHeight="1">
      <c r="B52" s="22"/>
    </row>
    <row r="53" spans="2:2" ht="15.75" customHeight="1">
      <c r="B53" s="22"/>
    </row>
    <row r="54" spans="2:2" ht="15.75" customHeight="1">
      <c r="B54" s="22"/>
    </row>
    <row r="55" spans="2:2" ht="15.75" customHeight="1">
      <c r="B55" s="22"/>
    </row>
    <row r="56" spans="2:2" ht="15.75" customHeight="1">
      <c r="B56" s="22"/>
    </row>
    <row r="57" spans="2:2" ht="15.75" customHeight="1">
      <c r="B57" s="22"/>
    </row>
    <row r="58" spans="2:2" ht="15.75" customHeight="1">
      <c r="B58" s="22"/>
    </row>
    <row r="59" spans="2:2" ht="15.75" customHeight="1">
      <c r="B59" s="22"/>
    </row>
    <row r="60" spans="2:2" ht="15.75" customHeight="1">
      <c r="B60" s="22"/>
    </row>
    <row r="61" spans="2:2" ht="15.75" customHeight="1">
      <c r="B61" s="22"/>
    </row>
    <row r="62" spans="2:2" ht="15.75" customHeight="1">
      <c r="B62" s="22"/>
    </row>
    <row r="63" spans="2:2" ht="15.75" customHeight="1">
      <c r="B63" s="22"/>
    </row>
    <row r="64" spans="2:2" ht="15.75" customHeight="1">
      <c r="B64" s="22"/>
    </row>
    <row r="65" spans="2:2" ht="15.75" customHeight="1">
      <c r="B65" s="22"/>
    </row>
    <row r="66" spans="2:2" ht="15.75" customHeight="1">
      <c r="B66" s="22"/>
    </row>
    <row r="67" spans="2:2" ht="15.75" customHeight="1">
      <c r="B67" s="22"/>
    </row>
    <row r="68" spans="2:2" ht="15.75" customHeight="1">
      <c r="B68" s="22"/>
    </row>
    <row r="69" spans="2:2" ht="15.75" customHeight="1">
      <c r="B69" s="22"/>
    </row>
    <row r="70" spans="2:2" ht="15.75" customHeight="1">
      <c r="B70" s="22"/>
    </row>
    <row r="71" spans="2:2" ht="15.75" customHeight="1">
      <c r="B71" s="22"/>
    </row>
    <row r="72" spans="2:2" ht="15.75" customHeight="1">
      <c r="B72" s="22"/>
    </row>
    <row r="73" spans="2:2" ht="15.75" customHeight="1">
      <c r="B73" s="22"/>
    </row>
    <row r="74" spans="2:2" ht="15.75" customHeight="1">
      <c r="B74" s="22"/>
    </row>
    <row r="75" spans="2:2" ht="15.75" customHeight="1">
      <c r="B75" s="22"/>
    </row>
    <row r="76" spans="2:2" ht="15.75" customHeight="1">
      <c r="B76" s="22"/>
    </row>
    <row r="77" spans="2:2" ht="15.75" customHeight="1">
      <c r="B77" s="22"/>
    </row>
    <row r="78" spans="2:2" ht="15.75" customHeight="1">
      <c r="B78" s="22"/>
    </row>
    <row r="79" spans="2:2" ht="15.75" customHeight="1">
      <c r="B79" s="22"/>
    </row>
    <row r="80" spans="2:2" ht="15.75" customHeight="1">
      <c r="B80" s="22"/>
    </row>
    <row r="81" spans="2:2" ht="15.75" customHeight="1">
      <c r="B81" s="22"/>
    </row>
    <row r="82" spans="2:2" ht="15.75" customHeight="1">
      <c r="B82" s="22"/>
    </row>
    <row r="83" spans="2:2" ht="15.75" customHeight="1">
      <c r="B83" s="22"/>
    </row>
    <row r="84" spans="2:2" ht="15.75" customHeight="1">
      <c r="B84" s="22"/>
    </row>
    <row r="85" spans="2:2" ht="15.75" customHeight="1">
      <c r="B85" s="22"/>
    </row>
    <row r="86" spans="2:2" ht="15.75" customHeight="1">
      <c r="B86" s="22"/>
    </row>
    <row r="87" spans="2:2" ht="15.75" customHeight="1">
      <c r="B87" s="22"/>
    </row>
    <row r="88" spans="2:2" ht="15.75" customHeight="1">
      <c r="B88" s="22"/>
    </row>
    <row r="89" spans="2:2" ht="15.75" customHeight="1">
      <c r="B89" s="22"/>
    </row>
    <row r="90" spans="2:2" ht="15.75" customHeight="1">
      <c r="B90" s="22"/>
    </row>
    <row r="91" spans="2:2" ht="15.75" customHeight="1">
      <c r="B91" s="22"/>
    </row>
    <row r="92" spans="2:2" ht="15.75" customHeight="1">
      <c r="B92" s="22"/>
    </row>
    <row r="93" spans="2:2" ht="15.75" customHeight="1">
      <c r="B93" s="22"/>
    </row>
    <row r="94" spans="2:2" ht="15.75" customHeight="1">
      <c r="B94" s="22"/>
    </row>
    <row r="95" spans="2:2" ht="15.75" customHeight="1">
      <c r="B95" s="22"/>
    </row>
    <row r="96" spans="2:2" ht="15.75" customHeight="1">
      <c r="B96" s="22"/>
    </row>
    <row r="97" spans="2:2" ht="15.75" customHeight="1">
      <c r="B97" s="22"/>
    </row>
    <row r="98" spans="2:2" ht="15.75" customHeight="1">
      <c r="B98" s="22"/>
    </row>
    <row r="99" spans="2:2" ht="15.75" customHeight="1">
      <c r="B99" s="22"/>
    </row>
    <row r="100" spans="2:2" ht="15.75" customHeight="1">
      <c r="B100" s="22"/>
    </row>
    <row r="101" spans="2:2" ht="15.75" customHeight="1">
      <c r="B101" s="22"/>
    </row>
    <row r="102" spans="2:2" ht="15.75" customHeight="1">
      <c r="B102" s="22"/>
    </row>
    <row r="103" spans="2:2" ht="15.75" customHeight="1">
      <c r="B103" s="22"/>
    </row>
    <row r="104" spans="2:2" ht="15.75" customHeight="1">
      <c r="B104" s="22"/>
    </row>
    <row r="105" spans="2:2" ht="15.75" customHeight="1">
      <c r="B105" s="22"/>
    </row>
    <row r="106" spans="2:2" ht="15.75" customHeight="1">
      <c r="B106" s="22"/>
    </row>
    <row r="107" spans="2:2" ht="15.75" customHeight="1">
      <c r="B107" s="22"/>
    </row>
    <row r="108" spans="2:2" ht="15.75" customHeight="1">
      <c r="B108" s="22"/>
    </row>
    <row r="109" spans="2:2" ht="15.75" customHeight="1">
      <c r="B109" s="22"/>
    </row>
    <row r="110" spans="2:2" ht="15.75" customHeight="1">
      <c r="B110" s="22"/>
    </row>
    <row r="111" spans="2:2" ht="15.75" customHeight="1">
      <c r="B111" s="22"/>
    </row>
    <row r="112" spans="2:2" ht="15.75" customHeight="1">
      <c r="B112" s="22"/>
    </row>
    <row r="113" spans="2:2" ht="15.75" customHeight="1">
      <c r="B113" s="22"/>
    </row>
    <row r="114" spans="2:2" ht="15.75" customHeight="1">
      <c r="B114" s="22"/>
    </row>
    <row r="115" spans="2:2" ht="15.75" customHeight="1">
      <c r="B115" s="22"/>
    </row>
    <row r="116" spans="2:2" ht="15.75" customHeight="1">
      <c r="B116" s="22"/>
    </row>
    <row r="117" spans="2:2" ht="15.75" customHeight="1">
      <c r="B117" s="22"/>
    </row>
    <row r="118" spans="2:2" ht="15.75" customHeight="1">
      <c r="B118" s="22"/>
    </row>
    <row r="119" spans="2:2" ht="15.75" customHeight="1">
      <c r="B119" s="22"/>
    </row>
    <row r="120" spans="2:2" ht="15.75" customHeight="1">
      <c r="B120" s="22"/>
    </row>
    <row r="121" spans="2:2" ht="15.75" customHeight="1">
      <c r="B121" s="22"/>
    </row>
    <row r="122" spans="2:2" ht="15.75" customHeight="1">
      <c r="B122" s="22"/>
    </row>
    <row r="123" spans="2:2" ht="15.75" customHeight="1">
      <c r="B123" s="22"/>
    </row>
    <row r="124" spans="2:2" ht="15.75" customHeight="1">
      <c r="B124" s="22"/>
    </row>
    <row r="125" spans="2:2" ht="15.75" customHeight="1">
      <c r="B125" s="22"/>
    </row>
    <row r="126" spans="2:2" ht="15.75" customHeight="1">
      <c r="B126" s="22"/>
    </row>
    <row r="127" spans="2:2" ht="15.75" customHeight="1">
      <c r="B127" s="22"/>
    </row>
    <row r="128" spans="2:2" ht="15.75" customHeight="1">
      <c r="B128" s="22"/>
    </row>
    <row r="129" spans="2:2" ht="15.75" customHeight="1">
      <c r="B129" s="22"/>
    </row>
    <row r="130" spans="2:2" ht="15.75" customHeight="1">
      <c r="B130" s="22"/>
    </row>
    <row r="131" spans="2:2" ht="15.75" customHeight="1">
      <c r="B131" s="22"/>
    </row>
    <row r="132" spans="2:2" ht="15.75" customHeight="1">
      <c r="B132" s="22"/>
    </row>
    <row r="133" spans="2:2" ht="15.75" customHeight="1">
      <c r="B133" s="22"/>
    </row>
    <row r="134" spans="2:2" ht="15.75" customHeight="1">
      <c r="B134" s="22"/>
    </row>
    <row r="135" spans="2:2" ht="15.75" customHeight="1">
      <c r="B135" s="22"/>
    </row>
    <row r="136" spans="2:2" ht="15.75" customHeight="1">
      <c r="B136" s="22"/>
    </row>
    <row r="137" spans="2:2" ht="15.75" customHeight="1">
      <c r="B137" s="22"/>
    </row>
    <row r="138" spans="2:2" ht="15.75" customHeight="1">
      <c r="B138" s="22"/>
    </row>
    <row r="139" spans="2:2" ht="15.75" customHeight="1">
      <c r="B139" s="22"/>
    </row>
    <row r="140" spans="2:2" ht="15.75" customHeight="1">
      <c r="B140" s="22"/>
    </row>
    <row r="141" spans="2:2" ht="15.75" customHeight="1">
      <c r="B141" s="22"/>
    </row>
    <row r="142" spans="2:2" ht="15.75" customHeight="1">
      <c r="B142" s="22"/>
    </row>
    <row r="143" spans="2:2" ht="15.75" customHeight="1">
      <c r="B143" s="22"/>
    </row>
    <row r="144" spans="2:2" ht="15.75" customHeight="1">
      <c r="B144" s="22"/>
    </row>
    <row r="145" spans="2:2" ht="15.75" customHeight="1">
      <c r="B145" s="22"/>
    </row>
    <row r="146" spans="2:2" ht="15.75" customHeight="1">
      <c r="B146" s="22"/>
    </row>
    <row r="147" spans="2:2" ht="15.75" customHeight="1">
      <c r="B147" s="22"/>
    </row>
    <row r="148" spans="2:2" ht="15.75" customHeight="1">
      <c r="B148" s="22"/>
    </row>
    <row r="149" spans="2:2" ht="15.75" customHeight="1">
      <c r="B149" s="22"/>
    </row>
    <row r="150" spans="2:2" ht="15.75" customHeight="1">
      <c r="B150" s="22"/>
    </row>
    <row r="151" spans="2:2" ht="15.75" customHeight="1">
      <c r="B151" s="22"/>
    </row>
    <row r="152" spans="2:2" ht="15.75" customHeight="1">
      <c r="B152" s="22"/>
    </row>
    <row r="153" spans="2:2" ht="15.75" customHeight="1">
      <c r="B153" s="22"/>
    </row>
    <row r="154" spans="2:2" ht="15.75" customHeight="1">
      <c r="B154" s="22"/>
    </row>
    <row r="155" spans="2:2" ht="15.75" customHeight="1">
      <c r="B155" s="22"/>
    </row>
    <row r="156" spans="2:2" ht="15.75" customHeight="1">
      <c r="B156" s="22"/>
    </row>
    <row r="157" spans="2:2" ht="15.75" customHeight="1">
      <c r="B157" s="22"/>
    </row>
    <row r="158" spans="2:2" ht="15.75" customHeight="1">
      <c r="B158" s="22"/>
    </row>
    <row r="159" spans="2:2" ht="15.75" customHeight="1">
      <c r="B159" s="22"/>
    </row>
    <row r="160" spans="2:2" ht="15.75" customHeight="1">
      <c r="B160" s="22"/>
    </row>
    <row r="161" spans="2:2" ht="15.75" customHeight="1">
      <c r="B161" s="22"/>
    </row>
    <row r="162" spans="2:2" ht="15.75" customHeight="1">
      <c r="B162" s="22"/>
    </row>
    <row r="163" spans="2:2" ht="15.75" customHeight="1">
      <c r="B163" s="22"/>
    </row>
    <row r="164" spans="2:2" ht="15.75" customHeight="1">
      <c r="B164" s="22"/>
    </row>
    <row r="165" spans="2:2" ht="15.75" customHeight="1">
      <c r="B165" s="22"/>
    </row>
    <row r="166" spans="2:2" ht="15.75" customHeight="1">
      <c r="B166" s="22"/>
    </row>
    <row r="167" spans="2:2" ht="15.75" customHeight="1">
      <c r="B167" s="22"/>
    </row>
    <row r="168" spans="2:2" ht="15.75" customHeight="1">
      <c r="B168" s="22"/>
    </row>
    <row r="169" spans="2:2" ht="15.75" customHeight="1">
      <c r="B169" s="22"/>
    </row>
    <row r="170" spans="2:2" ht="15.75" customHeight="1">
      <c r="B170" s="22"/>
    </row>
    <row r="171" spans="2:2" ht="15.75" customHeight="1">
      <c r="B171" s="22"/>
    </row>
    <row r="172" spans="2:2" ht="15.75" customHeight="1">
      <c r="B172" s="22"/>
    </row>
    <row r="173" spans="2:2" ht="15.75" customHeight="1">
      <c r="B173" s="22"/>
    </row>
    <row r="174" spans="2:2" ht="15.75" customHeight="1">
      <c r="B174" s="22"/>
    </row>
    <row r="175" spans="2:2" ht="15.75" customHeight="1">
      <c r="B175" s="22"/>
    </row>
    <row r="176" spans="2:2" ht="15.75" customHeight="1">
      <c r="B176" s="22"/>
    </row>
    <row r="177" spans="2:2" ht="15.75" customHeight="1">
      <c r="B177" s="22"/>
    </row>
    <row r="178" spans="2:2" ht="15.75" customHeight="1">
      <c r="B178" s="22"/>
    </row>
    <row r="179" spans="2:2" ht="15.75" customHeight="1">
      <c r="B179" s="22"/>
    </row>
    <row r="180" spans="2:2" ht="15.75" customHeight="1">
      <c r="B180" s="22"/>
    </row>
    <row r="181" spans="2:2" ht="15.75" customHeight="1">
      <c r="B181" s="22"/>
    </row>
    <row r="182" spans="2:2" ht="15.75" customHeight="1">
      <c r="B182" s="22"/>
    </row>
    <row r="183" spans="2:2" ht="15.75" customHeight="1">
      <c r="B183" s="22"/>
    </row>
    <row r="184" spans="2:2" ht="15.75" customHeight="1">
      <c r="B184" s="22"/>
    </row>
    <row r="185" spans="2:2" ht="15.75" customHeight="1">
      <c r="B185" s="22"/>
    </row>
    <row r="186" spans="2:2" ht="15.75" customHeight="1">
      <c r="B186" s="22"/>
    </row>
    <row r="187" spans="2:2" ht="15.75" customHeight="1">
      <c r="B187" s="22"/>
    </row>
    <row r="188" spans="2:2" ht="15.75" customHeight="1">
      <c r="B188" s="22"/>
    </row>
    <row r="189" spans="2:2" ht="15.75" customHeight="1">
      <c r="B189" s="22"/>
    </row>
    <row r="190" spans="2:2" ht="15.75" customHeight="1">
      <c r="B190" s="22"/>
    </row>
    <row r="191" spans="2:2" ht="15.75" customHeight="1">
      <c r="B191" s="22"/>
    </row>
    <row r="192" spans="2:2" ht="15.75" customHeight="1">
      <c r="B192" s="22"/>
    </row>
    <row r="193" spans="2:2" ht="15.75" customHeight="1">
      <c r="B193" s="22"/>
    </row>
    <row r="194" spans="2:2" ht="15.75" customHeight="1">
      <c r="B194" s="22"/>
    </row>
    <row r="195" spans="2:2" ht="15.75" customHeight="1">
      <c r="B195" s="22"/>
    </row>
    <row r="196" spans="2:2" ht="15.75" customHeight="1">
      <c r="B196" s="22"/>
    </row>
    <row r="197" spans="2:2" ht="15.75" customHeight="1">
      <c r="B197" s="22"/>
    </row>
    <row r="198" spans="2:2" ht="15.75" customHeight="1">
      <c r="B198" s="22"/>
    </row>
    <row r="199" spans="2:2" ht="15.75" customHeight="1">
      <c r="B199" s="22"/>
    </row>
    <row r="200" spans="2:2" ht="15.75" customHeight="1">
      <c r="B200" s="22"/>
    </row>
    <row r="201" spans="2:2" ht="15.75" customHeight="1">
      <c r="B201" s="22"/>
    </row>
    <row r="202" spans="2:2" ht="15.75" customHeight="1">
      <c r="B202" s="22"/>
    </row>
    <row r="203" spans="2:2" ht="15.75" customHeight="1">
      <c r="B203" s="22"/>
    </row>
    <row r="204" spans="2:2" ht="15.75" customHeight="1">
      <c r="B204" s="22"/>
    </row>
    <row r="205" spans="2:2" ht="15.75" customHeight="1">
      <c r="B205" s="22"/>
    </row>
    <row r="206" spans="2:2" ht="15.75" customHeight="1">
      <c r="B206" s="22"/>
    </row>
    <row r="207" spans="2:2" ht="15.75" customHeight="1">
      <c r="B207" s="22"/>
    </row>
    <row r="208" spans="2:2" ht="15.75" customHeight="1">
      <c r="B208" s="22"/>
    </row>
    <row r="209" spans="2:2" ht="15.75" customHeight="1">
      <c r="B209" s="22"/>
    </row>
    <row r="210" spans="2:2" ht="15.75" customHeight="1">
      <c r="B210" s="22"/>
    </row>
    <row r="211" spans="2:2" ht="15.75" customHeight="1">
      <c r="B211" s="22"/>
    </row>
    <row r="212" spans="2:2" ht="15.75" customHeight="1">
      <c r="B212" s="22"/>
    </row>
    <row r="213" spans="2:2" ht="15.75" customHeight="1">
      <c r="B213" s="22"/>
    </row>
    <row r="214" spans="2:2" ht="15.75" customHeight="1">
      <c r="B214" s="22"/>
    </row>
    <row r="215" spans="2:2" ht="15.75" customHeight="1">
      <c r="B215" s="22"/>
    </row>
    <row r="216" spans="2:2" ht="15.75" customHeight="1">
      <c r="B216" s="22"/>
    </row>
    <row r="217" spans="2:2" ht="15.75" customHeight="1">
      <c r="B217" s="22"/>
    </row>
    <row r="218" spans="2:2" ht="15.75" customHeight="1">
      <c r="B218" s="22"/>
    </row>
    <row r="219" spans="2:2" ht="15.75" customHeight="1">
      <c r="B219" s="22"/>
    </row>
    <row r="220" spans="2:2" ht="15.75" customHeight="1">
      <c r="B220" s="22"/>
    </row>
    <row r="221" spans="2:2" ht="15.75" customHeight="1">
      <c r="B221" s="22"/>
    </row>
    <row r="222" spans="2:2" ht="15.75" customHeight="1">
      <c r="B222" s="22"/>
    </row>
    <row r="223" spans="2:2" ht="15.75" customHeight="1">
      <c r="B223" s="22"/>
    </row>
    <row r="224" spans="2:2" ht="15.75" customHeight="1">
      <c r="B224" s="22"/>
    </row>
    <row r="225" spans="2:2" ht="15.75" customHeight="1">
      <c r="B225" s="22"/>
    </row>
    <row r="226" spans="2:2" ht="15.75" customHeight="1">
      <c r="B226" s="22"/>
    </row>
    <row r="227" spans="2:2" ht="15.75" customHeight="1">
      <c r="B227" s="22"/>
    </row>
    <row r="228" spans="2:2" ht="15.75" customHeight="1">
      <c r="B228" s="22"/>
    </row>
    <row r="229" spans="2:2" ht="15.75" customHeight="1">
      <c r="B229" s="22"/>
    </row>
    <row r="230" spans="2:2" ht="15.75" customHeight="1">
      <c r="B230" s="22"/>
    </row>
    <row r="231" spans="2:2" ht="15.75" customHeight="1">
      <c r="B231" s="22"/>
    </row>
    <row r="232" spans="2:2" ht="15.75" customHeight="1">
      <c r="B232" s="22"/>
    </row>
    <row r="233" spans="2:2" ht="15.75" customHeight="1">
      <c r="B233" s="22"/>
    </row>
    <row r="234" spans="2:2" ht="15.75" customHeight="1">
      <c r="B234" s="22"/>
    </row>
    <row r="235" spans="2:2" ht="15.75" customHeight="1">
      <c r="B235" s="22"/>
    </row>
    <row r="236" spans="2:2" ht="15.75" customHeight="1">
      <c r="B236" s="22"/>
    </row>
    <row r="237" spans="2:2" ht="15.75" customHeight="1">
      <c r="B237" s="22"/>
    </row>
    <row r="238" spans="2:2" ht="15.75" customHeight="1">
      <c r="B238" s="22"/>
    </row>
    <row r="239" spans="2:2" ht="15.75" customHeight="1">
      <c r="B239" s="22"/>
    </row>
    <row r="240" spans="2:2" ht="15.75" customHeight="1">
      <c r="B240" s="22"/>
    </row>
    <row r="241" spans="2:2" ht="15.75" customHeight="1">
      <c r="B241" s="22"/>
    </row>
    <row r="242" spans="2:2" ht="15.75" customHeight="1">
      <c r="B242" s="22"/>
    </row>
    <row r="243" spans="2:2" ht="15.75" customHeight="1">
      <c r="B243" s="22"/>
    </row>
    <row r="244" spans="2:2" ht="15.75" customHeight="1">
      <c r="B244" s="22"/>
    </row>
    <row r="245" spans="2:2" ht="15.75" customHeight="1">
      <c r="B245" s="22"/>
    </row>
    <row r="246" spans="2:2" ht="15.75" customHeight="1">
      <c r="B246" s="22"/>
    </row>
    <row r="247" spans="2:2" ht="15.75" customHeight="1">
      <c r="B247" s="22"/>
    </row>
    <row r="248" spans="2:2" ht="15.75" customHeight="1">
      <c r="B248" s="22"/>
    </row>
    <row r="249" spans="2:2" ht="15.75" customHeight="1">
      <c r="B249" s="22"/>
    </row>
    <row r="250" spans="2:2" ht="15.75" customHeight="1">
      <c r="B250" s="22"/>
    </row>
    <row r="251" spans="2:2" ht="15.75" customHeight="1">
      <c r="B251" s="22"/>
    </row>
    <row r="252" spans="2:2" ht="15.75" customHeight="1">
      <c r="B252" s="22"/>
    </row>
    <row r="253" spans="2:2" ht="15.75" customHeight="1">
      <c r="B253" s="22"/>
    </row>
    <row r="254" spans="2:2" ht="15.75" customHeight="1">
      <c r="B254" s="22"/>
    </row>
    <row r="255" spans="2:2" ht="15.75" customHeight="1">
      <c r="B255" s="22"/>
    </row>
    <row r="256" spans="2:2" ht="15.75" customHeight="1">
      <c r="B256" s="22"/>
    </row>
    <row r="257" spans="2:2" ht="15.75" customHeight="1">
      <c r="B257" s="22"/>
    </row>
    <row r="258" spans="2:2" ht="15.75" customHeight="1">
      <c r="B258" s="22"/>
    </row>
    <row r="259" spans="2:2" ht="15.75" customHeight="1">
      <c r="B259" s="22"/>
    </row>
    <row r="260" spans="2:2" ht="15.75" customHeight="1">
      <c r="B260" s="22"/>
    </row>
    <row r="261" spans="2:2" ht="15.75" customHeight="1">
      <c r="B261" s="22"/>
    </row>
    <row r="262" spans="2:2" ht="15.75" customHeight="1">
      <c r="B262" s="22"/>
    </row>
    <row r="263" spans="2:2" ht="15.75" customHeight="1">
      <c r="B263" s="22"/>
    </row>
    <row r="264" spans="2:2" ht="15.75" customHeight="1">
      <c r="B264" s="22"/>
    </row>
    <row r="265" spans="2:2" ht="15.75" customHeight="1">
      <c r="B265" s="22"/>
    </row>
    <row r="266" spans="2:2" ht="15.75" customHeight="1">
      <c r="B266" s="22"/>
    </row>
    <row r="267" spans="2:2" ht="15.75" customHeight="1">
      <c r="B267" s="22"/>
    </row>
    <row r="268" spans="2:2" ht="15.75" customHeight="1">
      <c r="B268" s="22"/>
    </row>
    <row r="269" spans="2:2" ht="15.75" customHeight="1">
      <c r="B269" s="22"/>
    </row>
    <row r="270" spans="2:2" ht="15.75" customHeight="1">
      <c r="B270" s="22"/>
    </row>
    <row r="271" spans="2:2" ht="15.75" customHeight="1">
      <c r="B271" s="22"/>
    </row>
    <row r="272" spans="2:2" ht="15.75" customHeight="1">
      <c r="B272" s="22"/>
    </row>
    <row r="273" spans="2:2" ht="15.75" customHeight="1">
      <c r="B273" s="22"/>
    </row>
    <row r="274" spans="2:2" ht="15.75" customHeight="1">
      <c r="B274" s="22"/>
    </row>
    <row r="275" spans="2:2" ht="15.75" customHeight="1">
      <c r="B275" s="22"/>
    </row>
    <row r="276" spans="2:2" ht="15.75" customHeight="1">
      <c r="B276" s="22"/>
    </row>
    <row r="277" spans="2:2" ht="15.75" customHeight="1">
      <c r="B277" s="22"/>
    </row>
    <row r="278" spans="2:2" ht="15.75" customHeight="1">
      <c r="B278" s="22"/>
    </row>
    <row r="279" spans="2:2" ht="15.75" customHeight="1">
      <c r="B279" s="22"/>
    </row>
    <row r="280" spans="2:2" ht="15.75" customHeight="1">
      <c r="B280" s="22"/>
    </row>
    <row r="281" spans="2:2" ht="15.75" customHeight="1">
      <c r="B281" s="22"/>
    </row>
    <row r="282" spans="2:2" ht="15.75" customHeight="1">
      <c r="B282" s="22"/>
    </row>
    <row r="283" spans="2:2" ht="15.75" customHeight="1">
      <c r="B283" s="22"/>
    </row>
    <row r="284" spans="2:2" ht="15.75" customHeight="1">
      <c r="B284" s="22"/>
    </row>
    <row r="285" spans="2:2" ht="15.75" customHeight="1">
      <c r="B285" s="22"/>
    </row>
    <row r="286" spans="2:2" ht="15.75" customHeight="1">
      <c r="B286" s="22"/>
    </row>
    <row r="287" spans="2:2" ht="15.75" customHeight="1">
      <c r="B287" s="22"/>
    </row>
    <row r="288" spans="2:2" ht="15.75" customHeight="1">
      <c r="B288" s="22"/>
    </row>
    <row r="289" spans="2:2" ht="15.75" customHeight="1">
      <c r="B289" s="22"/>
    </row>
    <row r="290" spans="2:2" ht="15.75" customHeight="1">
      <c r="B290" s="22"/>
    </row>
    <row r="291" spans="2:2" ht="15.75" customHeight="1">
      <c r="B291" s="22"/>
    </row>
    <row r="292" spans="2:2" ht="15.75" customHeight="1">
      <c r="B292" s="22"/>
    </row>
    <row r="293" spans="2:2" ht="15.75" customHeight="1">
      <c r="B293" s="22"/>
    </row>
    <row r="294" spans="2:2" ht="15.75" customHeight="1">
      <c r="B294" s="22"/>
    </row>
    <row r="295" spans="2:2" ht="15.75" customHeight="1">
      <c r="B295" s="22"/>
    </row>
    <row r="296" spans="2:2" ht="15.75" customHeight="1">
      <c r="B296" s="22"/>
    </row>
    <row r="297" spans="2:2" ht="15.75" customHeight="1">
      <c r="B297" s="22"/>
    </row>
    <row r="298" spans="2:2" ht="15.75" customHeight="1">
      <c r="B298" s="22"/>
    </row>
    <row r="299" spans="2:2" ht="15.75" customHeight="1">
      <c r="B299" s="22"/>
    </row>
    <row r="300" spans="2:2" ht="15.75" customHeight="1">
      <c r="B300" s="22"/>
    </row>
    <row r="301" spans="2:2" ht="15.75" customHeight="1">
      <c r="B301" s="22"/>
    </row>
    <row r="302" spans="2:2" ht="15.75" customHeight="1">
      <c r="B302" s="22"/>
    </row>
    <row r="303" spans="2:2" ht="15.75" customHeight="1">
      <c r="B303" s="22"/>
    </row>
    <row r="304" spans="2:2" ht="15.75" customHeight="1">
      <c r="B304" s="22"/>
    </row>
    <row r="305" spans="2:2" ht="15.75" customHeight="1">
      <c r="B305" s="22"/>
    </row>
    <row r="306" spans="2:2" ht="15.75" customHeight="1">
      <c r="B306" s="22"/>
    </row>
    <row r="307" spans="2:2" ht="15.75" customHeight="1">
      <c r="B307" s="22"/>
    </row>
    <row r="308" spans="2:2" ht="15.75" customHeight="1">
      <c r="B308" s="22"/>
    </row>
    <row r="309" spans="2:2" ht="15.75" customHeight="1">
      <c r="B309" s="22"/>
    </row>
    <row r="310" spans="2:2" ht="15.75" customHeight="1">
      <c r="B310" s="22"/>
    </row>
    <row r="311" spans="2:2" ht="15.75" customHeight="1">
      <c r="B311" s="22"/>
    </row>
    <row r="312" spans="2:2" ht="15.75" customHeight="1">
      <c r="B312" s="22"/>
    </row>
    <row r="313" spans="2:2" ht="15.75" customHeight="1">
      <c r="B313" s="22"/>
    </row>
    <row r="314" spans="2:2" ht="15.75" customHeight="1">
      <c r="B314" s="22"/>
    </row>
    <row r="315" spans="2:2" ht="15.75" customHeight="1">
      <c r="B315" s="22"/>
    </row>
    <row r="316" spans="2:2" ht="15.75" customHeight="1">
      <c r="B316" s="22"/>
    </row>
    <row r="317" spans="2:2" ht="15.75" customHeight="1">
      <c r="B317" s="22"/>
    </row>
    <row r="318" spans="2:2" ht="15.75" customHeight="1">
      <c r="B318" s="22"/>
    </row>
    <row r="319" spans="2:2" ht="15.75" customHeight="1">
      <c r="B319" s="22"/>
    </row>
    <row r="320" spans="2:2" ht="15.75" customHeight="1">
      <c r="B320" s="22"/>
    </row>
    <row r="321" spans="2:2" ht="15.75" customHeight="1">
      <c r="B321" s="22"/>
    </row>
    <row r="322" spans="2:2" ht="15.75" customHeight="1">
      <c r="B322" s="22"/>
    </row>
    <row r="323" spans="2:2" ht="15.75" customHeight="1">
      <c r="B323" s="22"/>
    </row>
    <row r="324" spans="2:2" ht="15.75" customHeight="1">
      <c r="B324" s="22"/>
    </row>
    <row r="325" spans="2:2" ht="15.75" customHeight="1">
      <c r="B325" s="22"/>
    </row>
    <row r="326" spans="2:2" ht="15.75" customHeight="1">
      <c r="B326" s="22"/>
    </row>
    <row r="327" spans="2:2" ht="15.75" customHeight="1">
      <c r="B327" s="22"/>
    </row>
    <row r="328" spans="2:2" ht="15.75" customHeight="1">
      <c r="B328" s="22"/>
    </row>
    <row r="329" spans="2:2" ht="15.75" customHeight="1">
      <c r="B329" s="22"/>
    </row>
    <row r="330" spans="2:2" ht="15.75" customHeight="1">
      <c r="B330" s="22"/>
    </row>
    <row r="331" spans="2:2" ht="15.75" customHeight="1">
      <c r="B331" s="22"/>
    </row>
    <row r="332" spans="2:2" ht="15.75" customHeight="1">
      <c r="B332" s="22"/>
    </row>
    <row r="333" spans="2:2" ht="15.75" customHeight="1">
      <c r="B333" s="22"/>
    </row>
    <row r="334" spans="2:2" ht="15.75" customHeight="1">
      <c r="B334" s="22"/>
    </row>
    <row r="335" spans="2:2" ht="15.75" customHeight="1">
      <c r="B335" s="22"/>
    </row>
    <row r="336" spans="2:2" ht="15.75" customHeight="1">
      <c r="B336" s="22"/>
    </row>
    <row r="337" spans="2:2" ht="15.75" customHeight="1">
      <c r="B337" s="22"/>
    </row>
    <row r="338" spans="2:2" ht="15.75" customHeight="1">
      <c r="B338" s="22"/>
    </row>
    <row r="339" spans="2:2" ht="15.75" customHeight="1">
      <c r="B339" s="22"/>
    </row>
    <row r="340" spans="2:2" ht="15.75" customHeight="1">
      <c r="B340" s="22"/>
    </row>
    <row r="341" spans="2:2" ht="15.75" customHeight="1">
      <c r="B341" s="22"/>
    </row>
    <row r="342" spans="2:2" ht="15.75" customHeight="1">
      <c r="B342" s="22"/>
    </row>
    <row r="343" spans="2:2" ht="15.75" customHeight="1">
      <c r="B343" s="22"/>
    </row>
    <row r="344" spans="2:2" ht="15.75" customHeight="1">
      <c r="B344" s="22"/>
    </row>
    <row r="345" spans="2:2" ht="15.75" customHeight="1">
      <c r="B345" s="22"/>
    </row>
    <row r="346" spans="2:2" ht="15.75" customHeight="1">
      <c r="B346" s="22"/>
    </row>
    <row r="347" spans="2:2" ht="15.75" customHeight="1">
      <c r="B347" s="22"/>
    </row>
    <row r="348" spans="2:2" ht="15.75" customHeight="1">
      <c r="B348" s="22"/>
    </row>
    <row r="349" spans="2:2" ht="15.75" customHeight="1">
      <c r="B349" s="22"/>
    </row>
    <row r="350" spans="2:2" ht="15.75" customHeight="1">
      <c r="B350" s="22"/>
    </row>
    <row r="351" spans="2:2" ht="15.75" customHeight="1">
      <c r="B351" s="22"/>
    </row>
    <row r="352" spans="2:2" ht="15.75" customHeight="1">
      <c r="B352" s="22"/>
    </row>
    <row r="353" spans="2:2" ht="15.75" customHeight="1">
      <c r="B353" s="22"/>
    </row>
    <row r="354" spans="2:2" ht="15.75" customHeight="1">
      <c r="B354" s="22"/>
    </row>
    <row r="355" spans="2:2" ht="15.75" customHeight="1">
      <c r="B355" s="22"/>
    </row>
    <row r="356" spans="2:2" ht="15.75" customHeight="1">
      <c r="B356" s="22"/>
    </row>
    <row r="357" spans="2:2" ht="15.75" customHeight="1">
      <c r="B357" s="22"/>
    </row>
    <row r="358" spans="2:2" ht="15.75" customHeight="1">
      <c r="B358" s="22"/>
    </row>
    <row r="359" spans="2:2" ht="15.75" customHeight="1">
      <c r="B359" s="22"/>
    </row>
    <row r="360" spans="2:2" ht="15.75" customHeight="1">
      <c r="B360" s="22"/>
    </row>
    <row r="361" spans="2:2" ht="15.75" customHeight="1">
      <c r="B361" s="22"/>
    </row>
    <row r="362" spans="2:2" ht="15.75" customHeight="1">
      <c r="B362" s="22"/>
    </row>
    <row r="363" spans="2:2" ht="15.75" customHeight="1">
      <c r="B363" s="22"/>
    </row>
    <row r="364" spans="2:2" ht="15.75" customHeight="1">
      <c r="B364" s="22"/>
    </row>
    <row r="365" spans="2:2" ht="15.75" customHeight="1">
      <c r="B365" s="22"/>
    </row>
    <row r="366" spans="2:2" ht="15.75" customHeight="1">
      <c r="B366" s="22"/>
    </row>
    <row r="367" spans="2:2" ht="15.75" customHeight="1">
      <c r="B367" s="22"/>
    </row>
    <row r="368" spans="2:2" ht="15.75" customHeight="1">
      <c r="B368" s="22"/>
    </row>
    <row r="369" spans="2:2" ht="15.75" customHeight="1">
      <c r="B369" s="22"/>
    </row>
    <row r="370" spans="2:2" ht="15.75" customHeight="1">
      <c r="B370" s="22"/>
    </row>
    <row r="371" spans="2:2" ht="15.75" customHeight="1">
      <c r="B371" s="22"/>
    </row>
    <row r="372" spans="2:2" ht="15.75" customHeight="1">
      <c r="B372" s="22"/>
    </row>
    <row r="373" spans="2:2" ht="15.75" customHeight="1">
      <c r="B373" s="22"/>
    </row>
    <row r="374" spans="2:2" ht="15.75" customHeight="1">
      <c r="B374" s="22"/>
    </row>
    <row r="375" spans="2:2" ht="15.75" customHeight="1">
      <c r="B375" s="22"/>
    </row>
    <row r="376" spans="2:2" ht="15.75" customHeight="1">
      <c r="B376" s="22"/>
    </row>
    <row r="377" spans="2:2" ht="15.75" customHeight="1">
      <c r="B377" s="22"/>
    </row>
    <row r="378" spans="2:2" ht="15.75" customHeight="1">
      <c r="B378" s="22"/>
    </row>
    <row r="379" spans="2:2" ht="15.75" customHeight="1">
      <c r="B379" s="22"/>
    </row>
    <row r="380" spans="2:2" ht="15.75" customHeight="1">
      <c r="B380" s="22"/>
    </row>
    <row r="381" spans="2:2" ht="15.75" customHeight="1">
      <c r="B381" s="22"/>
    </row>
    <row r="382" spans="2:2" ht="15.75" customHeight="1">
      <c r="B382" s="22"/>
    </row>
    <row r="383" spans="2:2" ht="15.75" customHeight="1">
      <c r="B383" s="22"/>
    </row>
    <row r="384" spans="2:2" ht="15.75" customHeight="1">
      <c r="B384" s="22"/>
    </row>
    <row r="385" spans="2:2" ht="15.75" customHeight="1">
      <c r="B385" s="22"/>
    </row>
    <row r="386" spans="2:2" ht="15.75" customHeight="1">
      <c r="B386" s="22"/>
    </row>
    <row r="387" spans="2:2" ht="15.75" customHeight="1">
      <c r="B387" s="22"/>
    </row>
    <row r="388" spans="2:2" ht="15.75" customHeight="1">
      <c r="B388" s="22"/>
    </row>
    <row r="389" spans="2:2" ht="15.75" customHeight="1">
      <c r="B389" s="22"/>
    </row>
    <row r="390" spans="2:2" ht="15.75" customHeight="1">
      <c r="B390" s="22"/>
    </row>
    <row r="391" spans="2:2" ht="15.75" customHeight="1">
      <c r="B391" s="22"/>
    </row>
    <row r="392" spans="2:2" ht="15.75" customHeight="1">
      <c r="B392" s="22"/>
    </row>
    <row r="393" spans="2:2" ht="15.75" customHeight="1">
      <c r="B393" s="22"/>
    </row>
    <row r="394" spans="2:2" ht="15.75" customHeight="1">
      <c r="B394" s="22"/>
    </row>
    <row r="395" spans="2:2" ht="15.75" customHeight="1">
      <c r="B395" s="22"/>
    </row>
    <row r="396" spans="2:2" ht="15.75" customHeight="1">
      <c r="B396" s="22"/>
    </row>
    <row r="397" spans="2:2" ht="15.75" customHeight="1">
      <c r="B397" s="22"/>
    </row>
    <row r="398" spans="2:2" ht="15.75" customHeight="1">
      <c r="B398" s="22"/>
    </row>
    <row r="399" spans="2:2" ht="15.75" customHeight="1">
      <c r="B399" s="22"/>
    </row>
    <row r="400" spans="2:2" ht="15.75" customHeight="1">
      <c r="B400" s="22"/>
    </row>
    <row r="401" spans="2:2" ht="15.75" customHeight="1">
      <c r="B401" s="22"/>
    </row>
    <row r="402" spans="2:2" ht="15.75" customHeight="1">
      <c r="B402" s="22"/>
    </row>
    <row r="403" spans="2:2" ht="15.75" customHeight="1">
      <c r="B403" s="22"/>
    </row>
    <row r="404" spans="2:2" ht="15.75" customHeight="1">
      <c r="B404" s="22"/>
    </row>
    <row r="405" spans="2:2" ht="15.75" customHeight="1">
      <c r="B405" s="22"/>
    </row>
    <row r="406" spans="2:2" ht="15.75" customHeight="1">
      <c r="B406" s="22"/>
    </row>
    <row r="407" spans="2:2" ht="15.75" customHeight="1">
      <c r="B407" s="22"/>
    </row>
    <row r="408" spans="2:2" ht="15.75" customHeight="1">
      <c r="B408" s="22"/>
    </row>
    <row r="409" spans="2:2" ht="15.75" customHeight="1">
      <c r="B409" s="22"/>
    </row>
    <row r="410" spans="2:2" ht="15.75" customHeight="1">
      <c r="B410" s="22"/>
    </row>
    <row r="411" spans="2:2" ht="15.75" customHeight="1">
      <c r="B411" s="22"/>
    </row>
    <row r="412" spans="2:2" ht="15.75" customHeight="1">
      <c r="B412" s="22"/>
    </row>
    <row r="413" spans="2:2" ht="15.75" customHeight="1">
      <c r="B413" s="22"/>
    </row>
    <row r="414" spans="2:2" ht="15.75" customHeight="1">
      <c r="B414" s="22"/>
    </row>
    <row r="415" spans="2:2" ht="15.75" customHeight="1">
      <c r="B415" s="22"/>
    </row>
    <row r="416" spans="2:2" ht="15.75" customHeight="1">
      <c r="B416" s="22"/>
    </row>
    <row r="417" spans="2:2" ht="15.75" customHeight="1">
      <c r="B417" s="22"/>
    </row>
    <row r="418" spans="2:2" ht="15.75" customHeight="1">
      <c r="B418" s="22"/>
    </row>
    <row r="419" spans="2:2" ht="15.75" customHeight="1">
      <c r="B419" s="22"/>
    </row>
    <row r="420" spans="2:2" ht="15.75" customHeight="1">
      <c r="B420" s="22"/>
    </row>
    <row r="421" spans="2:2" ht="15.75" customHeight="1">
      <c r="B421" s="22"/>
    </row>
    <row r="422" spans="2:2" ht="15.75" customHeight="1">
      <c r="B422" s="22"/>
    </row>
    <row r="423" spans="2:2" ht="15.75" customHeight="1">
      <c r="B423" s="22"/>
    </row>
    <row r="424" spans="2:2" ht="15.75" customHeight="1">
      <c r="B424" s="22"/>
    </row>
    <row r="425" spans="2:2" ht="15.75" customHeight="1">
      <c r="B425" s="22"/>
    </row>
    <row r="426" spans="2:2" ht="15.75" customHeight="1">
      <c r="B426" s="22"/>
    </row>
    <row r="427" spans="2:2" ht="15.75" customHeight="1">
      <c r="B427" s="22"/>
    </row>
    <row r="428" spans="2:2" ht="15.75" customHeight="1">
      <c r="B428" s="22"/>
    </row>
    <row r="429" spans="2:2" ht="15.75" customHeight="1">
      <c r="B429" s="22"/>
    </row>
    <row r="430" spans="2:2" ht="15.75" customHeight="1">
      <c r="B430" s="22"/>
    </row>
    <row r="431" spans="2:2" ht="15.75" customHeight="1">
      <c r="B431" s="22"/>
    </row>
    <row r="432" spans="2:2" ht="15.75" customHeight="1">
      <c r="B432" s="22"/>
    </row>
    <row r="433" spans="2:2" ht="15.75" customHeight="1">
      <c r="B433" s="22"/>
    </row>
    <row r="434" spans="2:2" ht="15.75" customHeight="1">
      <c r="B434" s="22"/>
    </row>
    <row r="435" spans="2:2" ht="15.75" customHeight="1">
      <c r="B435" s="22"/>
    </row>
    <row r="436" spans="2:2" ht="15.75" customHeight="1">
      <c r="B436" s="22"/>
    </row>
    <row r="437" spans="2:2" ht="15.75" customHeight="1">
      <c r="B437" s="22"/>
    </row>
    <row r="438" spans="2:2" ht="15.75" customHeight="1">
      <c r="B438" s="22"/>
    </row>
    <row r="439" spans="2:2" ht="15.75" customHeight="1">
      <c r="B439" s="22"/>
    </row>
    <row r="440" spans="2:2" ht="15.75" customHeight="1">
      <c r="B440" s="22"/>
    </row>
    <row r="441" spans="2:2" ht="15.75" customHeight="1">
      <c r="B441" s="22"/>
    </row>
    <row r="442" spans="2:2" ht="15.75" customHeight="1">
      <c r="B442" s="22"/>
    </row>
    <row r="443" spans="2:2" ht="15.75" customHeight="1">
      <c r="B443" s="22"/>
    </row>
    <row r="444" spans="2:2" ht="15.75" customHeight="1">
      <c r="B444" s="22"/>
    </row>
    <row r="445" spans="2:2" ht="15.75" customHeight="1">
      <c r="B445" s="22"/>
    </row>
    <row r="446" spans="2:2" ht="15.75" customHeight="1">
      <c r="B446" s="22"/>
    </row>
    <row r="447" spans="2:2" ht="15.75" customHeight="1">
      <c r="B447" s="22"/>
    </row>
    <row r="448" spans="2:2" ht="15.75" customHeight="1">
      <c r="B448" s="22"/>
    </row>
    <row r="449" spans="2:2" ht="15.75" customHeight="1">
      <c r="B449" s="22"/>
    </row>
    <row r="450" spans="2:2" ht="15.75" customHeight="1">
      <c r="B450" s="22"/>
    </row>
    <row r="451" spans="2:2" ht="15.75" customHeight="1">
      <c r="B451" s="22"/>
    </row>
    <row r="452" spans="2:2" ht="15.75" customHeight="1">
      <c r="B452" s="22"/>
    </row>
    <row r="453" spans="2:2" ht="15.75" customHeight="1">
      <c r="B453" s="22"/>
    </row>
    <row r="454" spans="2:2" ht="15.75" customHeight="1">
      <c r="B454" s="22"/>
    </row>
    <row r="455" spans="2:2" ht="15.75" customHeight="1">
      <c r="B455" s="22"/>
    </row>
    <row r="456" spans="2:2" ht="15.75" customHeight="1">
      <c r="B456" s="22"/>
    </row>
    <row r="457" spans="2:2" ht="15.75" customHeight="1">
      <c r="B457" s="22"/>
    </row>
    <row r="458" spans="2:2" ht="15.75" customHeight="1">
      <c r="B458" s="22"/>
    </row>
    <row r="459" spans="2:2" ht="15.75" customHeight="1">
      <c r="B459" s="22"/>
    </row>
    <row r="460" spans="2:2" ht="15.75" customHeight="1">
      <c r="B460" s="22"/>
    </row>
    <row r="461" spans="2:2" ht="15.75" customHeight="1">
      <c r="B461" s="22"/>
    </row>
    <row r="462" spans="2:2" ht="15.75" customHeight="1">
      <c r="B462" s="22"/>
    </row>
    <row r="463" spans="2:2" ht="15.75" customHeight="1">
      <c r="B463" s="22"/>
    </row>
    <row r="464" spans="2:2" ht="15.75" customHeight="1">
      <c r="B464" s="22"/>
    </row>
    <row r="465" spans="2:2" ht="15.75" customHeight="1">
      <c r="B465" s="22"/>
    </row>
    <row r="466" spans="2:2" ht="15.75" customHeight="1">
      <c r="B466" s="22"/>
    </row>
    <row r="467" spans="2:2" ht="15.75" customHeight="1">
      <c r="B467" s="22"/>
    </row>
    <row r="468" spans="2:2" ht="15.75" customHeight="1">
      <c r="B468" s="22"/>
    </row>
    <row r="469" spans="2:2" ht="15.75" customHeight="1">
      <c r="B469" s="22"/>
    </row>
    <row r="470" spans="2:2" ht="15.75" customHeight="1">
      <c r="B470" s="22"/>
    </row>
    <row r="471" spans="2:2" ht="15.75" customHeight="1">
      <c r="B471" s="22"/>
    </row>
    <row r="472" spans="2:2" ht="15.75" customHeight="1">
      <c r="B472" s="22"/>
    </row>
    <row r="473" spans="2:2" ht="15.75" customHeight="1">
      <c r="B473" s="22"/>
    </row>
    <row r="474" spans="2:2" ht="15.75" customHeight="1">
      <c r="B474" s="22"/>
    </row>
    <row r="475" spans="2:2" ht="15.75" customHeight="1">
      <c r="B475" s="22"/>
    </row>
    <row r="476" spans="2:2" ht="15.75" customHeight="1">
      <c r="B476" s="22"/>
    </row>
    <row r="477" spans="2:2" ht="15.75" customHeight="1">
      <c r="B477" s="22"/>
    </row>
    <row r="478" spans="2:2" ht="15.75" customHeight="1">
      <c r="B478" s="22"/>
    </row>
    <row r="479" spans="2:2" ht="15.75" customHeight="1">
      <c r="B479" s="22"/>
    </row>
    <row r="480" spans="2:2" ht="15.75" customHeight="1">
      <c r="B480" s="22"/>
    </row>
    <row r="481" spans="2:2" ht="15.75" customHeight="1">
      <c r="B481" s="22"/>
    </row>
    <row r="482" spans="2:2" ht="15.75" customHeight="1">
      <c r="B482" s="22"/>
    </row>
    <row r="483" spans="2:2" ht="15.75" customHeight="1">
      <c r="B483" s="22"/>
    </row>
    <row r="484" spans="2:2" ht="15.75" customHeight="1">
      <c r="B484" s="22"/>
    </row>
    <row r="485" spans="2:2" ht="15.75" customHeight="1">
      <c r="B485" s="22"/>
    </row>
    <row r="486" spans="2:2" ht="15.75" customHeight="1">
      <c r="B486" s="22"/>
    </row>
    <row r="487" spans="2:2" ht="15.75" customHeight="1">
      <c r="B487" s="22"/>
    </row>
    <row r="488" spans="2:2" ht="15.75" customHeight="1">
      <c r="B488" s="22"/>
    </row>
    <row r="489" spans="2:2" ht="15.75" customHeight="1">
      <c r="B489" s="22"/>
    </row>
    <row r="490" spans="2:2" ht="15.75" customHeight="1">
      <c r="B490" s="22"/>
    </row>
    <row r="491" spans="2:2" ht="15.75" customHeight="1">
      <c r="B491" s="22"/>
    </row>
    <row r="492" spans="2:2" ht="15.75" customHeight="1">
      <c r="B492" s="22"/>
    </row>
    <row r="493" spans="2:2" ht="15.75" customHeight="1">
      <c r="B493" s="22"/>
    </row>
    <row r="494" spans="2:2" ht="15.75" customHeight="1">
      <c r="B494" s="22"/>
    </row>
    <row r="495" spans="2:2" ht="15.75" customHeight="1">
      <c r="B495" s="22"/>
    </row>
    <row r="496" spans="2:2" ht="15.75" customHeight="1">
      <c r="B496" s="22"/>
    </row>
    <row r="497" spans="2:2" ht="15.75" customHeight="1">
      <c r="B497" s="22"/>
    </row>
    <row r="498" spans="2:2" ht="15.75" customHeight="1">
      <c r="B498" s="22"/>
    </row>
    <row r="499" spans="2:2" ht="15.75" customHeight="1">
      <c r="B499" s="22"/>
    </row>
    <row r="500" spans="2:2" ht="15.75" customHeight="1">
      <c r="B500" s="22"/>
    </row>
    <row r="501" spans="2:2" ht="15.75" customHeight="1">
      <c r="B501" s="22"/>
    </row>
    <row r="502" spans="2:2" ht="15.75" customHeight="1">
      <c r="B502" s="22"/>
    </row>
    <row r="503" spans="2:2" ht="15.75" customHeight="1">
      <c r="B503" s="22"/>
    </row>
    <row r="504" spans="2:2" ht="15.75" customHeight="1">
      <c r="B504" s="22"/>
    </row>
    <row r="505" spans="2:2" ht="15.75" customHeight="1">
      <c r="B505" s="22"/>
    </row>
    <row r="506" spans="2:2" ht="15.75" customHeight="1">
      <c r="B506" s="22"/>
    </row>
    <row r="507" spans="2:2" ht="15.75" customHeight="1">
      <c r="B507" s="22"/>
    </row>
    <row r="508" spans="2:2" ht="15.75" customHeight="1">
      <c r="B508" s="22"/>
    </row>
    <row r="509" spans="2:2" ht="15.75" customHeight="1">
      <c r="B509" s="22"/>
    </row>
    <row r="510" spans="2:2" ht="15.75" customHeight="1">
      <c r="B510" s="22"/>
    </row>
    <row r="511" spans="2:2" ht="15.75" customHeight="1">
      <c r="B511" s="22"/>
    </row>
    <row r="512" spans="2:2" ht="15.75" customHeight="1">
      <c r="B512" s="22"/>
    </row>
    <row r="513" spans="2:2" ht="15.75" customHeight="1">
      <c r="B513" s="22"/>
    </row>
    <row r="514" spans="2:2" ht="15.75" customHeight="1">
      <c r="B514" s="22"/>
    </row>
    <row r="515" spans="2:2" ht="15.75" customHeight="1">
      <c r="B515" s="22"/>
    </row>
    <row r="516" spans="2:2" ht="15.75" customHeight="1">
      <c r="B516" s="22"/>
    </row>
    <row r="517" spans="2:2" ht="15.75" customHeight="1">
      <c r="B517" s="22"/>
    </row>
    <row r="518" spans="2:2" ht="15.75" customHeight="1">
      <c r="B518" s="22"/>
    </row>
    <row r="519" spans="2:2" ht="15.75" customHeight="1">
      <c r="B519" s="22"/>
    </row>
    <row r="520" spans="2:2" ht="15.75" customHeight="1">
      <c r="B520" s="22"/>
    </row>
    <row r="521" spans="2:2" ht="15.75" customHeight="1">
      <c r="B521" s="22"/>
    </row>
    <row r="522" spans="2:2" ht="15.75" customHeight="1">
      <c r="B522" s="22"/>
    </row>
    <row r="523" spans="2:2" ht="15.75" customHeight="1">
      <c r="B523" s="22"/>
    </row>
    <row r="524" spans="2:2" ht="15.75" customHeight="1">
      <c r="B524" s="22"/>
    </row>
    <row r="525" spans="2:2" ht="15.75" customHeight="1">
      <c r="B525" s="22"/>
    </row>
    <row r="526" spans="2:2" ht="15.75" customHeight="1">
      <c r="B526" s="22"/>
    </row>
    <row r="527" spans="2:2" ht="15.75" customHeight="1">
      <c r="B527" s="22"/>
    </row>
    <row r="528" spans="2:2" ht="15.75" customHeight="1">
      <c r="B528" s="22"/>
    </row>
    <row r="529" spans="2:2" ht="15.75" customHeight="1">
      <c r="B529" s="22"/>
    </row>
    <row r="530" spans="2:2" ht="15.75" customHeight="1">
      <c r="B530" s="22"/>
    </row>
    <row r="531" spans="2:2" ht="15.75" customHeight="1">
      <c r="B531" s="22"/>
    </row>
    <row r="532" spans="2:2" ht="15.75" customHeight="1">
      <c r="B532" s="22"/>
    </row>
    <row r="533" spans="2:2" ht="15.75" customHeight="1">
      <c r="B533" s="22"/>
    </row>
    <row r="534" spans="2:2" ht="15.75" customHeight="1">
      <c r="B534" s="22"/>
    </row>
    <row r="535" spans="2:2" ht="15.75" customHeight="1">
      <c r="B535" s="22"/>
    </row>
    <row r="536" spans="2:2" ht="15.75" customHeight="1">
      <c r="B536" s="22"/>
    </row>
    <row r="537" spans="2:2" ht="15.75" customHeight="1">
      <c r="B537" s="22"/>
    </row>
    <row r="538" spans="2:2" ht="15.75" customHeight="1">
      <c r="B538" s="22"/>
    </row>
    <row r="539" spans="2:2" ht="15.75" customHeight="1">
      <c r="B539" s="22"/>
    </row>
    <row r="540" spans="2:2" ht="15.75" customHeight="1">
      <c r="B540" s="22"/>
    </row>
    <row r="541" spans="2:2" ht="15.75" customHeight="1">
      <c r="B541" s="22"/>
    </row>
    <row r="542" spans="2:2" ht="15.75" customHeight="1">
      <c r="B542" s="22"/>
    </row>
    <row r="543" spans="2:2" ht="15.75" customHeight="1">
      <c r="B543" s="22"/>
    </row>
    <row r="544" spans="2:2" ht="15.75" customHeight="1">
      <c r="B544" s="22"/>
    </row>
    <row r="545" spans="2:2" ht="15.75" customHeight="1">
      <c r="B545" s="22"/>
    </row>
    <row r="546" spans="2:2" ht="15.75" customHeight="1">
      <c r="B546" s="22"/>
    </row>
    <row r="547" spans="2:2" ht="15.75" customHeight="1">
      <c r="B547" s="22"/>
    </row>
    <row r="548" spans="2:2" ht="15.75" customHeight="1">
      <c r="B548" s="22"/>
    </row>
    <row r="549" spans="2:2" ht="15.75" customHeight="1">
      <c r="B549" s="22"/>
    </row>
    <row r="550" spans="2:2" ht="15.75" customHeight="1">
      <c r="B550" s="22"/>
    </row>
    <row r="551" spans="2:2" ht="15.75" customHeight="1">
      <c r="B551" s="22"/>
    </row>
    <row r="552" spans="2:2" ht="15.75" customHeight="1">
      <c r="B552" s="22"/>
    </row>
    <row r="553" spans="2:2" ht="15.75" customHeight="1">
      <c r="B553" s="22"/>
    </row>
    <row r="554" spans="2:2" ht="15.75" customHeight="1">
      <c r="B554" s="22"/>
    </row>
    <row r="555" spans="2:2" ht="15.75" customHeight="1">
      <c r="B555" s="22"/>
    </row>
    <row r="556" spans="2:2" ht="15.75" customHeight="1">
      <c r="B556" s="22"/>
    </row>
    <row r="557" spans="2:2" ht="15.75" customHeight="1">
      <c r="B557" s="22"/>
    </row>
    <row r="558" spans="2:2" ht="15.75" customHeight="1">
      <c r="B558" s="22"/>
    </row>
    <row r="559" spans="2:2" ht="15.75" customHeight="1">
      <c r="B559" s="22"/>
    </row>
    <row r="560" spans="2:2" ht="15.75" customHeight="1">
      <c r="B560" s="22"/>
    </row>
    <row r="561" spans="2:2" ht="15.75" customHeight="1">
      <c r="B561" s="22"/>
    </row>
    <row r="562" spans="2:2" ht="15.75" customHeight="1">
      <c r="B562" s="22"/>
    </row>
    <row r="563" spans="2:2" ht="15.75" customHeight="1">
      <c r="B563" s="22"/>
    </row>
    <row r="564" spans="2:2" ht="15.75" customHeight="1">
      <c r="B564" s="22"/>
    </row>
    <row r="565" spans="2:2" ht="15.75" customHeight="1">
      <c r="B565" s="22"/>
    </row>
    <row r="566" spans="2:2" ht="15.75" customHeight="1">
      <c r="B566" s="22"/>
    </row>
    <row r="567" spans="2:2" ht="15.75" customHeight="1">
      <c r="B567" s="22"/>
    </row>
    <row r="568" spans="2:2" ht="15.75" customHeight="1">
      <c r="B568" s="22"/>
    </row>
    <row r="569" spans="2:2" ht="15.75" customHeight="1">
      <c r="B569" s="22"/>
    </row>
    <row r="570" spans="2:2" ht="15.75" customHeight="1">
      <c r="B570" s="22"/>
    </row>
    <row r="571" spans="2:2" ht="15.75" customHeight="1">
      <c r="B571" s="22"/>
    </row>
    <row r="572" spans="2:2" ht="15.75" customHeight="1">
      <c r="B572" s="22"/>
    </row>
    <row r="573" spans="2:2" ht="15.75" customHeight="1">
      <c r="B573" s="22"/>
    </row>
    <row r="574" spans="2:2" ht="15.75" customHeight="1">
      <c r="B574" s="22"/>
    </row>
    <row r="575" spans="2:2" ht="15.75" customHeight="1">
      <c r="B575" s="22"/>
    </row>
    <row r="576" spans="2:2" ht="15.75" customHeight="1">
      <c r="B576" s="22"/>
    </row>
    <row r="577" spans="2:2" ht="15.75" customHeight="1">
      <c r="B577" s="22"/>
    </row>
    <row r="578" spans="2:2" ht="15.75" customHeight="1">
      <c r="B578" s="22"/>
    </row>
    <row r="579" spans="2:2" ht="15.75" customHeight="1">
      <c r="B579" s="22"/>
    </row>
    <row r="580" spans="2:2" ht="15.75" customHeight="1">
      <c r="B580" s="22"/>
    </row>
    <row r="581" spans="2:2" ht="15.75" customHeight="1">
      <c r="B581" s="22"/>
    </row>
    <row r="582" spans="2:2" ht="15.75" customHeight="1">
      <c r="B582" s="22"/>
    </row>
    <row r="583" spans="2:2" ht="15.75" customHeight="1">
      <c r="B583" s="22"/>
    </row>
    <row r="584" spans="2:2" ht="15.75" customHeight="1">
      <c r="B584" s="22"/>
    </row>
    <row r="585" spans="2:2" ht="15.75" customHeight="1">
      <c r="B585" s="22"/>
    </row>
    <row r="586" spans="2:2" ht="15.75" customHeight="1">
      <c r="B586" s="22"/>
    </row>
    <row r="587" spans="2:2" ht="15.75" customHeight="1">
      <c r="B587" s="22"/>
    </row>
    <row r="588" spans="2:2" ht="15.75" customHeight="1">
      <c r="B588" s="22"/>
    </row>
    <row r="589" spans="2:2" ht="15.75" customHeight="1">
      <c r="B589" s="22"/>
    </row>
    <row r="590" spans="2:2" ht="15.75" customHeight="1">
      <c r="B590" s="22"/>
    </row>
    <row r="591" spans="2:2" ht="15.75" customHeight="1">
      <c r="B591" s="22"/>
    </row>
    <row r="592" spans="2:2" ht="15.75" customHeight="1">
      <c r="B592" s="22"/>
    </row>
    <row r="593" spans="2:2" ht="15.75" customHeight="1">
      <c r="B593" s="22"/>
    </row>
    <row r="594" spans="2:2" ht="15.75" customHeight="1">
      <c r="B594" s="22"/>
    </row>
    <row r="595" spans="2:2" ht="15.75" customHeight="1">
      <c r="B595" s="22"/>
    </row>
    <row r="596" spans="2:2" ht="15.75" customHeight="1">
      <c r="B596" s="22"/>
    </row>
    <row r="597" spans="2:2" ht="15.75" customHeight="1">
      <c r="B597" s="22"/>
    </row>
    <row r="598" spans="2:2" ht="15.75" customHeight="1">
      <c r="B598" s="22"/>
    </row>
    <row r="599" spans="2:2" ht="15.75" customHeight="1">
      <c r="B599" s="22"/>
    </row>
    <row r="600" spans="2:2" ht="15.75" customHeight="1">
      <c r="B600" s="22"/>
    </row>
    <row r="601" spans="2:2" ht="15.75" customHeight="1">
      <c r="B601" s="22"/>
    </row>
    <row r="602" spans="2:2" ht="15.75" customHeight="1">
      <c r="B602" s="22"/>
    </row>
    <row r="603" spans="2:2" ht="15.75" customHeight="1">
      <c r="B603" s="22"/>
    </row>
    <row r="604" spans="2:2" ht="15.75" customHeight="1">
      <c r="B604" s="22"/>
    </row>
    <row r="605" spans="2:2" ht="15.75" customHeight="1">
      <c r="B605" s="22"/>
    </row>
    <row r="606" spans="2:2" ht="15.75" customHeight="1">
      <c r="B606" s="22"/>
    </row>
    <row r="607" spans="2:2" ht="15.75" customHeight="1">
      <c r="B607" s="22"/>
    </row>
    <row r="608" spans="2:2" ht="15.75" customHeight="1">
      <c r="B608" s="22"/>
    </row>
    <row r="609" spans="2:2" ht="15.75" customHeight="1">
      <c r="B609" s="22"/>
    </row>
    <row r="610" spans="2:2" ht="15.75" customHeight="1">
      <c r="B610" s="22"/>
    </row>
    <row r="611" spans="2:2" ht="15.75" customHeight="1">
      <c r="B611" s="22"/>
    </row>
    <row r="612" spans="2:2" ht="15.75" customHeight="1">
      <c r="B612" s="22"/>
    </row>
    <row r="613" spans="2:2" ht="15.75" customHeight="1">
      <c r="B613" s="22"/>
    </row>
    <row r="614" spans="2:2" ht="15.75" customHeight="1">
      <c r="B614" s="22"/>
    </row>
    <row r="615" spans="2:2" ht="15.75" customHeight="1">
      <c r="B615" s="22"/>
    </row>
    <row r="616" spans="2:2" ht="15.75" customHeight="1">
      <c r="B616" s="22"/>
    </row>
    <row r="617" spans="2:2" ht="15.75" customHeight="1">
      <c r="B617" s="22"/>
    </row>
    <row r="618" spans="2:2" ht="15.75" customHeight="1">
      <c r="B618" s="22"/>
    </row>
    <row r="619" spans="2:2" ht="15.75" customHeight="1">
      <c r="B619" s="22"/>
    </row>
    <row r="620" spans="2:2" ht="15.75" customHeight="1">
      <c r="B620" s="22"/>
    </row>
    <row r="621" spans="2:2" ht="15.75" customHeight="1">
      <c r="B621" s="22"/>
    </row>
    <row r="622" spans="2:2" ht="15.75" customHeight="1">
      <c r="B622" s="22"/>
    </row>
    <row r="623" spans="2:2" ht="15.75" customHeight="1">
      <c r="B623" s="22"/>
    </row>
    <row r="624" spans="2:2" ht="15.75" customHeight="1">
      <c r="B624" s="22"/>
    </row>
    <row r="625" spans="2:2" ht="15.75" customHeight="1">
      <c r="B625" s="22"/>
    </row>
    <row r="626" spans="2:2" ht="15.75" customHeight="1">
      <c r="B626" s="22"/>
    </row>
    <row r="627" spans="2:2" ht="15.75" customHeight="1">
      <c r="B627" s="22"/>
    </row>
    <row r="628" spans="2:2" ht="15.75" customHeight="1">
      <c r="B628" s="22"/>
    </row>
    <row r="629" spans="2:2" ht="15.75" customHeight="1">
      <c r="B629" s="22"/>
    </row>
    <row r="630" spans="2:2" ht="15.75" customHeight="1">
      <c r="B630" s="22"/>
    </row>
    <row r="631" spans="2:2" ht="15.75" customHeight="1">
      <c r="B631" s="22"/>
    </row>
    <row r="632" spans="2:2" ht="15.75" customHeight="1">
      <c r="B632" s="22"/>
    </row>
    <row r="633" spans="2:2" ht="15.75" customHeight="1">
      <c r="B633" s="22"/>
    </row>
    <row r="634" spans="2:2" ht="15.75" customHeight="1">
      <c r="B634" s="22"/>
    </row>
    <row r="635" spans="2:2" ht="15.75" customHeight="1">
      <c r="B635" s="22"/>
    </row>
    <row r="636" spans="2:2" ht="15.75" customHeight="1">
      <c r="B636" s="22"/>
    </row>
    <row r="637" spans="2:2" ht="15.75" customHeight="1">
      <c r="B637" s="22"/>
    </row>
    <row r="638" spans="2:2" ht="15.75" customHeight="1">
      <c r="B638" s="22"/>
    </row>
    <row r="639" spans="2:2" ht="15.75" customHeight="1">
      <c r="B639" s="22"/>
    </row>
    <row r="640" spans="2:2" ht="15.75" customHeight="1">
      <c r="B640" s="22"/>
    </row>
    <row r="641" spans="2:2" ht="15.75" customHeight="1">
      <c r="B641" s="22"/>
    </row>
    <row r="642" spans="2:2" ht="15.75" customHeight="1">
      <c r="B642" s="22"/>
    </row>
    <row r="643" spans="2:2" ht="15.75" customHeight="1">
      <c r="B643" s="22"/>
    </row>
    <row r="644" spans="2:2" ht="15.75" customHeight="1">
      <c r="B644" s="22"/>
    </row>
    <row r="645" spans="2:2" ht="15.75" customHeight="1">
      <c r="B645" s="22"/>
    </row>
    <row r="646" spans="2:2" ht="15.75" customHeight="1">
      <c r="B646" s="22"/>
    </row>
    <row r="647" spans="2:2" ht="15.75" customHeight="1">
      <c r="B647" s="22"/>
    </row>
    <row r="648" spans="2:2" ht="15.75" customHeight="1">
      <c r="B648" s="22"/>
    </row>
    <row r="649" spans="2:2" ht="15.75" customHeight="1">
      <c r="B649" s="22"/>
    </row>
    <row r="650" spans="2:2" ht="15.75" customHeight="1">
      <c r="B650" s="22"/>
    </row>
    <row r="651" spans="2:2" ht="15.75" customHeight="1">
      <c r="B651" s="22"/>
    </row>
    <row r="652" spans="2:2" ht="15.75" customHeight="1">
      <c r="B652" s="22"/>
    </row>
    <row r="653" spans="2:2" ht="15.75" customHeight="1">
      <c r="B653" s="22"/>
    </row>
    <row r="654" spans="2:2" ht="15.75" customHeight="1">
      <c r="B654" s="22"/>
    </row>
    <row r="655" spans="2:2" ht="15.75" customHeight="1">
      <c r="B655" s="22"/>
    </row>
    <row r="656" spans="2:2" ht="15.75" customHeight="1">
      <c r="B656" s="22"/>
    </row>
    <row r="657" spans="2:2" ht="15.75" customHeight="1">
      <c r="B657" s="22"/>
    </row>
    <row r="658" spans="2:2" ht="15.75" customHeight="1">
      <c r="B658" s="22"/>
    </row>
    <row r="659" spans="2:2" ht="15.75" customHeight="1">
      <c r="B659" s="22"/>
    </row>
    <row r="660" spans="2:2" ht="15.75" customHeight="1">
      <c r="B660" s="22"/>
    </row>
    <row r="661" spans="2:2" ht="15.75" customHeight="1">
      <c r="B661" s="22"/>
    </row>
    <row r="662" spans="2:2" ht="15.75" customHeight="1">
      <c r="B662" s="22"/>
    </row>
    <row r="663" spans="2:2" ht="15.75" customHeight="1">
      <c r="B663" s="22"/>
    </row>
    <row r="664" spans="2:2" ht="15.75" customHeight="1">
      <c r="B664" s="22"/>
    </row>
    <row r="665" spans="2:2" ht="15.75" customHeight="1">
      <c r="B665" s="22"/>
    </row>
    <row r="666" spans="2:2" ht="15.75" customHeight="1">
      <c r="B666" s="22"/>
    </row>
    <row r="667" spans="2:2" ht="15.75" customHeight="1">
      <c r="B667" s="22"/>
    </row>
    <row r="668" spans="2:2" ht="15.75" customHeight="1">
      <c r="B668" s="22"/>
    </row>
    <row r="669" spans="2:2" ht="15.75" customHeight="1">
      <c r="B669" s="22"/>
    </row>
    <row r="670" spans="2:2" ht="15.75" customHeight="1">
      <c r="B670" s="22"/>
    </row>
    <row r="671" spans="2:2" ht="15.75" customHeight="1">
      <c r="B671" s="22"/>
    </row>
    <row r="672" spans="2:2" ht="15.75" customHeight="1">
      <c r="B672" s="22"/>
    </row>
    <row r="673" spans="2:2" ht="15.75" customHeight="1">
      <c r="B673" s="22"/>
    </row>
    <row r="674" spans="2:2" ht="15.75" customHeight="1">
      <c r="B674" s="22"/>
    </row>
    <row r="675" spans="2:2" ht="15.75" customHeight="1">
      <c r="B675" s="22"/>
    </row>
    <row r="676" spans="2:2" ht="15.75" customHeight="1">
      <c r="B676" s="22"/>
    </row>
    <row r="677" spans="2:2" ht="15.75" customHeight="1">
      <c r="B677" s="22"/>
    </row>
    <row r="678" spans="2:2" ht="15.75" customHeight="1">
      <c r="B678" s="22"/>
    </row>
    <row r="679" spans="2:2" ht="15.75" customHeight="1">
      <c r="B679" s="22"/>
    </row>
    <row r="680" spans="2:2" ht="15.75" customHeight="1">
      <c r="B680" s="22"/>
    </row>
    <row r="681" spans="2:2" ht="15.75" customHeight="1">
      <c r="B681" s="22"/>
    </row>
    <row r="682" spans="2:2" ht="15.75" customHeight="1">
      <c r="B682" s="22"/>
    </row>
    <row r="683" spans="2:2" ht="15.75" customHeight="1">
      <c r="B683" s="22"/>
    </row>
    <row r="684" spans="2:2" ht="15.75" customHeight="1">
      <c r="B684" s="22"/>
    </row>
    <row r="685" spans="2:2" ht="15.75" customHeight="1">
      <c r="B685" s="22"/>
    </row>
    <row r="686" spans="2:2" ht="15.75" customHeight="1">
      <c r="B686" s="22"/>
    </row>
    <row r="687" spans="2:2" ht="15.75" customHeight="1">
      <c r="B687" s="22"/>
    </row>
    <row r="688" spans="2:2" ht="15.75" customHeight="1">
      <c r="B688" s="22"/>
    </row>
    <row r="689" spans="2:2" ht="15.75" customHeight="1">
      <c r="B689" s="22"/>
    </row>
    <row r="690" spans="2:2" ht="15.75" customHeight="1">
      <c r="B690" s="22"/>
    </row>
    <row r="691" spans="2:2" ht="15.75" customHeight="1">
      <c r="B691" s="22"/>
    </row>
    <row r="692" spans="2:2" ht="15.75" customHeight="1">
      <c r="B692" s="22"/>
    </row>
    <row r="693" spans="2:2" ht="15.75" customHeight="1">
      <c r="B693" s="22"/>
    </row>
    <row r="694" spans="2:2" ht="15.75" customHeight="1">
      <c r="B694" s="22"/>
    </row>
    <row r="695" spans="2:2" ht="15.75" customHeight="1">
      <c r="B695" s="22"/>
    </row>
    <row r="696" spans="2:2" ht="15.75" customHeight="1">
      <c r="B696" s="22"/>
    </row>
    <row r="697" spans="2:2" ht="15.75" customHeight="1">
      <c r="B697" s="22"/>
    </row>
    <row r="698" spans="2:2" ht="15.75" customHeight="1">
      <c r="B698" s="22"/>
    </row>
    <row r="699" spans="2:2" ht="15.75" customHeight="1">
      <c r="B699" s="22"/>
    </row>
    <row r="700" spans="2:2" ht="15.75" customHeight="1">
      <c r="B700" s="22"/>
    </row>
    <row r="701" spans="2:2" ht="15.75" customHeight="1">
      <c r="B701" s="22"/>
    </row>
    <row r="702" spans="2:2" ht="15.75" customHeight="1">
      <c r="B702" s="22"/>
    </row>
    <row r="703" spans="2:2" ht="15.75" customHeight="1">
      <c r="B703" s="22"/>
    </row>
    <row r="704" spans="2:2" ht="15.75" customHeight="1">
      <c r="B704" s="22"/>
    </row>
    <row r="705" spans="2:2" ht="15.75" customHeight="1">
      <c r="B705" s="22"/>
    </row>
    <row r="706" spans="2:2" ht="15.75" customHeight="1">
      <c r="B706" s="22"/>
    </row>
    <row r="707" spans="2:2" ht="15.75" customHeight="1">
      <c r="B707" s="22"/>
    </row>
    <row r="708" spans="2:2" ht="15.75" customHeight="1">
      <c r="B708" s="22"/>
    </row>
    <row r="709" spans="2:2" ht="15.75" customHeight="1">
      <c r="B709" s="22"/>
    </row>
    <row r="710" spans="2:2" ht="15.75" customHeight="1">
      <c r="B710" s="22"/>
    </row>
    <row r="711" spans="2:2" ht="15.75" customHeight="1">
      <c r="B711" s="22"/>
    </row>
    <row r="712" spans="2:2" ht="15.75" customHeight="1">
      <c r="B712" s="22"/>
    </row>
    <row r="713" spans="2:2" ht="15.75" customHeight="1">
      <c r="B713" s="22"/>
    </row>
    <row r="714" spans="2:2" ht="15.75" customHeight="1">
      <c r="B714" s="22"/>
    </row>
    <row r="715" spans="2:2" ht="15.75" customHeight="1">
      <c r="B715" s="22"/>
    </row>
    <row r="716" spans="2:2" ht="15.75" customHeight="1">
      <c r="B716" s="22"/>
    </row>
    <row r="717" spans="2:2" ht="15.75" customHeight="1">
      <c r="B717" s="22"/>
    </row>
    <row r="718" spans="2:2" ht="15.75" customHeight="1">
      <c r="B718" s="22"/>
    </row>
    <row r="719" spans="2:2" ht="15.75" customHeight="1">
      <c r="B719" s="22"/>
    </row>
    <row r="720" spans="2:2" ht="15.75" customHeight="1">
      <c r="B720" s="22"/>
    </row>
    <row r="721" spans="2:2" ht="15.75" customHeight="1">
      <c r="B721" s="22"/>
    </row>
    <row r="722" spans="2:2" ht="15.75" customHeight="1">
      <c r="B722" s="22"/>
    </row>
    <row r="723" spans="2:2" ht="15.75" customHeight="1">
      <c r="B723" s="22"/>
    </row>
    <row r="724" spans="2:2" ht="15.75" customHeight="1">
      <c r="B724" s="22"/>
    </row>
    <row r="725" spans="2:2" ht="15.75" customHeight="1">
      <c r="B725" s="22"/>
    </row>
    <row r="726" spans="2:2" ht="15.75" customHeight="1">
      <c r="B726" s="22"/>
    </row>
    <row r="727" spans="2:2" ht="15.75" customHeight="1">
      <c r="B727" s="22"/>
    </row>
    <row r="728" spans="2:2" ht="15.75" customHeight="1">
      <c r="B728" s="22"/>
    </row>
    <row r="729" spans="2:2" ht="15.75" customHeight="1">
      <c r="B729" s="22"/>
    </row>
    <row r="730" spans="2:2" ht="15.75" customHeight="1">
      <c r="B730" s="22"/>
    </row>
    <row r="731" spans="2:2" ht="15.75" customHeight="1">
      <c r="B731" s="22"/>
    </row>
    <row r="732" spans="2:2" ht="15.75" customHeight="1">
      <c r="B732" s="22"/>
    </row>
    <row r="733" spans="2:2" ht="15.75" customHeight="1">
      <c r="B733" s="22"/>
    </row>
    <row r="734" spans="2:2" ht="15.75" customHeight="1">
      <c r="B734" s="22"/>
    </row>
    <row r="735" spans="2:2" ht="15.75" customHeight="1">
      <c r="B735" s="22"/>
    </row>
    <row r="736" spans="2:2" ht="15.75" customHeight="1">
      <c r="B736" s="22"/>
    </row>
    <row r="737" spans="2:2" ht="15.75" customHeight="1">
      <c r="B737" s="22"/>
    </row>
    <row r="738" spans="2:2" ht="15.75" customHeight="1">
      <c r="B738" s="22"/>
    </row>
    <row r="739" spans="2:2" ht="15.75" customHeight="1">
      <c r="B739" s="22"/>
    </row>
    <row r="740" spans="2:2" ht="15.75" customHeight="1">
      <c r="B740" s="22"/>
    </row>
    <row r="741" spans="2:2" ht="15.75" customHeight="1">
      <c r="B741" s="22"/>
    </row>
    <row r="742" spans="2:2" ht="15.75" customHeight="1">
      <c r="B742" s="22"/>
    </row>
    <row r="743" spans="2:2" ht="15.75" customHeight="1">
      <c r="B743" s="22"/>
    </row>
    <row r="744" spans="2:2" ht="15.75" customHeight="1">
      <c r="B744" s="22"/>
    </row>
    <row r="745" spans="2:2" ht="15.75" customHeight="1">
      <c r="B745" s="22"/>
    </row>
    <row r="746" spans="2:2" ht="15.75" customHeight="1">
      <c r="B746" s="22"/>
    </row>
    <row r="747" spans="2:2" ht="15.75" customHeight="1">
      <c r="B747" s="22"/>
    </row>
    <row r="748" spans="2:2" ht="15.75" customHeight="1">
      <c r="B748" s="22"/>
    </row>
    <row r="749" spans="2:2" ht="15.75" customHeight="1">
      <c r="B749" s="22"/>
    </row>
    <row r="750" spans="2:2" ht="15.75" customHeight="1">
      <c r="B750" s="22"/>
    </row>
    <row r="751" spans="2:2" ht="15.75" customHeight="1">
      <c r="B751" s="22"/>
    </row>
    <row r="752" spans="2:2" ht="15.75" customHeight="1">
      <c r="B752" s="22"/>
    </row>
    <row r="753" spans="2:2" ht="15.75" customHeight="1">
      <c r="B753" s="22"/>
    </row>
    <row r="754" spans="2:2" ht="15.75" customHeight="1">
      <c r="B754" s="22"/>
    </row>
    <row r="755" spans="2:2" ht="15.75" customHeight="1">
      <c r="B755" s="22"/>
    </row>
    <row r="756" spans="2:2" ht="15.75" customHeight="1">
      <c r="B756" s="22"/>
    </row>
    <row r="757" spans="2:2" ht="15.75" customHeight="1">
      <c r="B757" s="22"/>
    </row>
    <row r="758" spans="2:2" ht="15.75" customHeight="1">
      <c r="B758" s="22"/>
    </row>
    <row r="759" spans="2:2" ht="15.75" customHeight="1">
      <c r="B759" s="22"/>
    </row>
    <row r="760" spans="2:2" ht="15.75" customHeight="1">
      <c r="B760" s="22"/>
    </row>
    <row r="761" spans="2:2" ht="15.75" customHeight="1">
      <c r="B761" s="22"/>
    </row>
    <row r="762" spans="2:2" ht="15.75" customHeight="1">
      <c r="B762" s="22"/>
    </row>
    <row r="763" spans="2:2" ht="15.75" customHeight="1">
      <c r="B763" s="22"/>
    </row>
    <row r="764" spans="2:2" ht="15.75" customHeight="1">
      <c r="B764" s="22"/>
    </row>
    <row r="765" spans="2:2" ht="15.75" customHeight="1">
      <c r="B765" s="22"/>
    </row>
    <row r="766" spans="2:2" ht="15.75" customHeight="1">
      <c r="B766" s="22"/>
    </row>
    <row r="767" spans="2:2" ht="15.75" customHeight="1">
      <c r="B767" s="22"/>
    </row>
    <row r="768" spans="2:2" ht="15.75" customHeight="1">
      <c r="B768" s="22"/>
    </row>
    <row r="769" spans="2:2" ht="15.75" customHeight="1">
      <c r="B769" s="22"/>
    </row>
    <row r="770" spans="2:2" ht="15.75" customHeight="1">
      <c r="B770" s="22"/>
    </row>
    <row r="771" spans="2:2" ht="15.75" customHeight="1">
      <c r="B771" s="22"/>
    </row>
    <row r="772" spans="2:2" ht="15.75" customHeight="1">
      <c r="B772" s="22"/>
    </row>
    <row r="773" spans="2:2" ht="15.75" customHeight="1">
      <c r="B773" s="22"/>
    </row>
    <row r="774" spans="2:2" ht="15.75" customHeight="1">
      <c r="B774" s="22"/>
    </row>
    <row r="775" spans="2:2" ht="15.75" customHeight="1">
      <c r="B775" s="22"/>
    </row>
    <row r="776" spans="2:2" ht="15.75" customHeight="1">
      <c r="B776" s="22"/>
    </row>
    <row r="777" spans="2:2" ht="15.75" customHeight="1">
      <c r="B777" s="22"/>
    </row>
    <row r="778" spans="2:2" ht="15.75" customHeight="1">
      <c r="B778" s="22"/>
    </row>
    <row r="779" spans="2:2" ht="15.75" customHeight="1">
      <c r="B779" s="22"/>
    </row>
    <row r="780" spans="2:2" ht="15.75" customHeight="1">
      <c r="B780" s="22"/>
    </row>
    <row r="781" spans="2:2" ht="15.75" customHeight="1">
      <c r="B781" s="22"/>
    </row>
    <row r="782" spans="2:2" ht="15.75" customHeight="1">
      <c r="B782" s="22"/>
    </row>
    <row r="783" spans="2:2" ht="15.75" customHeight="1">
      <c r="B783" s="22"/>
    </row>
    <row r="784" spans="2:2" ht="15.75" customHeight="1">
      <c r="B784" s="22"/>
    </row>
    <row r="785" spans="2:2" ht="15.75" customHeight="1">
      <c r="B785" s="22"/>
    </row>
    <row r="786" spans="2:2" ht="15.75" customHeight="1">
      <c r="B786" s="22"/>
    </row>
    <row r="787" spans="2:2" ht="15.75" customHeight="1">
      <c r="B787" s="22"/>
    </row>
    <row r="788" spans="2:2" ht="15.75" customHeight="1">
      <c r="B788" s="22"/>
    </row>
    <row r="789" spans="2:2" ht="15.75" customHeight="1">
      <c r="B789" s="22"/>
    </row>
    <row r="790" spans="2:2" ht="15.75" customHeight="1">
      <c r="B790" s="22"/>
    </row>
    <row r="791" spans="2:2" ht="15.75" customHeight="1">
      <c r="B791" s="22"/>
    </row>
    <row r="792" spans="2:2" ht="15.75" customHeight="1">
      <c r="B792" s="22"/>
    </row>
    <row r="793" spans="2:2" ht="15.75" customHeight="1">
      <c r="B793" s="22"/>
    </row>
    <row r="794" spans="2:2" ht="15.75" customHeight="1">
      <c r="B794" s="22"/>
    </row>
    <row r="795" spans="2:2" ht="15.75" customHeight="1">
      <c r="B795" s="22"/>
    </row>
    <row r="796" spans="2:2" ht="15.75" customHeight="1">
      <c r="B796" s="22"/>
    </row>
    <row r="797" spans="2:2" ht="15.75" customHeight="1">
      <c r="B797" s="22"/>
    </row>
    <row r="798" spans="2:2" ht="15.75" customHeight="1">
      <c r="B798" s="22"/>
    </row>
    <row r="799" spans="2:2" ht="15.75" customHeight="1">
      <c r="B799" s="22"/>
    </row>
    <row r="800" spans="2:2" ht="15.75" customHeight="1">
      <c r="B800" s="22"/>
    </row>
    <row r="801" spans="2:2" ht="15.75" customHeight="1">
      <c r="B801" s="22"/>
    </row>
    <row r="802" spans="2:2" ht="15.75" customHeight="1">
      <c r="B802" s="22"/>
    </row>
    <row r="803" spans="2:2" ht="15.75" customHeight="1">
      <c r="B803" s="22"/>
    </row>
    <row r="804" spans="2:2" ht="15.75" customHeight="1">
      <c r="B804" s="22"/>
    </row>
    <row r="805" spans="2:2" ht="15.75" customHeight="1">
      <c r="B805" s="22"/>
    </row>
    <row r="806" spans="2:2" ht="15.75" customHeight="1">
      <c r="B806" s="22"/>
    </row>
    <row r="807" spans="2:2" ht="15.75" customHeight="1">
      <c r="B807" s="22"/>
    </row>
    <row r="808" spans="2:2" ht="15.75" customHeight="1">
      <c r="B808" s="22"/>
    </row>
    <row r="809" spans="2:2" ht="15.75" customHeight="1">
      <c r="B809" s="22"/>
    </row>
    <row r="810" spans="2:2" ht="15.75" customHeight="1">
      <c r="B810" s="22"/>
    </row>
    <row r="811" spans="2:2" ht="15.75" customHeight="1">
      <c r="B811" s="22"/>
    </row>
    <row r="812" spans="2:2" ht="15.75" customHeight="1">
      <c r="B812" s="22"/>
    </row>
    <row r="813" spans="2:2" ht="15.75" customHeight="1">
      <c r="B813" s="22"/>
    </row>
    <row r="814" spans="2:2" ht="15.75" customHeight="1">
      <c r="B814" s="22"/>
    </row>
    <row r="815" spans="2:2" ht="15.75" customHeight="1">
      <c r="B815" s="22"/>
    </row>
    <row r="816" spans="2:2" ht="15.75" customHeight="1">
      <c r="B816" s="22"/>
    </row>
    <row r="817" spans="2:2" ht="15.75" customHeight="1">
      <c r="B817" s="22"/>
    </row>
    <row r="818" spans="2:2" ht="15.75" customHeight="1">
      <c r="B818" s="22"/>
    </row>
    <row r="819" spans="2:2" ht="15.75" customHeight="1">
      <c r="B819" s="22"/>
    </row>
    <row r="820" spans="2:2" ht="15.75" customHeight="1">
      <c r="B820" s="22"/>
    </row>
    <row r="821" spans="2:2" ht="15.75" customHeight="1">
      <c r="B821" s="22"/>
    </row>
    <row r="822" spans="2:2" ht="15.75" customHeight="1">
      <c r="B822" s="22"/>
    </row>
    <row r="823" spans="2:2" ht="15.75" customHeight="1">
      <c r="B823" s="22"/>
    </row>
    <row r="824" spans="2:2" ht="15.75" customHeight="1">
      <c r="B824" s="22"/>
    </row>
    <row r="825" spans="2:2" ht="15.75" customHeight="1">
      <c r="B825" s="22"/>
    </row>
    <row r="826" spans="2:2" ht="15.75" customHeight="1">
      <c r="B826" s="22"/>
    </row>
    <row r="827" spans="2:2" ht="15.75" customHeight="1">
      <c r="B827" s="22"/>
    </row>
    <row r="828" spans="2:2" ht="15.75" customHeight="1">
      <c r="B828" s="22"/>
    </row>
    <row r="829" spans="2:2" ht="15.75" customHeight="1">
      <c r="B829" s="22"/>
    </row>
    <row r="830" spans="2:2" ht="15.75" customHeight="1">
      <c r="B830" s="22"/>
    </row>
    <row r="831" spans="2:2" ht="15.75" customHeight="1">
      <c r="B831" s="22"/>
    </row>
    <row r="832" spans="2:2" ht="15.75" customHeight="1">
      <c r="B832" s="22"/>
    </row>
    <row r="833" spans="2:2" ht="15.75" customHeight="1">
      <c r="B833" s="22"/>
    </row>
    <row r="834" spans="2:2" ht="15.75" customHeight="1">
      <c r="B834" s="22"/>
    </row>
    <row r="835" spans="2:2" ht="15.75" customHeight="1">
      <c r="B835" s="22"/>
    </row>
    <row r="836" spans="2:2" ht="15.75" customHeight="1">
      <c r="B836" s="22"/>
    </row>
    <row r="837" spans="2:2" ht="15.75" customHeight="1">
      <c r="B837" s="22"/>
    </row>
    <row r="838" spans="2:2" ht="15.75" customHeight="1">
      <c r="B838" s="22"/>
    </row>
    <row r="839" spans="2:2" ht="15.75" customHeight="1">
      <c r="B839" s="22"/>
    </row>
    <row r="840" spans="2:2" ht="15.75" customHeight="1">
      <c r="B840" s="22"/>
    </row>
    <row r="841" spans="2:2" ht="15.75" customHeight="1">
      <c r="B841" s="22"/>
    </row>
    <row r="842" spans="2:2" ht="15.75" customHeight="1">
      <c r="B842" s="22"/>
    </row>
    <row r="843" spans="2:2" ht="15.75" customHeight="1">
      <c r="B843" s="22"/>
    </row>
    <row r="844" spans="2:2" ht="15.75" customHeight="1">
      <c r="B844" s="22"/>
    </row>
    <row r="845" spans="2:2" ht="15.75" customHeight="1">
      <c r="B845" s="22"/>
    </row>
    <row r="846" spans="2:2" ht="15.75" customHeight="1">
      <c r="B846" s="22"/>
    </row>
    <row r="847" spans="2:2" ht="15.75" customHeight="1">
      <c r="B847" s="22"/>
    </row>
    <row r="848" spans="2:2" ht="15.75" customHeight="1">
      <c r="B848" s="22"/>
    </row>
    <row r="849" spans="2:2" ht="15.75" customHeight="1">
      <c r="B849" s="22"/>
    </row>
    <row r="850" spans="2:2" ht="15.75" customHeight="1">
      <c r="B850" s="22"/>
    </row>
    <row r="851" spans="2:2" ht="15.75" customHeight="1">
      <c r="B851" s="22"/>
    </row>
    <row r="852" spans="2:2" ht="15.75" customHeight="1">
      <c r="B852" s="22"/>
    </row>
    <row r="853" spans="2:2" ht="15.75" customHeight="1">
      <c r="B853" s="22"/>
    </row>
    <row r="854" spans="2:2" ht="15.75" customHeight="1">
      <c r="B854" s="22"/>
    </row>
    <row r="855" spans="2:2" ht="15.75" customHeight="1">
      <c r="B855" s="22"/>
    </row>
    <row r="856" spans="2:2" ht="15.75" customHeight="1">
      <c r="B856" s="22"/>
    </row>
    <row r="857" spans="2:2" ht="15.75" customHeight="1">
      <c r="B857" s="22"/>
    </row>
    <row r="858" spans="2:2" ht="15.75" customHeight="1">
      <c r="B858" s="22"/>
    </row>
    <row r="859" spans="2:2" ht="15.75" customHeight="1">
      <c r="B859" s="22"/>
    </row>
    <row r="860" spans="2:2" ht="15.75" customHeight="1">
      <c r="B860" s="22"/>
    </row>
    <row r="861" spans="2:2" ht="15.75" customHeight="1">
      <c r="B861" s="22"/>
    </row>
    <row r="862" spans="2:2" ht="15.75" customHeight="1">
      <c r="B862" s="22"/>
    </row>
    <row r="863" spans="2:2" ht="15.75" customHeight="1">
      <c r="B863" s="22"/>
    </row>
    <row r="864" spans="2:2" ht="15.75" customHeight="1">
      <c r="B864" s="22"/>
    </row>
    <row r="865" spans="2:2" ht="15.75" customHeight="1">
      <c r="B865" s="22"/>
    </row>
    <row r="866" spans="2:2" ht="15.75" customHeight="1">
      <c r="B866" s="22"/>
    </row>
    <row r="867" spans="2:2" ht="15.75" customHeight="1">
      <c r="B867" s="22"/>
    </row>
    <row r="868" spans="2:2" ht="15.75" customHeight="1">
      <c r="B868" s="22"/>
    </row>
    <row r="869" spans="2:2" ht="15.75" customHeight="1">
      <c r="B869" s="22"/>
    </row>
    <row r="870" spans="2:2" ht="15.75" customHeight="1">
      <c r="B870" s="22"/>
    </row>
    <row r="871" spans="2:2" ht="15.75" customHeight="1">
      <c r="B871" s="22"/>
    </row>
    <row r="872" spans="2:2" ht="15.75" customHeight="1">
      <c r="B872" s="22"/>
    </row>
    <row r="873" spans="2:2" ht="15.75" customHeight="1">
      <c r="B873" s="22"/>
    </row>
    <row r="874" spans="2:2" ht="15.75" customHeight="1">
      <c r="B874" s="22"/>
    </row>
    <row r="875" spans="2:2" ht="15.75" customHeight="1">
      <c r="B875" s="22"/>
    </row>
    <row r="876" spans="2:2" ht="15.75" customHeight="1">
      <c r="B876" s="22"/>
    </row>
    <row r="877" spans="2:2" ht="15.75" customHeight="1">
      <c r="B877" s="22"/>
    </row>
    <row r="878" spans="2:2" ht="15.75" customHeight="1">
      <c r="B878" s="22"/>
    </row>
    <row r="879" spans="2:2" ht="15.75" customHeight="1">
      <c r="B879" s="22"/>
    </row>
    <row r="880" spans="2:2" ht="15.75" customHeight="1">
      <c r="B880" s="22"/>
    </row>
    <row r="881" spans="2:2" ht="15.75" customHeight="1">
      <c r="B881" s="22"/>
    </row>
    <row r="882" spans="2:2" ht="15.75" customHeight="1">
      <c r="B882" s="22"/>
    </row>
    <row r="883" spans="2:2" ht="15.75" customHeight="1">
      <c r="B883" s="22"/>
    </row>
    <row r="884" spans="2:2" ht="15.75" customHeight="1">
      <c r="B884" s="22"/>
    </row>
    <row r="885" spans="2:2" ht="15.75" customHeight="1">
      <c r="B885" s="22"/>
    </row>
    <row r="886" spans="2:2" ht="15.75" customHeight="1">
      <c r="B886" s="22"/>
    </row>
    <row r="887" spans="2:2" ht="15.75" customHeight="1">
      <c r="B887" s="22"/>
    </row>
    <row r="888" spans="2:2" ht="15.75" customHeight="1">
      <c r="B888" s="22"/>
    </row>
    <row r="889" spans="2:2" ht="15.75" customHeight="1">
      <c r="B889" s="22"/>
    </row>
    <row r="890" spans="2:2" ht="15.75" customHeight="1">
      <c r="B890" s="22"/>
    </row>
    <row r="891" spans="2:2" ht="15.75" customHeight="1">
      <c r="B891" s="22"/>
    </row>
    <row r="892" spans="2:2" ht="15.75" customHeight="1">
      <c r="B892" s="22"/>
    </row>
    <row r="893" spans="2:2" ht="15.75" customHeight="1">
      <c r="B893" s="22"/>
    </row>
    <row r="894" spans="2:2" ht="15.75" customHeight="1">
      <c r="B894" s="22"/>
    </row>
    <row r="895" spans="2:2" ht="15.75" customHeight="1">
      <c r="B895" s="22"/>
    </row>
    <row r="896" spans="2:2" ht="15.75" customHeight="1">
      <c r="B896" s="22"/>
    </row>
    <row r="897" spans="2:2" ht="15.75" customHeight="1">
      <c r="B897" s="22"/>
    </row>
    <row r="898" spans="2:2" ht="15.75" customHeight="1">
      <c r="B898" s="22"/>
    </row>
    <row r="899" spans="2:2" ht="15.75" customHeight="1">
      <c r="B899" s="22"/>
    </row>
    <row r="900" spans="2:2" ht="15.75" customHeight="1">
      <c r="B900" s="22"/>
    </row>
    <row r="901" spans="2:2" ht="15.75" customHeight="1">
      <c r="B901" s="22"/>
    </row>
    <row r="902" spans="2:2" ht="15.75" customHeight="1">
      <c r="B902" s="22"/>
    </row>
    <row r="903" spans="2:2" ht="15.75" customHeight="1">
      <c r="B903" s="22"/>
    </row>
    <row r="904" spans="2:2" ht="15.75" customHeight="1">
      <c r="B904" s="22"/>
    </row>
    <row r="905" spans="2:2" ht="15.75" customHeight="1">
      <c r="B905" s="22"/>
    </row>
    <row r="906" spans="2:2" ht="15.75" customHeight="1">
      <c r="B906" s="22"/>
    </row>
    <row r="907" spans="2:2" ht="15.75" customHeight="1">
      <c r="B907" s="22"/>
    </row>
    <row r="908" spans="2:2" ht="15.75" customHeight="1">
      <c r="B908" s="22"/>
    </row>
    <row r="909" spans="2:2" ht="15.75" customHeight="1">
      <c r="B909" s="22"/>
    </row>
    <row r="910" spans="2:2" ht="15.75" customHeight="1">
      <c r="B910" s="22"/>
    </row>
    <row r="911" spans="2:2" ht="15.75" customHeight="1">
      <c r="B911" s="22"/>
    </row>
    <row r="912" spans="2:2" ht="15.75" customHeight="1">
      <c r="B912" s="22"/>
    </row>
    <row r="913" spans="2:2" ht="15.75" customHeight="1">
      <c r="B913" s="22"/>
    </row>
    <row r="914" spans="2:2" ht="15.75" customHeight="1">
      <c r="B914" s="22"/>
    </row>
    <row r="915" spans="2:2" ht="15.75" customHeight="1">
      <c r="B915" s="22"/>
    </row>
    <row r="916" spans="2:2" ht="15.75" customHeight="1">
      <c r="B916" s="22"/>
    </row>
    <row r="917" spans="2:2" ht="15.75" customHeight="1">
      <c r="B917" s="22"/>
    </row>
    <row r="918" spans="2:2" ht="15.75" customHeight="1">
      <c r="B918" s="22"/>
    </row>
    <row r="919" spans="2:2" ht="15.75" customHeight="1">
      <c r="B919" s="22"/>
    </row>
    <row r="920" spans="2:2" ht="15.75" customHeight="1">
      <c r="B920" s="22"/>
    </row>
    <row r="921" spans="2:2" ht="15.75" customHeight="1">
      <c r="B921" s="22"/>
    </row>
    <row r="922" spans="2:2" ht="15.75" customHeight="1">
      <c r="B922" s="22"/>
    </row>
    <row r="923" spans="2:2" ht="15.75" customHeight="1">
      <c r="B923" s="22"/>
    </row>
    <row r="924" spans="2:2" ht="15.75" customHeight="1">
      <c r="B924" s="22"/>
    </row>
    <row r="925" spans="2:2" ht="15.75" customHeight="1">
      <c r="B925" s="22"/>
    </row>
    <row r="926" spans="2:2" ht="15.75" customHeight="1">
      <c r="B926" s="22"/>
    </row>
    <row r="927" spans="2:2" ht="15.75" customHeight="1">
      <c r="B927" s="22"/>
    </row>
    <row r="928" spans="2:2" ht="15.75" customHeight="1">
      <c r="B928" s="22"/>
    </row>
    <row r="929" spans="2:2" ht="15.75" customHeight="1">
      <c r="B929" s="22"/>
    </row>
    <row r="930" spans="2:2" ht="15.75" customHeight="1">
      <c r="B930" s="22"/>
    </row>
    <row r="931" spans="2:2" ht="15.75" customHeight="1">
      <c r="B931" s="22"/>
    </row>
    <row r="932" spans="2:2" ht="15.75" customHeight="1">
      <c r="B932" s="22"/>
    </row>
    <row r="933" spans="2:2" ht="15.75" customHeight="1">
      <c r="B933" s="22"/>
    </row>
    <row r="934" spans="2:2" ht="15.75" customHeight="1">
      <c r="B934" s="22"/>
    </row>
    <row r="935" spans="2:2" ht="15.75" customHeight="1">
      <c r="B935" s="22"/>
    </row>
    <row r="936" spans="2:2" ht="15.75" customHeight="1">
      <c r="B936" s="22"/>
    </row>
    <row r="937" spans="2:2" ht="15.75" customHeight="1">
      <c r="B937" s="22"/>
    </row>
    <row r="938" spans="2:2" ht="15.75" customHeight="1">
      <c r="B938" s="22"/>
    </row>
    <row r="939" spans="2:2" ht="15.75" customHeight="1">
      <c r="B939" s="22"/>
    </row>
    <row r="940" spans="2:2" ht="15.75" customHeight="1">
      <c r="B940" s="22"/>
    </row>
    <row r="941" spans="2:2" ht="15.75" customHeight="1">
      <c r="B941" s="22"/>
    </row>
    <row r="942" spans="2:2" ht="15.75" customHeight="1">
      <c r="B942" s="22"/>
    </row>
    <row r="943" spans="2:2" ht="15.75" customHeight="1">
      <c r="B943" s="22"/>
    </row>
    <row r="944" spans="2:2" ht="15.75" customHeight="1">
      <c r="B944" s="22"/>
    </row>
    <row r="945" spans="2:2" ht="15.75" customHeight="1">
      <c r="B945" s="22"/>
    </row>
    <row r="946" spans="2:2" ht="15.75" customHeight="1">
      <c r="B946" s="22"/>
    </row>
    <row r="947" spans="2:2" ht="15.75" customHeight="1">
      <c r="B947" s="22"/>
    </row>
    <row r="948" spans="2:2" ht="15.75" customHeight="1">
      <c r="B948" s="22"/>
    </row>
    <row r="949" spans="2:2" ht="15.75" customHeight="1">
      <c r="B949" s="22"/>
    </row>
    <row r="950" spans="2:2" ht="15.75" customHeight="1">
      <c r="B950" s="22"/>
    </row>
    <row r="951" spans="2:2" ht="15.75" customHeight="1">
      <c r="B951" s="22"/>
    </row>
    <row r="952" spans="2:2" ht="15.75" customHeight="1">
      <c r="B952" s="22"/>
    </row>
    <row r="953" spans="2:2" ht="15.75" customHeight="1">
      <c r="B953" s="22"/>
    </row>
    <row r="954" spans="2:2" ht="15.75" customHeight="1">
      <c r="B954" s="22"/>
    </row>
    <row r="955" spans="2:2" ht="15.75" customHeight="1">
      <c r="B955" s="22"/>
    </row>
    <row r="956" spans="2:2" ht="15.75" customHeight="1">
      <c r="B956" s="22"/>
    </row>
    <row r="957" spans="2:2" ht="15.75" customHeight="1">
      <c r="B957" s="22"/>
    </row>
    <row r="958" spans="2:2" ht="15.75" customHeight="1">
      <c r="B958" s="22"/>
    </row>
    <row r="959" spans="2:2" ht="15.75" customHeight="1">
      <c r="B959" s="22"/>
    </row>
    <row r="960" spans="2:2" ht="15.75" customHeight="1">
      <c r="B960" s="22"/>
    </row>
    <row r="961" spans="2:2" ht="15.75" customHeight="1">
      <c r="B961" s="22"/>
    </row>
    <row r="962" spans="2:2" ht="15.75" customHeight="1">
      <c r="B962" s="22"/>
    </row>
    <row r="963" spans="2:2" ht="15.75" customHeight="1">
      <c r="B963" s="22"/>
    </row>
    <row r="964" spans="2:2" ht="15.75" customHeight="1">
      <c r="B964" s="22"/>
    </row>
    <row r="965" spans="2:2" ht="15.75" customHeight="1">
      <c r="B965" s="22"/>
    </row>
    <row r="966" spans="2:2" ht="15.75" customHeight="1">
      <c r="B966" s="22"/>
    </row>
    <row r="967" spans="2:2" ht="15.75" customHeight="1">
      <c r="B967" s="22"/>
    </row>
    <row r="968" spans="2:2" ht="15.75" customHeight="1">
      <c r="B968" s="22"/>
    </row>
    <row r="969" spans="2:2" ht="15.75" customHeight="1">
      <c r="B969" s="22"/>
    </row>
    <row r="970" spans="2:2" ht="15.75" customHeight="1">
      <c r="B970" s="22"/>
    </row>
    <row r="971" spans="2:2" ht="15.75" customHeight="1">
      <c r="B971" s="22"/>
    </row>
    <row r="972" spans="2:2" ht="15.75" customHeight="1">
      <c r="B972" s="22"/>
    </row>
    <row r="973" spans="2:2" ht="15.75" customHeight="1">
      <c r="B973" s="22"/>
    </row>
    <row r="974" spans="2:2" ht="15.75" customHeight="1">
      <c r="B974" s="22"/>
    </row>
    <row r="975" spans="2:2" ht="15.75" customHeight="1">
      <c r="B975" s="22"/>
    </row>
    <row r="976" spans="2:2" ht="15.75" customHeight="1">
      <c r="B976" s="22"/>
    </row>
    <row r="977" spans="2:2" ht="15.75" customHeight="1">
      <c r="B977" s="22"/>
    </row>
    <row r="978" spans="2:2" ht="15.75" customHeight="1">
      <c r="B978" s="22"/>
    </row>
    <row r="979" spans="2:2" ht="15.75" customHeight="1">
      <c r="B979" s="22"/>
    </row>
    <row r="980" spans="2:2" ht="15.75" customHeight="1">
      <c r="B980" s="22"/>
    </row>
    <row r="981" spans="2:2" ht="15.75" customHeight="1">
      <c r="B981" s="22"/>
    </row>
    <row r="982" spans="2:2" ht="15.75" customHeight="1">
      <c r="B982" s="22"/>
    </row>
    <row r="983" spans="2:2" ht="15.75" customHeight="1">
      <c r="B983" s="22"/>
    </row>
    <row r="984" spans="2:2" ht="15.75" customHeight="1">
      <c r="B984" s="22"/>
    </row>
    <row r="985" spans="2:2" ht="15.75" customHeight="1">
      <c r="B985" s="22"/>
    </row>
    <row r="986" spans="2:2" ht="15.75" customHeight="1">
      <c r="B986" s="22"/>
    </row>
    <row r="987" spans="2:2" ht="15.75" customHeight="1">
      <c r="B987" s="22"/>
    </row>
    <row r="988" spans="2:2" ht="15.75" customHeight="1">
      <c r="B988" s="22"/>
    </row>
    <row r="989" spans="2:2" ht="15.75" customHeight="1">
      <c r="B989" s="22"/>
    </row>
    <row r="990" spans="2:2" ht="15.75" customHeight="1">
      <c r="B990" s="22"/>
    </row>
    <row r="991" spans="2:2" ht="15.75" customHeight="1">
      <c r="B991" s="22"/>
    </row>
    <row r="992" spans="2:2" ht="15.75" customHeight="1">
      <c r="B992" s="22"/>
    </row>
    <row r="993" spans="2:2" ht="15.75" customHeight="1">
      <c r="B993" s="22"/>
    </row>
    <row r="994" spans="2:2" ht="15.75" customHeight="1">
      <c r="B994" s="22"/>
    </row>
    <row r="995" spans="2:2" ht="15.75" customHeight="1">
      <c r="B995" s="22"/>
    </row>
    <row r="996" spans="2:2" ht="15.75" customHeight="1">
      <c r="B996" s="22"/>
    </row>
    <row r="997" spans="2:2" ht="15.75" customHeight="1">
      <c r="B997" s="22"/>
    </row>
    <row r="998" spans="2:2" ht="15.75" customHeight="1">
      <c r="B998" s="22"/>
    </row>
    <row r="999" spans="2:2" ht="15.75" customHeight="1">
      <c r="B999" s="22"/>
    </row>
    <row r="1000" spans="2:2" ht="15.75" customHeight="1">
      <c r="B1000" s="22"/>
    </row>
    <row r="1001" spans="2:2" ht="15.75" customHeight="1">
      <c r="B1001" s="22"/>
    </row>
    <row r="1002" spans="2:2" ht="15.75" customHeight="1">
      <c r="B1002" s="22"/>
    </row>
    <row r="1003" spans="2:2" ht="15.75" customHeight="1">
      <c r="B1003" s="22"/>
    </row>
    <row r="1004" spans="2:2" ht="15.75" customHeight="1">
      <c r="B1004" s="22"/>
    </row>
    <row r="1005" spans="2:2" ht="15.75" customHeight="1">
      <c r="B1005" s="22"/>
    </row>
    <row r="1006" spans="2:2" ht="15.75" customHeight="1">
      <c r="B1006" s="22"/>
    </row>
    <row r="1007" spans="2:2" ht="15.75" customHeight="1">
      <c r="B1007" s="22"/>
    </row>
    <row r="1008" spans="2:2" ht="15.75" customHeight="1">
      <c r="B1008" s="22"/>
    </row>
    <row r="1009" spans="2:2" ht="15.75" customHeight="1">
      <c r="B1009" s="22"/>
    </row>
  </sheetData>
  <mergeCells count="5">
    <mergeCell ref="A48:F48"/>
    <mergeCell ref="A9:F9"/>
    <mergeCell ref="A45:F45"/>
    <mergeCell ref="A46:F46"/>
    <mergeCell ref="A47:F47"/>
  </mergeCells>
  <printOptions horizontalCentered="1"/>
  <pageMargins left="0.31496062992125984" right="0.31496062992125984" top="0.74803149606299213" bottom="0.55118110236220474" header="0" footer="0"/>
  <pageSetup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4:O1032"/>
  <sheetViews>
    <sheetView topLeftCell="A11" workbookViewId="0">
      <pane xSplit="2" ySplit="8" topLeftCell="D59" activePane="bottomRight" state="frozen"/>
      <selection activeCell="A11" sqref="A11"/>
      <selection pane="topRight" activeCell="B11" sqref="B11"/>
      <selection pane="bottomLeft" activeCell="A19" sqref="A19"/>
      <selection pane="bottomRight" activeCell="J74" sqref="J74"/>
    </sheetView>
  </sheetViews>
  <sheetFormatPr baseColWidth="10" defaultColWidth="12.625" defaultRowHeight="15" customHeight="1"/>
  <cols>
    <col min="1" max="1" width="15.125" style="125" customWidth="1"/>
    <col min="2" max="2" width="36.375" style="19" customWidth="1"/>
    <col min="3" max="5" width="15.5" style="19" customWidth="1"/>
    <col min="6" max="6" width="16.625" style="19" customWidth="1"/>
    <col min="7" max="7" width="15.5" style="19" customWidth="1"/>
    <col min="8" max="8" width="15.125" style="19" customWidth="1"/>
    <col min="9" max="9" width="16.625" style="19" customWidth="1"/>
    <col min="10" max="10" width="14.5" style="19" customWidth="1"/>
    <col min="11" max="24" width="9.375" style="19" customWidth="1"/>
    <col min="25" max="16384" width="12.625" style="19"/>
  </cols>
  <sheetData>
    <row r="4" spans="2:10" ht="12.75" customHeight="1"/>
    <row r="5" spans="2:10" ht="18">
      <c r="B5" s="21" t="s">
        <v>114</v>
      </c>
    </row>
    <row r="6" spans="2:10" ht="18">
      <c r="B6" s="21" t="s">
        <v>113</v>
      </c>
    </row>
    <row r="7" spans="2:10" ht="18">
      <c r="B7" s="21" t="s">
        <v>112</v>
      </c>
    </row>
    <row r="8" spans="2:10" ht="9.75" customHeight="1"/>
    <row r="9" spans="2:10" ht="29.25" customHeight="1">
      <c r="B9" s="174" t="s">
        <v>194</v>
      </c>
      <c r="C9" s="175"/>
      <c r="D9" s="175"/>
      <c r="E9" s="175"/>
      <c r="F9" s="175"/>
      <c r="G9" s="175"/>
      <c r="H9" s="175"/>
      <c r="I9" s="175"/>
      <c r="J9" s="175"/>
    </row>
    <row r="10" spans="2:10" ht="15.75" customHeight="1">
      <c r="B10" s="172" t="s">
        <v>4</v>
      </c>
      <c r="C10" s="172" t="s">
        <v>5</v>
      </c>
      <c r="D10" s="172" t="s">
        <v>6</v>
      </c>
      <c r="E10" s="172" t="s">
        <v>7</v>
      </c>
      <c r="F10" s="172" t="s">
        <v>8</v>
      </c>
      <c r="G10" s="172" t="s">
        <v>9</v>
      </c>
      <c r="H10" s="172" t="s">
        <v>10</v>
      </c>
      <c r="I10" s="99" t="s">
        <v>11</v>
      </c>
      <c r="J10" s="99" t="s">
        <v>12</v>
      </c>
    </row>
    <row r="11" spans="2:10" ht="11.25" customHeight="1">
      <c r="B11" s="173"/>
      <c r="C11" s="173"/>
      <c r="D11" s="173"/>
      <c r="E11" s="173"/>
      <c r="F11" s="173"/>
      <c r="G11" s="173"/>
      <c r="H11" s="173"/>
      <c r="I11" s="100" t="s">
        <v>13</v>
      </c>
      <c r="J11" s="100" t="s">
        <v>14</v>
      </c>
    </row>
    <row r="12" spans="2:10" ht="15.75" customHeight="1">
      <c r="B12" s="173"/>
      <c r="C12" s="173"/>
      <c r="D12" s="173"/>
      <c r="E12" s="173"/>
      <c r="F12" s="173"/>
      <c r="G12" s="173"/>
      <c r="H12" s="173"/>
      <c r="I12" s="100" t="s">
        <v>15</v>
      </c>
      <c r="J12" s="100" t="s">
        <v>16</v>
      </c>
    </row>
    <row r="13" spans="2:10" ht="18">
      <c r="B13" s="173"/>
      <c r="C13" s="173"/>
      <c r="D13" s="173"/>
      <c r="E13" s="173"/>
      <c r="F13" s="173"/>
      <c r="G13" s="173"/>
      <c r="H13" s="173"/>
      <c r="I13" s="100" t="s">
        <v>17</v>
      </c>
      <c r="J13" s="100" t="s">
        <v>18</v>
      </c>
    </row>
    <row r="14" spans="2:10" ht="16.5" customHeight="1">
      <c r="B14" s="173"/>
      <c r="C14" s="173"/>
      <c r="D14" s="173"/>
      <c r="E14" s="173"/>
      <c r="F14" s="173"/>
      <c r="G14" s="173"/>
      <c r="H14" s="173"/>
      <c r="I14" s="100" t="s">
        <v>19</v>
      </c>
      <c r="J14" s="100" t="s">
        <v>20</v>
      </c>
    </row>
    <row r="15" spans="2:10" ht="18" customHeight="1">
      <c r="B15" s="173"/>
      <c r="C15" s="173"/>
      <c r="D15" s="173"/>
      <c r="E15" s="173"/>
      <c r="F15" s="173"/>
      <c r="G15" s="173"/>
      <c r="H15" s="173"/>
      <c r="I15" s="100" t="s">
        <v>21</v>
      </c>
      <c r="J15" s="100" t="s">
        <v>22</v>
      </c>
    </row>
    <row r="16" spans="2:10" ht="16.5" customHeight="1">
      <c r="B16" s="173"/>
      <c r="C16" s="173"/>
      <c r="D16" s="173"/>
      <c r="E16" s="173"/>
      <c r="F16" s="173"/>
      <c r="G16" s="173"/>
      <c r="H16" s="173"/>
      <c r="I16" s="100" t="s">
        <v>23</v>
      </c>
      <c r="J16" s="100" t="s">
        <v>24</v>
      </c>
    </row>
    <row r="17" spans="1:10" ht="18">
      <c r="B17" s="173"/>
      <c r="C17" s="173"/>
      <c r="D17" s="173"/>
      <c r="E17" s="173"/>
      <c r="F17" s="173"/>
      <c r="G17" s="173"/>
      <c r="H17" s="173"/>
      <c r="I17" s="100" t="s">
        <v>25</v>
      </c>
      <c r="J17" s="101"/>
    </row>
    <row r="18" spans="1:10" ht="12" customHeight="1">
      <c r="B18" s="173"/>
      <c r="C18" s="173"/>
      <c r="D18" s="173"/>
      <c r="E18" s="173"/>
      <c r="F18" s="173"/>
      <c r="G18" s="173"/>
      <c r="H18" s="173"/>
      <c r="I18" s="100" t="s">
        <v>26</v>
      </c>
      <c r="J18" s="101"/>
    </row>
    <row r="19" spans="1:10" ht="65.25">
      <c r="B19" s="102" t="s">
        <v>302</v>
      </c>
      <c r="C19" s="127">
        <v>18000000</v>
      </c>
      <c r="D19" s="127">
        <v>17807161.210000001</v>
      </c>
      <c r="E19" s="127">
        <v>17807161.210000001</v>
      </c>
      <c r="F19" s="127">
        <v>17807161.210000001</v>
      </c>
      <c r="G19" s="127">
        <v>17807161.210000001</v>
      </c>
      <c r="H19" s="127">
        <v>0</v>
      </c>
      <c r="I19" s="128" t="s">
        <v>15</v>
      </c>
      <c r="J19" s="128" t="s">
        <v>16</v>
      </c>
    </row>
    <row r="20" spans="1:10" s="121" customFormat="1" ht="51.4" customHeight="1">
      <c r="A20" s="125"/>
      <c r="B20" s="136" t="s">
        <v>303</v>
      </c>
      <c r="C20" s="127">
        <v>6000000</v>
      </c>
      <c r="D20" s="127">
        <v>5974334</v>
      </c>
      <c r="E20" s="127">
        <v>5974334</v>
      </c>
      <c r="F20" s="127">
        <v>5974334</v>
      </c>
      <c r="G20" s="127">
        <v>5974334</v>
      </c>
      <c r="H20" s="127">
        <v>0</v>
      </c>
      <c r="I20" s="103" t="s">
        <v>15</v>
      </c>
      <c r="J20" s="128" t="s">
        <v>16</v>
      </c>
    </row>
    <row r="21" spans="1:10" s="121" customFormat="1" ht="52.5">
      <c r="A21" s="125"/>
      <c r="B21" s="102" t="s">
        <v>304</v>
      </c>
      <c r="C21" s="127">
        <v>182100000</v>
      </c>
      <c r="D21" s="127">
        <v>178042685.09999999</v>
      </c>
      <c r="E21" s="127">
        <v>178042685.09999999</v>
      </c>
      <c r="F21" s="127">
        <v>178042685.09999999</v>
      </c>
      <c r="G21" s="127">
        <v>178042685.09999999</v>
      </c>
      <c r="H21" s="127">
        <v>0</v>
      </c>
      <c r="I21" s="103" t="s">
        <v>17</v>
      </c>
      <c r="J21" s="128" t="s">
        <v>24</v>
      </c>
    </row>
    <row r="22" spans="1:10" s="121" customFormat="1" ht="52.5">
      <c r="A22" s="125"/>
      <c r="B22" s="102" t="s">
        <v>305</v>
      </c>
      <c r="C22" s="127">
        <v>45000000</v>
      </c>
      <c r="D22" s="127">
        <v>41894253.280000001</v>
      </c>
      <c r="E22" s="127">
        <v>41894253.280000001</v>
      </c>
      <c r="F22" s="127">
        <v>41894253.280000001</v>
      </c>
      <c r="G22" s="127">
        <v>41894253.280000001</v>
      </c>
      <c r="H22" s="127">
        <v>0</v>
      </c>
      <c r="I22" s="103" t="s">
        <v>15</v>
      </c>
      <c r="J22" s="128" t="s">
        <v>24</v>
      </c>
    </row>
    <row r="23" spans="1:10" s="121" customFormat="1" ht="52.5">
      <c r="A23" s="125"/>
      <c r="B23" s="102" t="s">
        <v>306</v>
      </c>
      <c r="C23" s="127">
        <v>8600000</v>
      </c>
      <c r="D23" s="127">
        <v>8527395.5600000005</v>
      </c>
      <c r="E23" s="127">
        <v>8527395.5600000005</v>
      </c>
      <c r="F23" s="127">
        <v>8527395.5600000005</v>
      </c>
      <c r="G23" s="127">
        <v>8527395.5600000005</v>
      </c>
      <c r="H23" s="127">
        <v>0</v>
      </c>
      <c r="I23" s="103" t="s">
        <v>15</v>
      </c>
      <c r="J23" s="128" t="s">
        <v>16</v>
      </c>
    </row>
    <row r="24" spans="1:10" s="121" customFormat="1" ht="39.75">
      <c r="A24" s="125"/>
      <c r="B24" s="102" t="s">
        <v>307</v>
      </c>
      <c r="C24" s="127">
        <v>9000000</v>
      </c>
      <c r="D24" s="127">
        <v>8956140.7100000009</v>
      </c>
      <c r="E24" s="127">
        <v>8956140.7100000009</v>
      </c>
      <c r="F24" s="127">
        <v>8956140.7100000009</v>
      </c>
      <c r="G24" s="127">
        <v>8956140.7100000009</v>
      </c>
      <c r="H24" s="127">
        <v>0</v>
      </c>
      <c r="I24" s="103" t="s">
        <v>15</v>
      </c>
      <c r="J24" s="128" t="s">
        <v>16</v>
      </c>
    </row>
    <row r="25" spans="1:10" s="121" customFormat="1" ht="39.75">
      <c r="A25" s="125"/>
      <c r="B25" s="102" t="s">
        <v>308</v>
      </c>
      <c r="C25" s="127">
        <v>3000000</v>
      </c>
      <c r="D25" s="127">
        <v>2998947.87</v>
      </c>
      <c r="E25" s="127">
        <v>2998947.87</v>
      </c>
      <c r="F25" s="127">
        <v>2998947.87</v>
      </c>
      <c r="G25" s="127">
        <v>2998947.87</v>
      </c>
      <c r="H25" s="127">
        <v>0</v>
      </c>
      <c r="I25" s="103" t="s">
        <v>15</v>
      </c>
      <c r="J25" s="128" t="s">
        <v>16</v>
      </c>
    </row>
    <row r="26" spans="1:10" s="121" customFormat="1" ht="39.75">
      <c r="A26" s="125"/>
      <c r="B26" s="102" t="s">
        <v>309</v>
      </c>
      <c r="C26" s="127">
        <v>1500000</v>
      </c>
      <c r="D26" s="127">
        <v>1478095.84</v>
      </c>
      <c r="E26" s="127">
        <v>1478095.84</v>
      </c>
      <c r="F26" s="127">
        <v>1478095.84</v>
      </c>
      <c r="G26" s="127">
        <v>1478095.84</v>
      </c>
      <c r="H26" s="127">
        <v>0</v>
      </c>
      <c r="I26" s="103" t="s">
        <v>15</v>
      </c>
      <c r="J26" s="128" t="s">
        <v>16</v>
      </c>
    </row>
    <row r="27" spans="1:10" s="121" customFormat="1" ht="39.75">
      <c r="A27" s="125"/>
      <c r="B27" s="102" t="s">
        <v>310</v>
      </c>
      <c r="C27" s="127">
        <v>1800000</v>
      </c>
      <c r="D27" s="127">
        <v>1789968.91</v>
      </c>
      <c r="E27" s="127">
        <v>1789968.91</v>
      </c>
      <c r="F27" s="127">
        <v>1789968.91</v>
      </c>
      <c r="G27" s="127">
        <v>1789968.91</v>
      </c>
      <c r="H27" s="127">
        <v>0</v>
      </c>
      <c r="I27" s="103" t="s">
        <v>15</v>
      </c>
      <c r="J27" s="128" t="s">
        <v>16</v>
      </c>
    </row>
    <row r="28" spans="1:10" s="121" customFormat="1" ht="39.75">
      <c r="A28" s="125"/>
      <c r="B28" s="102" t="s">
        <v>311</v>
      </c>
      <c r="C28" s="127">
        <v>26000000</v>
      </c>
      <c r="D28" s="127">
        <v>23742235.899999999</v>
      </c>
      <c r="E28" s="127">
        <v>23742235.899999999</v>
      </c>
      <c r="F28" s="127">
        <v>23742235.899999999</v>
      </c>
      <c r="G28" s="127">
        <v>23742235.899999999</v>
      </c>
      <c r="H28" s="127">
        <v>0</v>
      </c>
      <c r="I28" s="103" t="s">
        <v>13</v>
      </c>
      <c r="J28" s="128" t="s">
        <v>16</v>
      </c>
    </row>
    <row r="29" spans="1:10" s="121" customFormat="1" ht="52.5">
      <c r="A29" s="125"/>
      <c r="B29" s="102" t="s">
        <v>312</v>
      </c>
      <c r="C29" s="127">
        <v>39000000</v>
      </c>
      <c r="D29" s="127">
        <v>38565602.729999997</v>
      </c>
      <c r="E29" s="127">
        <v>38565602.729999997</v>
      </c>
      <c r="F29" s="127">
        <v>38565602.729999997</v>
      </c>
      <c r="G29" s="127">
        <v>38565602.729999997</v>
      </c>
      <c r="H29" s="127">
        <v>0</v>
      </c>
      <c r="I29" s="103" t="s">
        <v>17</v>
      </c>
      <c r="J29" s="128" t="s">
        <v>24</v>
      </c>
    </row>
    <row r="30" spans="1:10" s="121" customFormat="1" ht="39.75">
      <c r="A30" s="125"/>
      <c r="B30" s="102" t="s">
        <v>313</v>
      </c>
      <c r="C30" s="127">
        <v>5000000</v>
      </c>
      <c r="D30" s="127">
        <v>4989383.0999999996</v>
      </c>
      <c r="E30" s="127">
        <v>4989383.0999999996</v>
      </c>
      <c r="F30" s="127">
        <v>4989383.0999999996</v>
      </c>
      <c r="G30" s="127">
        <v>4989383.0999999996</v>
      </c>
      <c r="H30" s="127">
        <v>0</v>
      </c>
      <c r="I30" s="138" t="s">
        <v>17</v>
      </c>
      <c r="J30" s="128" t="s">
        <v>16</v>
      </c>
    </row>
    <row r="31" spans="1:10" s="121" customFormat="1" ht="39.75">
      <c r="A31" s="125"/>
      <c r="B31" s="102" t="s">
        <v>314</v>
      </c>
      <c r="C31" s="127">
        <v>11000000</v>
      </c>
      <c r="D31" s="127">
        <v>10997983.689999999</v>
      </c>
      <c r="E31" s="127">
        <v>10997983.689999999</v>
      </c>
      <c r="F31" s="127">
        <v>10997983.689999999</v>
      </c>
      <c r="G31" s="127">
        <v>10997983.689999999</v>
      </c>
      <c r="H31" s="127">
        <v>0</v>
      </c>
      <c r="I31" s="127" t="s">
        <v>17</v>
      </c>
      <c r="J31" s="128" t="s">
        <v>16</v>
      </c>
    </row>
    <row r="32" spans="1:10" s="121" customFormat="1" ht="65.25">
      <c r="A32" s="125"/>
      <c r="B32" s="102" t="s">
        <v>315</v>
      </c>
      <c r="C32" s="127">
        <v>15000000</v>
      </c>
      <c r="D32" s="127">
        <v>14810338.449999999</v>
      </c>
      <c r="E32" s="127">
        <v>14810338.449999999</v>
      </c>
      <c r="F32" s="127">
        <v>14810338.449999999</v>
      </c>
      <c r="G32" s="127">
        <v>14810338.449999999</v>
      </c>
      <c r="H32" s="127">
        <v>0</v>
      </c>
      <c r="I32" s="127" t="s">
        <v>17</v>
      </c>
      <c r="J32" s="128" t="s">
        <v>24</v>
      </c>
    </row>
    <row r="33" spans="1:10" s="121" customFormat="1" ht="39.75">
      <c r="A33" s="125"/>
      <c r="B33" s="102" t="s">
        <v>316</v>
      </c>
      <c r="C33" s="127">
        <v>40000000</v>
      </c>
      <c r="D33" s="127">
        <v>38978345.980000004</v>
      </c>
      <c r="E33" s="127">
        <v>38978345.980000004</v>
      </c>
      <c r="F33" s="127">
        <v>38978345.980000004</v>
      </c>
      <c r="G33" s="127">
        <v>38978345.980000004</v>
      </c>
      <c r="H33" s="127">
        <v>0</v>
      </c>
      <c r="I33" s="127" t="s">
        <v>17</v>
      </c>
      <c r="J33" s="128" t="s">
        <v>16</v>
      </c>
    </row>
    <row r="34" spans="1:10" s="121" customFormat="1" ht="65.25">
      <c r="A34" s="125"/>
      <c r="B34" s="102" t="s">
        <v>317</v>
      </c>
      <c r="C34" s="127">
        <v>6000000</v>
      </c>
      <c r="D34" s="127">
        <v>5988200.7300000004</v>
      </c>
      <c r="E34" s="127">
        <v>5988200.7300000004</v>
      </c>
      <c r="F34" s="127">
        <v>5988200.7300000004</v>
      </c>
      <c r="G34" s="127">
        <v>5988200.7300000004</v>
      </c>
      <c r="H34" s="127">
        <v>0</v>
      </c>
      <c r="I34" s="127" t="s">
        <v>19</v>
      </c>
      <c r="J34" s="128" t="s">
        <v>18</v>
      </c>
    </row>
    <row r="35" spans="1:10" s="121" customFormat="1" ht="52.5">
      <c r="A35" s="129" t="s">
        <v>263</v>
      </c>
      <c r="B35" s="102" t="s">
        <v>318</v>
      </c>
      <c r="C35" s="127">
        <v>41203847</v>
      </c>
      <c r="D35" s="127">
        <v>21900000</v>
      </c>
      <c r="E35" s="127">
        <v>21899998.329999998</v>
      </c>
      <c r="F35" s="127">
        <v>21899998.329999998</v>
      </c>
      <c r="G35" s="127">
        <v>21899998.329999998</v>
      </c>
      <c r="H35" s="127">
        <v>0</v>
      </c>
      <c r="I35" s="127" t="s">
        <v>13</v>
      </c>
      <c r="J35" s="128" t="s">
        <v>24</v>
      </c>
    </row>
    <row r="36" spans="1:10" s="121" customFormat="1" ht="65.25">
      <c r="A36" s="129" t="s">
        <v>264</v>
      </c>
      <c r="B36" s="102" t="s">
        <v>319</v>
      </c>
      <c r="C36" s="127">
        <v>0</v>
      </c>
      <c r="D36" s="127">
        <v>547500</v>
      </c>
      <c r="E36" s="127">
        <v>518408.52</v>
      </c>
      <c r="F36" s="127">
        <v>518408.52</v>
      </c>
      <c r="G36" s="127">
        <v>518408.52</v>
      </c>
      <c r="H36" s="127">
        <v>0</v>
      </c>
      <c r="I36" s="127" t="s">
        <v>13</v>
      </c>
      <c r="J36" s="128" t="s">
        <v>301</v>
      </c>
    </row>
    <row r="37" spans="1:10" s="121" customFormat="1" ht="52.5">
      <c r="A37" s="129" t="s">
        <v>265</v>
      </c>
      <c r="B37" s="102" t="s">
        <v>320</v>
      </c>
      <c r="C37" s="127">
        <v>600000</v>
      </c>
      <c r="D37" s="127">
        <v>600000</v>
      </c>
      <c r="E37" s="127">
        <v>598405.56000000006</v>
      </c>
      <c r="F37" s="127">
        <v>598405.56000000006</v>
      </c>
      <c r="G37" s="127">
        <v>598405.56000000006</v>
      </c>
      <c r="H37" s="127">
        <v>0</v>
      </c>
      <c r="I37" s="127" t="s">
        <v>15</v>
      </c>
      <c r="J37" s="127" t="s">
        <v>16</v>
      </c>
    </row>
    <row r="38" spans="1:10" s="121" customFormat="1" ht="65.25">
      <c r="A38" s="129" t="s">
        <v>266</v>
      </c>
      <c r="B38" s="102" t="s">
        <v>321</v>
      </c>
      <c r="C38" s="127">
        <v>15000</v>
      </c>
      <c r="D38" s="127">
        <v>15000</v>
      </c>
      <c r="E38" s="127">
        <v>14764.87</v>
      </c>
      <c r="F38" s="127">
        <v>14764.87</v>
      </c>
      <c r="G38" s="127">
        <v>14764.87</v>
      </c>
      <c r="H38" s="127">
        <v>0</v>
      </c>
      <c r="I38" s="127" t="s">
        <v>15</v>
      </c>
      <c r="J38" s="127" t="s">
        <v>301</v>
      </c>
    </row>
    <row r="39" spans="1:10" s="121" customFormat="1" ht="52.5">
      <c r="A39" s="129" t="s">
        <v>267</v>
      </c>
      <c r="B39" s="102" t="s">
        <v>322</v>
      </c>
      <c r="C39" s="127">
        <v>5300000</v>
      </c>
      <c r="D39" s="127">
        <v>5300000</v>
      </c>
      <c r="E39" s="127">
        <v>5286906.7699999996</v>
      </c>
      <c r="F39" s="127">
        <v>5286906.7699999996</v>
      </c>
      <c r="G39" s="127">
        <v>5286906.7699999996</v>
      </c>
      <c r="H39" s="127">
        <v>0</v>
      </c>
      <c r="I39" s="127" t="s">
        <v>15</v>
      </c>
      <c r="J39" s="127" t="s">
        <v>16</v>
      </c>
    </row>
    <row r="40" spans="1:10" s="121" customFormat="1" ht="44.65" customHeight="1">
      <c r="A40" s="129" t="s">
        <v>268</v>
      </c>
      <c r="B40" s="102" t="s">
        <v>323</v>
      </c>
      <c r="C40" s="127">
        <v>132500</v>
      </c>
      <c r="D40" s="127">
        <v>132500</v>
      </c>
      <c r="E40" s="127">
        <v>131023.97</v>
      </c>
      <c r="F40" s="127">
        <v>131023.97</v>
      </c>
      <c r="G40" s="127">
        <v>131023.97</v>
      </c>
      <c r="H40" s="127">
        <v>0</v>
      </c>
      <c r="I40" s="127" t="s">
        <v>15</v>
      </c>
      <c r="J40" s="127" t="s">
        <v>301</v>
      </c>
    </row>
    <row r="41" spans="1:10" s="121" customFormat="1" ht="52.5">
      <c r="A41" s="129" t="s">
        <v>269</v>
      </c>
      <c r="B41" s="102" t="s">
        <v>324</v>
      </c>
      <c r="C41" s="127">
        <v>7800000</v>
      </c>
      <c r="D41" s="127">
        <v>7800000</v>
      </c>
      <c r="E41" s="127">
        <v>7789219.9800000004</v>
      </c>
      <c r="F41" s="127">
        <v>7789219.9800000004</v>
      </c>
      <c r="G41" s="127">
        <v>7789219.9800000004</v>
      </c>
      <c r="H41" s="127">
        <v>0</v>
      </c>
      <c r="I41" s="127" t="s">
        <v>15</v>
      </c>
      <c r="J41" s="127" t="s">
        <v>16</v>
      </c>
    </row>
    <row r="42" spans="1:10" s="121" customFormat="1" ht="47.25" customHeight="1">
      <c r="A42" s="129" t="s">
        <v>270</v>
      </c>
      <c r="B42" s="102" t="s">
        <v>325</v>
      </c>
      <c r="C42" s="127">
        <v>195000</v>
      </c>
      <c r="D42" s="127">
        <v>195000</v>
      </c>
      <c r="E42" s="127">
        <v>192809.66</v>
      </c>
      <c r="F42" s="127">
        <v>192809.66</v>
      </c>
      <c r="G42" s="127">
        <v>192809.66</v>
      </c>
      <c r="H42" s="127">
        <v>0</v>
      </c>
      <c r="I42" s="127" t="s">
        <v>15</v>
      </c>
      <c r="J42" s="127" t="s">
        <v>301</v>
      </c>
    </row>
    <row r="43" spans="1:10" s="121" customFormat="1" ht="52.5">
      <c r="A43" s="129" t="s">
        <v>271</v>
      </c>
      <c r="B43" s="102" t="s">
        <v>326</v>
      </c>
      <c r="C43" s="127">
        <v>12407937</v>
      </c>
      <c r="D43" s="127">
        <v>8800000</v>
      </c>
      <c r="E43" s="103">
        <v>8769499.2799999993</v>
      </c>
      <c r="F43" s="103">
        <v>8769499.2799999993</v>
      </c>
      <c r="G43" s="103">
        <v>8769499.2799999993</v>
      </c>
      <c r="H43" s="103">
        <v>0</v>
      </c>
      <c r="I43" s="103" t="s">
        <v>15</v>
      </c>
      <c r="J43" s="103" t="s">
        <v>16</v>
      </c>
    </row>
    <row r="44" spans="1:10" s="121" customFormat="1" ht="65.25">
      <c r="A44" s="129" t="s">
        <v>272</v>
      </c>
      <c r="B44" s="102" t="s">
        <v>327</v>
      </c>
      <c r="C44" s="127">
        <v>310198.44</v>
      </c>
      <c r="D44" s="127">
        <v>220000</v>
      </c>
      <c r="E44" s="103">
        <v>217299.96</v>
      </c>
      <c r="F44" s="103">
        <v>217299.96</v>
      </c>
      <c r="G44" s="103">
        <v>217299.96</v>
      </c>
      <c r="H44" s="103">
        <v>0</v>
      </c>
      <c r="I44" s="103" t="s">
        <v>15</v>
      </c>
      <c r="J44" s="103" t="s">
        <v>301</v>
      </c>
    </row>
    <row r="45" spans="1:10" s="121" customFormat="1" ht="52.5">
      <c r="A45" s="129" t="s">
        <v>273</v>
      </c>
      <c r="B45" s="102" t="s">
        <v>328</v>
      </c>
      <c r="C45" s="127">
        <v>950000</v>
      </c>
      <c r="D45" s="127">
        <v>950000</v>
      </c>
      <c r="E45" s="103">
        <v>944192.98</v>
      </c>
      <c r="F45" s="103">
        <v>944192.98</v>
      </c>
      <c r="G45" s="103">
        <v>944192.98</v>
      </c>
      <c r="H45" s="103">
        <v>0</v>
      </c>
      <c r="I45" s="103" t="s">
        <v>13</v>
      </c>
      <c r="J45" s="103" t="s">
        <v>16</v>
      </c>
    </row>
    <row r="46" spans="1:10" s="121" customFormat="1" ht="65.25">
      <c r="A46" s="129" t="s">
        <v>274</v>
      </c>
      <c r="B46" s="102" t="s">
        <v>329</v>
      </c>
      <c r="C46" s="127">
        <v>23750</v>
      </c>
      <c r="D46" s="127">
        <v>23750</v>
      </c>
      <c r="E46" s="103">
        <v>23448.82</v>
      </c>
      <c r="F46" s="103">
        <v>23448.82</v>
      </c>
      <c r="G46" s="103">
        <v>23448.82</v>
      </c>
      <c r="H46" s="103">
        <v>0</v>
      </c>
      <c r="I46" s="103" t="s">
        <v>13</v>
      </c>
      <c r="J46" s="103" t="s">
        <v>301</v>
      </c>
    </row>
    <row r="47" spans="1:10" s="121" customFormat="1" ht="52.5">
      <c r="A47" s="129" t="s">
        <v>275</v>
      </c>
      <c r="B47" s="102" t="s">
        <v>330</v>
      </c>
      <c r="C47" s="127">
        <v>950000</v>
      </c>
      <c r="D47" s="127">
        <v>950000</v>
      </c>
      <c r="E47" s="103">
        <v>948182.9</v>
      </c>
      <c r="F47" s="103">
        <v>948182.9</v>
      </c>
      <c r="G47" s="103">
        <v>948182.9</v>
      </c>
      <c r="H47" s="103">
        <v>0</v>
      </c>
      <c r="I47" s="103" t="s">
        <v>13</v>
      </c>
      <c r="J47" s="103" t="s">
        <v>16</v>
      </c>
    </row>
    <row r="48" spans="1:10" s="121" customFormat="1" ht="65.25">
      <c r="A48" s="129" t="s">
        <v>276</v>
      </c>
      <c r="B48" s="102" t="s">
        <v>331</v>
      </c>
      <c r="C48" s="127">
        <v>23750</v>
      </c>
      <c r="D48" s="127">
        <v>23750</v>
      </c>
      <c r="E48" s="103">
        <v>23545.93</v>
      </c>
      <c r="F48" s="103">
        <v>23545.93</v>
      </c>
      <c r="G48" s="103">
        <v>23545.93</v>
      </c>
      <c r="H48" s="103">
        <v>0</v>
      </c>
      <c r="I48" s="103" t="s">
        <v>13</v>
      </c>
      <c r="J48" s="103" t="s">
        <v>301</v>
      </c>
    </row>
    <row r="49" spans="1:14" s="121" customFormat="1" ht="52.5">
      <c r="A49" s="129" t="s">
        <v>277</v>
      </c>
      <c r="B49" s="102" t="s">
        <v>332</v>
      </c>
      <c r="C49" s="127">
        <v>4577428</v>
      </c>
      <c r="D49" s="127">
        <v>4577428</v>
      </c>
      <c r="E49" s="103">
        <v>4573792.1100000003</v>
      </c>
      <c r="F49" s="103">
        <v>4573792.1100000003</v>
      </c>
      <c r="G49" s="103">
        <v>4573792.1100000003</v>
      </c>
      <c r="H49" s="103">
        <v>0</v>
      </c>
      <c r="I49" s="103" t="s">
        <v>13</v>
      </c>
      <c r="J49" s="103" t="s">
        <v>16</v>
      </c>
    </row>
    <row r="50" spans="1:14" s="121" customFormat="1" ht="65.25">
      <c r="A50" s="129" t="s">
        <v>278</v>
      </c>
      <c r="B50" s="102" t="s">
        <v>333</v>
      </c>
      <c r="C50" s="127">
        <v>114436.56</v>
      </c>
      <c r="D50" s="127">
        <v>114435.7</v>
      </c>
      <c r="E50" s="103">
        <v>113647.24</v>
      </c>
      <c r="F50" s="103">
        <v>113647.24</v>
      </c>
      <c r="G50" s="103">
        <v>113647.24</v>
      </c>
      <c r="H50" s="103">
        <v>0</v>
      </c>
      <c r="I50" s="103" t="s">
        <v>13</v>
      </c>
      <c r="J50" s="103" t="s">
        <v>301</v>
      </c>
    </row>
    <row r="51" spans="1:14" s="121" customFormat="1" ht="52.5">
      <c r="A51" s="129" t="s">
        <v>279</v>
      </c>
      <c r="B51" s="102" t="s">
        <v>334</v>
      </c>
      <c r="C51" s="127">
        <v>0</v>
      </c>
      <c r="D51" s="127">
        <v>2040000</v>
      </c>
      <c r="E51" s="103">
        <v>2033618.85</v>
      </c>
      <c r="F51" s="103">
        <v>2033618.85</v>
      </c>
      <c r="G51" s="103">
        <v>2033618.85</v>
      </c>
      <c r="H51" s="103">
        <v>0</v>
      </c>
      <c r="I51" s="103" t="s">
        <v>13</v>
      </c>
      <c r="J51" s="103" t="s">
        <v>16</v>
      </c>
    </row>
    <row r="52" spans="1:14" s="121" customFormat="1" ht="65.25">
      <c r="A52" s="129" t="s">
        <v>280</v>
      </c>
      <c r="B52" s="102" t="s">
        <v>335</v>
      </c>
      <c r="C52" s="127">
        <v>0</v>
      </c>
      <c r="D52" s="127">
        <v>51000</v>
      </c>
      <c r="E52" s="103">
        <v>50198.46</v>
      </c>
      <c r="F52" s="103">
        <v>50198.46</v>
      </c>
      <c r="G52" s="103">
        <v>50198.46</v>
      </c>
      <c r="H52" s="103">
        <v>0</v>
      </c>
      <c r="I52" s="103" t="s">
        <v>13</v>
      </c>
      <c r="J52" s="103" t="s">
        <v>301</v>
      </c>
    </row>
    <row r="53" spans="1:14" s="121" customFormat="1" ht="39.75">
      <c r="A53" s="129" t="s">
        <v>281</v>
      </c>
      <c r="B53" s="102" t="s">
        <v>336</v>
      </c>
      <c r="C53" s="127">
        <v>0</v>
      </c>
      <c r="D53" s="127">
        <v>5592191.3499999996</v>
      </c>
      <c r="E53" s="103">
        <v>5592191.2300000004</v>
      </c>
      <c r="F53" s="103">
        <v>5592191.2300000004</v>
      </c>
      <c r="G53" s="103">
        <v>5592191.2300000004</v>
      </c>
      <c r="H53" s="103">
        <v>0</v>
      </c>
      <c r="I53" s="103" t="s">
        <v>17</v>
      </c>
      <c r="J53" s="103" t="s">
        <v>16</v>
      </c>
    </row>
    <row r="54" spans="1:14" s="121" customFormat="1" ht="52.5">
      <c r="A54" s="129" t="s">
        <v>282</v>
      </c>
      <c r="B54" s="102" t="s">
        <v>337</v>
      </c>
      <c r="C54" s="127">
        <v>0</v>
      </c>
      <c r="D54" s="127">
        <v>33263</v>
      </c>
      <c r="E54" s="103">
        <f>16631.5+16631.5</f>
        <v>33263</v>
      </c>
      <c r="F54" s="103">
        <f>16631.5+16631.5</f>
        <v>33263</v>
      </c>
      <c r="G54" s="103">
        <f>16631.5+16631.5</f>
        <v>33263</v>
      </c>
      <c r="H54" s="103">
        <v>0</v>
      </c>
      <c r="I54" s="103" t="s">
        <v>17</v>
      </c>
      <c r="J54" s="103" t="s">
        <v>301</v>
      </c>
    </row>
    <row r="55" spans="1:14" s="121" customFormat="1" ht="39.75">
      <c r="A55" s="129" t="s">
        <v>283</v>
      </c>
      <c r="B55" s="102" t="s">
        <v>338</v>
      </c>
      <c r="C55" s="127">
        <v>0</v>
      </c>
      <c r="D55" s="127">
        <v>2920444.1</v>
      </c>
      <c r="E55" s="103">
        <f>2748650.9+171793.2</f>
        <v>2920444.1</v>
      </c>
      <c r="F55" s="103">
        <f>2748650.9+171793.2</f>
        <v>2920444.1</v>
      </c>
      <c r="G55" s="103">
        <f>2748650.9+171793.2</f>
        <v>2920444.1</v>
      </c>
      <c r="H55" s="103">
        <v>0</v>
      </c>
      <c r="I55" s="103" t="s">
        <v>17</v>
      </c>
      <c r="J55" s="103" t="s">
        <v>16</v>
      </c>
    </row>
    <row r="56" spans="1:14" s="121" customFormat="1" ht="52.5">
      <c r="A56" s="129" t="s">
        <v>284</v>
      </c>
      <c r="B56" s="102" t="s">
        <v>339</v>
      </c>
      <c r="C56" s="127">
        <v>0</v>
      </c>
      <c r="D56" s="127">
        <v>17731.509999999998</v>
      </c>
      <c r="E56" s="103">
        <f>8865.75+8865.76</f>
        <v>17731.510000000002</v>
      </c>
      <c r="F56" s="103">
        <f>8865.75+8865.76</f>
        <v>17731.510000000002</v>
      </c>
      <c r="G56" s="103">
        <f>8865.75+8865.76</f>
        <v>17731.510000000002</v>
      </c>
      <c r="H56" s="103">
        <v>0</v>
      </c>
      <c r="I56" s="103" t="s">
        <v>17</v>
      </c>
      <c r="J56" s="103" t="s">
        <v>301</v>
      </c>
    </row>
    <row r="57" spans="1:14" s="121" customFormat="1" ht="39.75">
      <c r="A57" s="129" t="s">
        <v>285</v>
      </c>
      <c r="B57" s="102" t="s">
        <v>340</v>
      </c>
      <c r="C57" s="127">
        <v>0</v>
      </c>
      <c r="D57" s="127">
        <v>7248565.96</v>
      </c>
      <c r="E57" s="103">
        <f>3327689.64+3888123.68</f>
        <v>7215813.3200000003</v>
      </c>
      <c r="F57" s="103">
        <f>3327689.64+3888123.68</f>
        <v>7215813.3200000003</v>
      </c>
      <c r="G57" s="103">
        <f>3327689.64+3888123.68</f>
        <v>7215813.3200000003</v>
      </c>
      <c r="H57" s="103">
        <v>0</v>
      </c>
      <c r="I57" s="103" t="s">
        <v>17</v>
      </c>
      <c r="J57" s="103" t="s">
        <v>16</v>
      </c>
    </row>
    <row r="58" spans="1:14" s="121" customFormat="1" ht="52.5">
      <c r="A58" s="129" t="s">
        <v>286</v>
      </c>
      <c r="B58" s="102" t="s">
        <v>341</v>
      </c>
      <c r="C58" s="127">
        <v>0</v>
      </c>
      <c r="D58" s="127">
        <v>43116.47</v>
      </c>
      <c r="E58" s="103">
        <f>21558.24+21558.23</f>
        <v>43116.47</v>
      </c>
      <c r="F58" s="103">
        <v>43116.47</v>
      </c>
      <c r="G58" s="103">
        <v>43116.47</v>
      </c>
      <c r="H58" s="103">
        <v>0</v>
      </c>
      <c r="I58" s="103" t="s">
        <v>17</v>
      </c>
      <c r="J58" s="103" t="s">
        <v>301</v>
      </c>
    </row>
    <row r="59" spans="1:14" s="121" customFormat="1" ht="39.75">
      <c r="A59" s="129" t="s">
        <v>287</v>
      </c>
      <c r="B59" s="102" t="s">
        <v>342</v>
      </c>
      <c r="C59" s="127">
        <v>0</v>
      </c>
      <c r="D59" s="127">
        <v>4481513.63</v>
      </c>
      <c r="E59" s="103">
        <f>1613765.56+2867748.07</f>
        <v>4481513.63</v>
      </c>
      <c r="F59" s="103">
        <v>4481513.63</v>
      </c>
      <c r="G59" s="103">
        <v>4481513.63</v>
      </c>
      <c r="H59" s="103">
        <v>0</v>
      </c>
      <c r="I59" s="103" t="s">
        <v>17</v>
      </c>
      <c r="J59" s="103" t="s">
        <v>16</v>
      </c>
    </row>
    <row r="60" spans="1:14" s="121" customFormat="1" ht="52.5">
      <c r="A60" s="129" t="s">
        <v>288</v>
      </c>
      <c r="B60" s="102" t="s">
        <v>343</v>
      </c>
      <c r="C60" s="127">
        <v>0</v>
      </c>
      <c r="D60" s="127">
        <v>26657.279999999999</v>
      </c>
      <c r="E60" s="103">
        <f>13328.64+13328.64</f>
        <v>26657.279999999999</v>
      </c>
      <c r="F60" s="103">
        <v>26657.279999999999</v>
      </c>
      <c r="G60" s="103">
        <v>26657.279999999999</v>
      </c>
      <c r="H60" s="103">
        <v>0</v>
      </c>
      <c r="I60" s="103" t="s">
        <v>17</v>
      </c>
      <c r="J60" s="103" t="s">
        <v>301</v>
      </c>
    </row>
    <row r="61" spans="1:14" s="121" customFormat="1" ht="39.75">
      <c r="A61" s="130" t="s">
        <v>289</v>
      </c>
      <c r="B61" s="102" t="s">
        <v>344</v>
      </c>
      <c r="C61" s="127">
        <v>7649224.5199999996</v>
      </c>
      <c r="D61" s="127">
        <v>7649224.5199999996</v>
      </c>
      <c r="E61" s="103">
        <v>7292863.8799999999</v>
      </c>
      <c r="F61" s="103">
        <v>7292863.8799999999</v>
      </c>
      <c r="G61" s="103">
        <v>7292863.8799999999</v>
      </c>
      <c r="H61" s="103">
        <v>0</v>
      </c>
      <c r="I61" s="103" t="s">
        <v>15</v>
      </c>
      <c r="J61" s="103" t="s">
        <v>16</v>
      </c>
    </row>
    <row r="62" spans="1:14" s="121" customFormat="1" ht="39.75">
      <c r="A62" s="130" t="s">
        <v>290</v>
      </c>
      <c r="B62" s="102" t="s">
        <v>345</v>
      </c>
      <c r="C62" s="127">
        <v>8930894.1400000006</v>
      </c>
      <c r="D62" s="127">
        <v>8930894.1400000006</v>
      </c>
      <c r="E62" s="103">
        <v>8928245.0800000001</v>
      </c>
      <c r="F62" s="103">
        <v>8928245.0800000001</v>
      </c>
      <c r="G62" s="103">
        <v>8928245.0800000001</v>
      </c>
      <c r="H62" s="103">
        <v>0</v>
      </c>
      <c r="I62" s="103" t="s">
        <v>15</v>
      </c>
      <c r="J62" s="103"/>
    </row>
    <row r="63" spans="1:14" s="137" customFormat="1" ht="32.65" customHeight="1">
      <c r="A63" s="131" t="s">
        <v>291</v>
      </c>
      <c r="B63" s="136" t="s">
        <v>346</v>
      </c>
      <c r="C63" s="127">
        <v>5577121.8099999996</v>
      </c>
      <c r="D63" s="127">
        <v>5577121.8099999996</v>
      </c>
      <c r="E63" s="127">
        <v>5534407.3200000003</v>
      </c>
      <c r="F63" s="127">
        <v>5534407.3200000003</v>
      </c>
      <c r="G63" s="127">
        <v>5534407.3200000003</v>
      </c>
      <c r="H63" s="127">
        <v>0</v>
      </c>
      <c r="I63" s="127" t="s">
        <v>15</v>
      </c>
      <c r="J63" s="127" t="s">
        <v>16</v>
      </c>
      <c r="K63" s="171"/>
      <c r="L63" s="171"/>
      <c r="M63" s="171"/>
      <c r="N63" s="171"/>
    </row>
    <row r="64" spans="1:14" s="121" customFormat="1" ht="39.75">
      <c r="A64" s="131" t="s">
        <v>292</v>
      </c>
      <c r="B64" s="102" t="s">
        <v>347</v>
      </c>
      <c r="C64" s="127">
        <v>6600000</v>
      </c>
      <c r="D64" s="127">
        <v>6394607.6399999997</v>
      </c>
      <c r="E64" s="103">
        <v>6394607.6399999997</v>
      </c>
      <c r="F64" s="103">
        <v>6394607.6399999997</v>
      </c>
      <c r="G64" s="103">
        <v>6394607.6399999997</v>
      </c>
      <c r="H64" s="103">
        <v>0</v>
      </c>
      <c r="I64" s="103" t="s">
        <v>15</v>
      </c>
      <c r="J64" s="103" t="s">
        <v>16</v>
      </c>
      <c r="K64" s="132"/>
    </row>
    <row r="65" spans="1:15" s="121" customFormat="1" ht="28.15" customHeight="1">
      <c r="A65" s="131" t="s">
        <v>293</v>
      </c>
      <c r="B65" s="102" t="s">
        <v>348</v>
      </c>
      <c r="C65" s="127">
        <v>1300000</v>
      </c>
      <c r="D65" s="127">
        <v>1300000</v>
      </c>
      <c r="E65" s="103">
        <v>1286814.46</v>
      </c>
      <c r="F65" s="103">
        <v>1286814.46</v>
      </c>
      <c r="G65" s="103">
        <v>1286814.46</v>
      </c>
      <c r="H65" s="103">
        <v>0</v>
      </c>
      <c r="I65" s="103" t="s">
        <v>15</v>
      </c>
      <c r="J65" s="103" t="s">
        <v>16</v>
      </c>
      <c r="K65" s="170"/>
      <c r="L65" s="170"/>
      <c r="M65" s="170"/>
      <c r="N65" s="170"/>
    </row>
    <row r="66" spans="1:15" s="121" customFormat="1" ht="39.75">
      <c r="A66" s="130" t="s">
        <v>294</v>
      </c>
      <c r="B66" s="102" t="s">
        <v>349</v>
      </c>
      <c r="C66" s="127">
        <v>1259386.44</v>
      </c>
      <c r="D66" s="127">
        <v>1259386.44</v>
      </c>
      <c r="E66" s="103">
        <v>1259386.44</v>
      </c>
      <c r="F66" s="103">
        <v>1259386.44</v>
      </c>
      <c r="G66" s="103">
        <v>1259386.44</v>
      </c>
      <c r="H66" s="103">
        <v>0</v>
      </c>
      <c r="I66" s="103" t="s">
        <v>15</v>
      </c>
      <c r="J66" s="103" t="s">
        <v>16</v>
      </c>
    </row>
    <row r="67" spans="1:15" s="121" customFormat="1" ht="39.75">
      <c r="A67" s="130" t="s">
        <v>295</v>
      </c>
      <c r="B67" s="102" t="s">
        <v>350</v>
      </c>
      <c r="C67" s="127">
        <v>1638112.3</v>
      </c>
      <c r="D67" s="127">
        <v>1638112.3</v>
      </c>
      <c r="E67" s="103">
        <v>1632171.79</v>
      </c>
      <c r="F67" s="103">
        <v>1632171.79</v>
      </c>
      <c r="G67" s="103">
        <v>1632171.79</v>
      </c>
      <c r="H67" s="103">
        <v>0</v>
      </c>
      <c r="I67" s="103" t="s">
        <v>15</v>
      </c>
      <c r="J67" s="103" t="s">
        <v>16</v>
      </c>
      <c r="K67" s="132"/>
    </row>
    <row r="68" spans="1:15" s="121" customFormat="1" ht="65.25">
      <c r="A68" s="130" t="s">
        <v>296</v>
      </c>
      <c r="B68" s="102" t="s">
        <v>351</v>
      </c>
      <c r="C68" s="127">
        <v>11200000</v>
      </c>
      <c r="D68" s="127">
        <v>11200000</v>
      </c>
      <c r="E68" s="127">
        <v>11180123.66</v>
      </c>
      <c r="F68" s="127">
        <v>11180123.66</v>
      </c>
      <c r="G68" s="127">
        <v>11180123.66</v>
      </c>
      <c r="H68" s="103">
        <v>0</v>
      </c>
      <c r="I68" s="103" t="s">
        <v>15</v>
      </c>
      <c r="J68" s="103" t="s">
        <v>24</v>
      </c>
      <c r="K68" s="170"/>
      <c r="L68" s="170"/>
      <c r="M68" s="170"/>
      <c r="N68" s="170"/>
      <c r="O68" s="170"/>
    </row>
    <row r="69" spans="1:15" s="121" customFormat="1" ht="27" customHeight="1">
      <c r="A69" s="130" t="s">
        <v>297</v>
      </c>
      <c r="B69" s="102" t="s">
        <v>352</v>
      </c>
      <c r="C69" s="127">
        <v>9500000</v>
      </c>
      <c r="D69" s="127">
        <v>9500000</v>
      </c>
      <c r="E69" s="103">
        <v>9496877.4700000007</v>
      </c>
      <c r="F69" s="103">
        <v>9496877.4700000007</v>
      </c>
      <c r="G69" s="103">
        <v>9496877.4700000007</v>
      </c>
      <c r="H69" s="103">
        <v>0</v>
      </c>
      <c r="I69" s="103" t="s">
        <v>15</v>
      </c>
      <c r="J69" s="103" t="s">
        <v>16</v>
      </c>
    </row>
    <row r="70" spans="1:15" s="121" customFormat="1" ht="39.75">
      <c r="A70" s="130" t="s">
        <v>298</v>
      </c>
      <c r="B70" s="102" t="s">
        <v>353</v>
      </c>
      <c r="C70" s="127">
        <v>6400000</v>
      </c>
      <c r="D70" s="127">
        <v>6400000</v>
      </c>
      <c r="E70" s="103">
        <v>6150738.0300000003</v>
      </c>
      <c r="F70" s="103">
        <v>6150738.0300000003</v>
      </c>
      <c r="G70" s="103">
        <v>6150738.0300000003</v>
      </c>
      <c r="H70" s="103">
        <v>0</v>
      </c>
      <c r="I70" s="103" t="s">
        <v>15</v>
      </c>
      <c r="J70" s="103" t="s">
        <v>16</v>
      </c>
      <c r="K70" s="132"/>
    </row>
    <row r="71" spans="1:15" s="121" customFormat="1" ht="39.75">
      <c r="A71" s="130" t="s">
        <v>299</v>
      </c>
      <c r="B71" s="102" t="s">
        <v>354</v>
      </c>
      <c r="C71" s="127">
        <v>9600000</v>
      </c>
      <c r="D71" s="127">
        <v>9600000</v>
      </c>
      <c r="E71" s="103">
        <v>9460960.7300000004</v>
      </c>
      <c r="F71" s="103">
        <v>9460960.7300000004</v>
      </c>
      <c r="G71" s="103">
        <v>9460960.7300000004</v>
      </c>
      <c r="H71" s="103">
        <v>0</v>
      </c>
      <c r="I71" s="103" t="s">
        <v>15</v>
      </c>
      <c r="J71" s="103" t="s">
        <v>16</v>
      </c>
      <c r="K71" s="132"/>
    </row>
    <row r="72" spans="1:15" s="121" customFormat="1" ht="39.75">
      <c r="A72" s="130" t="s">
        <v>300</v>
      </c>
      <c r="B72" s="102" t="s">
        <v>355</v>
      </c>
      <c r="C72" s="127">
        <v>6960328.0099999998</v>
      </c>
      <c r="D72" s="127">
        <v>6960328.0099999998</v>
      </c>
      <c r="E72" s="103">
        <v>6495624.0199999996</v>
      </c>
      <c r="F72" s="103">
        <v>6495624.0199999996</v>
      </c>
      <c r="G72" s="103">
        <v>6495624.0199999996</v>
      </c>
      <c r="H72" s="103">
        <v>0</v>
      </c>
      <c r="I72" s="103" t="s">
        <v>15</v>
      </c>
      <c r="J72" s="103" t="s">
        <v>16</v>
      </c>
      <c r="K72" s="132"/>
    </row>
    <row r="73" spans="1:15" ht="24" customHeight="1">
      <c r="B73" s="104" t="s">
        <v>33</v>
      </c>
      <c r="C73" s="105">
        <f t="shared" ref="C73:H73" si="0">SUM(C19:C72)</f>
        <v>568218914.22000003</v>
      </c>
      <c r="D73" s="105">
        <f t="shared" si="0"/>
        <v>556554594.92000008</v>
      </c>
      <c r="E73" s="105">
        <f t="shared" si="0"/>
        <v>555113588.31000006</v>
      </c>
      <c r="F73" s="105">
        <f t="shared" si="0"/>
        <v>555113588.31000006</v>
      </c>
      <c r="G73" s="105">
        <f t="shared" si="0"/>
        <v>555113588.31000006</v>
      </c>
      <c r="H73" s="105">
        <f t="shared" si="0"/>
        <v>0</v>
      </c>
      <c r="I73" s="105"/>
      <c r="J73" s="105"/>
    </row>
    <row r="74" spans="1:15" ht="15.75" customHeight="1">
      <c r="G74" s="162">
        <f>+G73-D73</f>
        <v>-1441006.6100000143</v>
      </c>
    </row>
    <row r="75" spans="1:15" ht="15.75" customHeight="1">
      <c r="B75" s="31" t="s">
        <v>34</v>
      </c>
    </row>
    <row r="76" spans="1:15" ht="15.75" customHeight="1">
      <c r="B76" s="32" t="s">
        <v>35</v>
      </c>
    </row>
    <row r="77" spans="1:15" ht="15.75" customHeight="1">
      <c r="B77" s="32" t="s">
        <v>36</v>
      </c>
    </row>
    <row r="78" spans="1:15" ht="15.75" customHeight="1"/>
    <row r="79" spans="1:15" ht="15.75" customHeight="1"/>
    <row r="80" spans="1:15"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sheetData>
  <mergeCells count="11">
    <mergeCell ref="K68:O68"/>
    <mergeCell ref="K63:N63"/>
    <mergeCell ref="K65:N65"/>
    <mergeCell ref="H10:H18"/>
    <mergeCell ref="B9:J9"/>
    <mergeCell ref="B10:B18"/>
    <mergeCell ref="C10:C18"/>
    <mergeCell ref="D10:D18"/>
    <mergeCell ref="E10:E18"/>
    <mergeCell ref="F10:F18"/>
    <mergeCell ref="G10:G18"/>
  </mergeCells>
  <conditionalFormatting sqref="A49">
    <cfRule type="duplicateValues" dxfId="24" priority="22"/>
  </conditionalFormatting>
  <conditionalFormatting sqref="A47">
    <cfRule type="duplicateValues" dxfId="23" priority="21"/>
  </conditionalFormatting>
  <conditionalFormatting sqref="A41">
    <cfRule type="duplicateValues" dxfId="22" priority="20"/>
  </conditionalFormatting>
  <conditionalFormatting sqref="A43">
    <cfRule type="duplicateValues" dxfId="21" priority="19"/>
  </conditionalFormatting>
  <conditionalFormatting sqref="A39">
    <cfRule type="duplicateValues" dxfId="20" priority="18"/>
  </conditionalFormatting>
  <conditionalFormatting sqref="A42">
    <cfRule type="duplicateValues" dxfId="19" priority="17"/>
  </conditionalFormatting>
  <conditionalFormatting sqref="A44">
    <cfRule type="duplicateValues" dxfId="18" priority="16"/>
  </conditionalFormatting>
  <conditionalFormatting sqref="A48">
    <cfRule type="duplicateValues" dxfId="17" priority="14"/>
  </conditionalFormatting>
  <conditionalFormatting sqref="A46">
    <cfRule type="duplicateValues" dxfId="16" priority="13"/>
  </conditionalFormatting>
  <conditionalFormatting sqref="A50">
    <cfRule type="duplicateValues" dxfId="15" priority="12"/>
  </conditionalFormatting>
  <conditionalFormatting sqref="A36">
    <cfRule type="duplicateValues" dxfId="14" priority="11"/>
  </conditionalFormatting>
  <conditionalFormatting sqref="A37">
    <cfRule type="duplicateValues" dxfId="13" priority="10"/>
  </conditionalFormatting>
  <conditionalFormatting sqref="A45">
    <cfRule type="duplicateValues" dxfId="12" priority="9"/>
  </conditionalFormatting>
  <conditionalFormatting sqref="A35">
    <cfRule type="duplicateValues" dxfId="11" priority="8"/>
  </conditionalFormatting>
  <conditionalFormatting sqref="A53:A60">
    <cfRule type="duplicateValues" dxfId="10" priority="23"/>
  </conditionalFormatting>
  <conditionalFormatting sqref="A38">
    <cfRule type="duplicateValues" dxfId="9" priority="24"/>
  </conditionalFormatting>
  <conditionalFormatting sqref="A51">
    <cfRule type="duplicateValues" dxfId="8" priority="6"/>
  </conditionalFormatting>
  <conditionalFormatting sqref="A52">
    <cfRule type="duplicateValues" dxfId="7" priority="7"/>
  </conditionalFormatting>
  <conditionalFormatting sqref="A63">
    <cfRule type="duplicateValues" dxfId="6" priority="3"/>
  </conditionalFormatting>
  <conditionalFormatting sqref="A64">
    <cfRule type="duplicateValues" dxfId="5" priority="2"/>
  </conditionalFormatting>
  <conditionalFormatting sqref="A65">
    <cfRule type="duplicateValues" dxfId="4" priority="1"/>
  </conditionalFormatting>
  <conditionalFormatting sqref="A66:A72 A61:A62">
    <cfRule type="duplicateValues" dxfId="3" priority="29"/>
  </conditionalFormatting>
  <conditionalFormatting sqref="A40">
    <cfRule type="duplicateValues" dxfId="2" priority="30"/>
  </conditionalFormatting>
  <pageMargins left="0.70866141732283472" right="0.70866141732283472" top="0.74803149606299213" bottom="0.74803149606299213" header="0" footer="0"/>
  <pageSetup scale="57" fitToHeight="28" orientation="landscape" r:id="rId1"/>
  <colBreaks count="1" manualBreakCount="1">
    <brk id="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82"/>
  <sheetViews>
    <sheetView topLeftCell="A61" zoomScaleNormal="100" workbookViewId="0">
      <selection activeCell="B88" sqref="B88"/>
    </sheetView>
  </sheetViews>
  <sheetFormatPr baseColWidth="10" defaultColWidth="12.625" defaultRowHeight="15" customHeight="1"/>
  <cols>
    <col min="1" max="1" width="36.5" style="19" customWidth="1"/>
    <col min="2" max="2" width="18.875" style="19" customWidth="1"/>
    <col min="3" max="4" width="18.875" style="137" customWidth="1"/>
    <col min="5" max="7" width="9.375" style="19" customWidth="1"/>
    <col min="8" max="8" width="14.5" style="19" bestFit="1" customWidth="1"/>
    <col min="9" max="9" width="9.375" style="19" customWidth="1"/>
    <col min="10" max="10" width="13.375" style="19" customWidth="1"/>
    <col min="11" max="23" width="9.375" style="19" customWidth="1"/>
    <col min="24" max="16384" width="12.625" style="19"/>
  </cols>
  <sheetData>
    <row r="1" spans="1:10" ht="18">
      <c r="I1" s="33"/>
    </row>
    <row r="2" spans="1:10" ht="18">
      <c r="I2" s="33"/>
    </row>
    <row r="3" spans="1:10" ht="18">
      <c r="I3" s="33"/>
    </row>
    <row r="4" spans="1:10" ht="18">
      <c r="I4" s="33"/>
    </row>
    <row r="5" spans="1:10" ht="18">
      <c r="A5" s="21" t="s">
        <v>114</v>
      </c>
      <c r="I5" s="33"/>
    </row>
    <row r="6" spans="1:10" ht="18">
      <c r="A6" s="21" t="s">
        <v>113</v>
      </c>
      <c r="I6" s="33"/>
    </row>
    <row r="7" spans="1:10" ht="18">
      <c r="A7" s="21" t="s">
        <v>112</v>
      </c>
      <c r="I7" s="33"/>
    </row>
    <row r="8" spans="1:10" ht="18">
      <c r="I8" s="33"/>
    </row>
    <row r="9" spans="1:10" ht="39.75" customHeight="1">
      <c r="A9" s="168" t="s">
        <v>195</v>
      </c>
      <c r="B9" s="168"/>
      <c r="C9" s="168"/>
      <c r="D9" s="168"/>
      <c r="E9" s="168"/>
      <c r="F9" s="168"/>
      <c r="G9" s="168"/>
      <c r="H9" s="168"/>
      <c r="I9" s="168"/>
      <c r="J9" s="168"/>
    </row>
    <row r="10" spans="1:10" ht="9.75" customHeight="1">
      <c r="A10" s="34"/>
      <c r="I10" s="33"/>
    </row>
    <row r="11" spans="1:10" ht="15.75" customHeight="1">
      <c r="A11" s="176" t="s">
        <v>4</v>
      </c>
      <c r="B11" s="176" t="s">
        <v>37</v>
      </c>
      <c r="C11" s="176" t="s">
        <v>38</v>
      </c>
      <c r="D11" s="176"/>
      <c r="E11" s="176" t="s">
        <v>39</v>
      </c>
      <c r="F11" s="176" t="s">
        <v>40</v>
      </c>
      <c r="G11" s="176" t="s">
        <v>41</v>
      </c>
      <c r="H11" s="176" t="s">
        <v>42</v>
      </c>
      <c r="I11" s="173"/>
      <c r="J11" s="176" t="s">
        <v>43</v>
      </c>
    </row>
    <row r="12" spans="1:10" ht="18">
      <c r="A12" s="176"/>
      <c r="B12" s="176"/>
      <c r="C12" s="134" t="s">
        <v>44</v>
      </c>
      <c r="D12" s="134" t="s">
        <v>45</v>
      </c>
      <c r="E12" s="176"/>
      <c r="F12" s="176"/>
      <c r="G12" s="176"/>
      <c r="H12" s="173"/>
      <c r="I12" s="173"/>
      <c r="J12" s="176"/>
    </row>
    <row r="13" spans="1:10" ht="43.15" customHeight="1">
      <c r="A13" s="102" t="s">
        <v>302</v>
      </c>
      <c r="B13" s="140">
        <v>139317</v>
      </c>
      <c r="C13" s="139" t="s">
        <v>356</v>
      </c>
      <c r="D13" s="139" t="s">
        <v>416</v>
      </c>
      <c r="E13" s="108"/>
      <c r="F13" s="107" t="s">
        <v>419</v>
      </c>
      <c r="G13" s="107"/>
      <c r="H13" s="109">
        <v>17807161.210000001</v>
      </c>
      <c r="I13" s="110">
        <f>+H13/H70</f>
        <v>3.2078409869613377E-2</v>
      </c>
      <c r="J13" s="111"/>
    </row>
    <row r="14" spans="1:10" s="133" customFormat="1" ht="63.75">
      <c r="A14" s="136" t="s">
        <v>303</v>
      </c>
      <c r="B14" s="107">
        <v>138869</v>
      </c>
      <c r="C14" s="139" t="s">
        <v>357</v>
      </c>
      <c r="D14" s="139" t="s">
        <v>417</v>
      </c>
      <c r="E14" s="108"/>
      <c r="F14" s="107" t="s">
        <v>181</v>
      </c>
      <c r="G14" s="107"/>
      <c r="H14" s="109">
        <v>5974334</v>
      </c>
      <c r="I14" s="110">
        <f>+H14/H70</f>
        <v>1.0762363101556193E-2</v>
      </c>
      <c r="J14" s="111"/>
    </row>
    <row r="15" spans="1:10" s="133" customFormat="1" ht="52.5">
      <c r="A15" s="102" t="s">
        <v>304</v>
      </c>
      <c r="B15" s="107">
        <v>132946</v>
      </c>
      <c r="C15" s="139" t="s">
        <v>358</v>
      </c>
      <c r="D15" s="139" t="s">
        <v>358</v>
      </c>
      <c r="E15" s="108"/>
      <c r="F15" s="107" t="s">
        <v>418</v>
      </c>
      <c r="G15" s="107"/>
      <c r="H15" s="109">
        <v>178042685.09999999</v>
      </c>
      <c r="I15" s="110">
        <f>+H15/H70</f>
        <v>0.32073198864044572</v>
      </c>
      <c r="J15" s="111"/>
    </row>
    <row r="16" spans="1:10" s="133" customFormat="1" ht="52.5">
      <c r="A16" s="102" t="s">
        <v>305</v>
      </c>
      <c r="B16" s="155">
        <v>339448</v>
      </c>
      <c r="C16" s="139" t="s">
        <v>385</v>
      </c>
      <c r="D16" s="139" t="s">
        <v>380</v>
      </c>
      <c r="E16" s="108"/>
      <c r="F16" s="107" t="s">
        <v>180</v>
      </c>
      <c r="G16" s="107"/>
      <c r="H16" s="109">
        <v>41894253.280000001</v>
      </c>
      <c r="I16" s="110">
        <f>+H16/H70</f>
        <v>7.5469695143914203E-2</v>
      </c>
      <c r="J16" s="111"/>
    </row>
    <row r="17" spans="1:10" s="133" customFormat="1" ht="52.5">
      <c r="A17" s="102" t="s">
        <v>306</v>
      </c>
      <c r="B17" s="107">
        <v>141206</v>
      </c>
      <c r="C17" s="139" t="s">
        <v>359</v>
      </c>
      <c r="D17" s="139" t="s">
        <v>381</v>
      </c>
      <c r="E17" s="108"/>
      <c r="F17" s="107" t="s">
        <v>181</v>
      </c>
      <c r="G17" s="107"/>
      <c r="H17" s="109">
        <v>8527395.5600000005</v>
      </c>
      <c r="I17" s="110">
        <f>+H17/H70</f>
        <v>1.5361532737760916E-2</v>
      </c>
      <c r="J17" s="111"/>
    </row>
    <row r="18" spans="1:10" s="133" customFormat="1" ht="39.75">
      <c r="A18" s="102" t="s">
        <v>307</v>
      </c>
      <c r="B18" s="107">
        <v>138602</v>
      </c>
      <c r="C18" s="139" t="s">
        <v>360</v>
      </c>
      <c r="D18" s="139" t="s">
        <v>379</v>
      </c>
      <c r="E18" s="108"/>
      <c r="F18" s="107" t="s">
        <v>181</v>
      </c>
      <c r="G18" s="107"/>
      <c r="H18" s="109">
        <v>8956140.7100000009</v>
      </c>
      <c r="I18" s="110">
        <f>+H18/H70</f>
        <v>1.6133888448427773E-2</v>
      </c>
      <c r="J18" s="111"/>
    </row>
    <row r="19" spans="1:10" s="133" customFormat="1" ht="39.75">
      <c r="A19" s="102" t="s">
        <v>308</v>
      </c>
      <c r="B19" s="107">
        <v>138371</v>
      </c>
      <c r="C19" s="139" t="s">
        <v>361</v>
      </c>
      <c r="D19" s="139" t="s">
        <v>382</v>
      </c>
      <c r="E19" s="108"/>
      <c r="F19" s="107" t="s">
        <v>419</v>
      </c>
      <c r="G19" s="107"/>
      <c r="H19" s="109">
        <v>2998947.87</v>
      </c>
      <c r="I19" s="110">
        <f>+H19/H70</f>
        <v>5.4024040001075498E-3</v>
      </c>
      <c r="J19" s="111"/>
    </row>
    <row r="20" spans="1:10" s="133" customFormat="1" ht="39.75">
      <c r="A20" s="102" t="s">
        <v>309</v>
      </c>
      <c r="B20" s="155">
        <v>135833</v>
      </c>
      <c r="C20" s="139" t="s">
        <v>361</v>
      </c>
      <c r="D20" s="139" t="s">
        <v>383</v>
      </c>
      <c r="E20" s="108"/>
      <c r="F20" s="107" t="s">
        <v>419</v>
      </c>
      <c r="G20" s="107"/>
      <c r="H20" s="109">
        <v>1478095.84</v>
      </c>
      <c r="I20" s="110">
        <f>+H20/H70</f>
        <v>2.662690791807038E-3</v>
      </c>
      <c r="J20" s="111"/>
    </row>
    <row r="21" spans="1:10" s="133" customFormat="1" ht="39.75">
      <c r="A21" s="102" t="s">
        <v>310</v>
      </c>
      <c r="B21" s="107">
        <v>135935</v>
      </c>
      <c r="C21" s="139" t="s">
        <v>361</v>
      </c>
      <c r="D21" s="139" t="s">
        <v>384</v>
      </c>
      <c r="E21" s="108"/>
      <c r="F21" s="107" t="s">
        <v>419</v>
      </c>
      <c r="G21" s="107"/>
      <c r="H21" s="109">
        <v>1789968.91</v>
      </c>
      <c r="I21" s="110">
        <f>+H21/H70</f>
        <v>3.2245092674625755E-3</v>
      </c>
      <c r="J21" s="111"/>
    </row>
    <row r="22" spans="1:10" s="133" customFormat="1" ht="39.75">
      <c r="A22" s="102" t="s">
        <v>311</v>
      </c>
      <c r="B22" s="107">
        <v>136709</v>
      </c>
      <c r="C22" s="139" t="s">
        <v>362</v>
      </c>
      <c r="D22" s="139" t="s">
        <v>362</v>
      </c>
      <c r="E22" s="108"/>
      <c r="F22" s="107" t="s">
        <v>180</v>
      </c>
      <c r="G22" s="107"/>
      <c r="H22" s="109">
        <v>23742235.899999999</v>
      </c>
      <c r="I22" s="110">
        <f>+H22/H70</f>
        <v>4.2770049950103688E-2</v>
      </c>
      <c r="J22" s="111"/>
    </row>
    <row r="23" spans="1:10" s="133" customFormat="1" ht="52.5">
      <c r="A23" s="102" t="s">
        <v>312</v>
      </c>
      <c r="B23" s="107">
        <v>126207</v>
      </c>
      <c r="C23" s="139" t="s">
        <v>363</v>
      </c>
      <c r="D23" s="139" t="s">
        <v>363</v>
      </c>
      <c r="E23" s="108"/>
      <c r="F23" s="107" t="s">
        <v>418</v>
      </c>
      <c r="G23" s="107"/>
      <c r="H23" s="109">
        <v>38565602.729999997</v>
      </c>
      <c r="I23" s="110">
        <f>+H23/H70</f>
        <v>6.9473353818287828E-2</v>
      </c>
      <c r="J23" s="111"/>
    </row>
    <row r="24" spans="1:10" s="133" customFormat="1" ht="39.75">
      <c r="A24" s="102" t="s">
        <v>313</v>
      </c>
      <c r="B24" s="107">
        <v>136184</v>
      </c>
      <c r="C24" s="139" t="s">
        <v>364</v>
      </c>
      <c r="D24" s="139" t="s">
        <v>386</v>
      </c>
      <c r="E24" s="108"/>
      <c r="F24" s="107" t="s">
        <v>181</v>
      </c>
      <c r="G24" s="107"/>
      <c r="H24" s="109">
        <v>4989383.0999999996</v>
      </c>
      <c r="I24" s="110">
        <f>+H24/H70</f>
        <v>8.9880399346551516E-3</v>
      </c>
      <c r="J24" s="111"/>
    </row>
    <row r="25" spans="1:10" s="133" customFormat="1" ht="39.75">
      <c r="A25" s="102" t="s">
        <v>314</v>
      </c>
      <c r="B25" s="107"/>
      <c r="C25" s="139" t="s">
        <v>365</v>
      </c>
      <c r="D25" s="139" t="s">
        <v>365</v>
      </c>
      <c r="E25" s="108"/>
      <c r="F25" s="107"/>
      <c r="G25" s="107"/>
      <c r="H25" s="109">
        <v>10997983.689999999</v>
      </c>
      <c r="I25" s="110">
        <f>+H25/H70</f>
        <v>1.9812132006140404E-2</v>
      </c>
      <c r="J25" s="111"/>
    </row>
    <row r="26" spans="1:10" s="133" customFormat="1" ht="76.5">
      <c r="A26" s="102" t="s">
        <v>410</v>
      </c>
      <c r="B26" s="107">
        <v>145046</v>
      </c>
      <c r="C26" s="139" t="s">
        <v>411</v>
      </c>
      <c r="D26" s="139" t="s">
        <v>379</v>
      </c>
      <c r="E26" s="108"/>
      <c r="F26" s="107" t="s">
        <v>180</v>
      </c>
      <c r="G26" s="107"/>
      <c r="H26" s="109">
        <v>14810338.449999999</v>
      </c>
      <c r="I26" s="110">
        <f>+H26/H70</f>
        <v>2.6679834113030664E-2</v>
      </c>
      <c r="J26" s="111"/>
    </row>
    <row r="27" spans="1:10" s="133" customFormat="1" ht="39.75">
      <c r="A27" s="102" t="s">
        <v>316</v>
      </c>
      <c r="B27" s="107">
        <v>134226</v>
      </c>
      <c r="C27" s="139" t="s">
        <v>387</v>
      </c>
      <c r="D27" s="139" t="s">
        <v>387</v>
      </c>
      <c r="E27" s="108"/>
      <c r="F27" s="107" t="s">
        <v>418</v>
      </c>
      <c r="G27" s="107"/>
      <c r="H27" s="109">
        <v>38978345.980000004</v>
      </c>
      <c r="I27" s="110">
        <f>+H27/H70</f>
        <v>7.0216883176408146E-2</v>
      </c>
      <c r="J27" s="111"/>
    </row>
    <row r="28" spans="1:10" s="133" customFormat="1" ht="65.25">
      <c r="A28" s="102" t="s">
        <v>317</v>
      </c>
      <c r="B28" s="107">
        <v>133177</v>
      </c>
      <c r="C28" s="139" t="s">
        <v>413</v>
      </c>
      <c r="D28" s="139" t="s">
        <v>412</v>
      </c>
      <c r="E28" s="108"/>
      <c r="F28" s="107" t="s">
        <v>179</v>
      </c>
      <c r="G28" s="107"/>
      <c r="H28" s="109">
        <v>5988200.7300000004</v>
      </c>
      <c r="I28" s="110">
        <f>+H28/H70</f>
        <v>1.0787343088160766E-2</v>
      </c>
      <c r="J28" s="111"/>
    </row>
    <row r="29" spans="1:10" s="133" customFormat="1" ht="52.5">
      <c r="A29" s="102" t="s">
        <v>318</v>
      </c>
      <c r="B29" s="107"/>
      <c r="C29" s="139" t="s">
        <v>388</v>
      </c>
      <c r="D29" s="139" t="s">
        <v>388</v>
      </c>
      <c r="E29" s="108"/>
      <c r="F29" s="107"/>
      <c r="G29" s="107"/>
      <c r="H29" s="109">
        <v>21899998.329999998</v>
      </c>
      <c r="I29" s="110">
        <f>+H29/H70</f>
        <v>3.945138218769393E-2</v>
      </c>
      <c r="J29" s="111"/>
    </row>
    <row r="30" spans="1:10" s="133" customFormat="1" ht="65.25">
      <c r="A30" s="102" t="s">
        <v>319</v>
      </c>
      <c r="B30" s="107"/>
      <c r="C30" s="139" t="s">
        <v>366</v>
      </c>
      <c r="D30" s="139" t="s">
        <v>388</v>
      </c>
      <c r="E30" s="108"/>
      <c r="F30" s="107"/>
      <c r="G30" s="107"/>
      <c r="H30" s="109">
        <v>518408.52</v>
      </c>
      <c r="I30" s="110">
        <f>+H30/H70</f>
        <v>9.3387827449559332E-4</v>
      </c>
      <c r="J30" s="111"/>
    </row>
    <row r="31" spans="1:10" s="133" customFormat="1" ht="52.5">
      <c r="A31" s="102" t="s">
        <v>320</v>
      </c>
      <c r="B31" s="107"/>
      <c r="C31" s="139" t="s">
        <v>367</v>
      </c>
      <c r="D31" s="139" t="s">
        <v>389</v>
      </c>
      <c r="E31" s="108"/>
      <c r="F31" s="107"/>
      <c r="G31" s="107"/>
      <c r="H31" s="109">
        <v>598405.56000000006</v>
      </c>
      <c r="I31" s="110">
        <f>+H31/H70</f>
        <v>1.077987591371703E-3</v>
      </c>
      <c r="J31" s="111"/>
    </row>
    <row r="32" spans="1:10" s="133" customFormat="1" ht="65.25">
      <c r="A32" s="102" t="s">
        <v>321</v>
      </c>
      <c r="B32" s="107"/>
      <c r="C32" s="139" t="s">
        <v>367</v>
      </c>
      <c r="D32" s="139" t="s">
        <v>389</v>
      </c>
      <c r="E32" s="108"/>
      <c r="F32" s="107"/>
      <c r="G32" s="107"/>
      <c r="H32" s="109">
        <v>14764.87</v>
      </c>
      <c r="I32" s="110">
        <f>+H32/H70</f>
        <v>2.6597925741559476E-5</v>
      </c>
      <c r="J32" s="111"/>
    </row>
    <row r="33" spans="1:10" s="133" customFormat="1" ht="52.5">
      <c r="A33" s="102" t="s">
        <v>322</v>
      </c>
      <c r="B33" s="107"/>
      <c r="C33" s="139" t="s">
        <v>356</v>
      </c>
      <c r="D33" s="139" t="s">
        <v>390</v>
      </c>
      <c r="E33" s="108"/>
      <c r="F33" s="107"/>
      <c r="G33" s="107"/>
      <c r="H33" s="109">
        <v>5286906.7699999996</v>
      </c>
      <c r="I33" s="110">
        <f>+H33/H70</f>
        <v>9.524008925984994E-3</v>
      </c>
      <c r="J33" s="111"/>
    </row>
    <row r="34" spans="1:10" s="133" customFormat="1" ht="65.25">
      <c r="A34" s="102" t="s">
        <v>323</v>
      </c>
      <c r="B34" s="107"/>
      <c r="C34" s="139" t="s">
        <v>356</v>
      </c>
      <c r="D34" s="139" t="s">
        <v>390</v>
      </c>
      <c r="E34" s="108"/>
      <c r="F34" s="107"/>
      <c r="G34" s="107"/>
      <c r="H34" s="109">
        <v>131023.97</v>
      </c>
      <c r="I34" s="110">
        <f>+H34/H70</f>
        <v>2.3603091828267478E-4</v>
      </c>
      <c r="J34" s="111"/>
    </row>
    <row r="35" spans="1:10" s="133" customFormat="1" ht="52.5">
      <c r="A35" s="102" t="s">
        <v>324</v>
      </c>
      <c r="B35" s="107"/>
      <c r="C35" s="139" t="s">
        <v>356</v>
      </c>
      <c r="D35" s="139" t="s">
        <v>391</v>
      </c>
      <c r="E35" s="108"/>
      <c r="F35" s="107"/>
      <c r="G35" s="107"/>
      <c r="H35" s="109">
        <v>7789219.9800000004</v>
      </c>
      <c r="I35" s="110">
        <f>+H35/H70</f>
        <v>1.4031758804020042E-2</v>
      </c>
      <c r="J35" s="111"/>
    </row>
    <row r="36" spans="1:10" s="133" customFormat="1" ht="65.25">
      <c r="A36" s="102" t="s">
        <v>325</v>
      </c>
      <c r="B36" s="107"/>
      <c r="C36" s="139" t="s">
        <v>356</v>
      </c>
      <c r="D36" s="139" t="s">
        <v>391</v>
      </c>
      <c r="E36" s="108"/>
      <c r="F36" s="107"/>
      <c r="G36" s="107"/>
      <c r="H36" s="109">
        <v>192809.66</v>
      </c>
      <c r="I36" s="110">
        <f>+H36/H70</f>
        <v>3.4733370621856682E-4</v>
      </c>
      <c r="J36" s="111"/>
    </row>
    <row r="37" spans="1:10" s="133" customFormat="1" ht="52.5">
      <c r="A37" s="102" t="s">
        <v>326</v>
      </c>
      <c r="B37" s="107"/>
      <c r="C37" s="139" t="s">
        <v>356</v>
      </c>
      <c r="D37" s="139" t="s">
        <v>392</v>
      </c>
      <c r="E37" s="108"/>
      <c r="F37" s="107"/>
      <c r="G37" s="107"/>
      <c r="H37" s="109">
        <v>8769499.2799999993</v>
      </c>
      <c r="I37" s="110">
        <f>+H37/H70</f>
        <v>1.5797666395985829E-2</v>
      </c>
      <c r="J37" s="111"/>
    </row>
    <row r="38" spans="1:10" s="133" customFormat="1" ht="65.25">
      <c r="A38" s="102" t="s">
        <v>327</v>
      </c>
      <c r="B38" s="107"/>
      <c r="C38" s="139" t="s">
        <v>356</v>
      </c>
      <c r="D38" s="139" t="s">
        <v>392</v>
      </c>
      <c r="E38" s="108"/>
      <c r="F38" s="107"/>
      <c r="G38" s="107"/>
      <c r="H38" s="109">
        <v>217299.96</v>
      </c>
      <c r="I38" s="110">
        <f>+H38/H70</f>
        <v>3.9145134360978756E-4</v>
      </c>
      <c r="J38" s="111"/>
    </row>
    <row r="39" spans="1:10" s="133" customFormat="1" ht="52.5">
      <c r="A39" s="102" t="s">
        <v>328</v>
      </c>
      <c r="B39" s="107"/>
      <c r="C39" s="139" t="s">
        <v>367</v>
      </c>
      <c r="D39" s="139" t="s">
        <v>393</v>
      </c>
      <c r="E39" s="108"/>
      <c r="F39" s="107"/>
      <c r="G39" s="107"/>
      <c r="H39" s="109">
        <v>944192.98</v>
      </c>
      <c r="I39" s="110">
        <f>+H39/H70</f>
        <v>1.7009005001562324E-3</v>
      </c>
      <c r="J39" s="111"/>
    </row>
    <row r="40" spans="1:10" s="133" customFormat="1" ht="65.25">
      <c r="A40" s="102" t="s">
        <v>329</v>
      </c>
      <c r="B40" s="107"/>
      <c r="C40" s="139" t="s">
        <v>367</v>
      </c>
      <c r="D40" s="139" t="s">
        <v>393</v>
      </c>
      <c r="E40" s="108"/>
      <c r="F40" s="107"/>
      <c r="G40" s="107"/>
      <c r="H40" s="109">
        <v>23448.82</v>
      </c>
      <c r="I40" s="110">
        <f>+H40/H70</f>
        <v>4.2241480831676447E-5</v>
      </c>
      <c r="J40" s="111"/>
    </row>
    <row r="41" spans="1:10" s="133" customFormat="1" ht="52.5">
      <c r="A41" s="102" t="s">
        <v>330</v>
      </c>
      <c r="B41" s="107"/>
      <c r="C41" s="139" t="s">
        <v>368</v>
      </c>
      <c r="D41" s="139" t="s">
        <v>394</v>
      </c>
      <c r="E41" s="108"/>
      <c r="F41" s="107"/>
      <c r="G41" s="107"/>
      <c r="H41" s="109">
        <v>948182.9</v>
      </c>
      <c r="I41" s="110">
        <f>+H41/H70</f>
        <v>1.7080880741663499E-3</v>
      </c>
      <c r="J41" s="111"/>
    </row>
    <row r="42" spans="1:10" s="133" customFormat="1" ht="65.25">
      <c r="A42" s="102" t="s">
        <v>331</v>
      </c>
      <c r="B42" s="107"/>
      <c r="C42" s="139" t="s">
        <v>368</v>
      </c>
      <c r="D42" s="139" t="s">
        <v>394</v>
      </c>
      <c r="E42" s="108"/>
      <c r="F42" s="107"/>
      <c r="G42" s="107"/>
      <c r="H42" s="109">
        <v>23545.93</v>
      </c>
      <c r="I42" s="110">
        <f>+H42/H70</f>
        <v>4.2416418001374719E-5</v>
      </c>
      <c r="J42" s="111"/>
    </row>
    <row r="43" spans="1:10" s="133" customFormat="1" ht="52.5">
      <c r="A43" s="102" t="s">
        <v>332</v>
      </c>
      <c r="B43" s="107"/>
      <c r="C43" s="139" t="s">
        <v>369</v>
      </c>
      <c r="D43" s="139" t="s">
        <v>395</v>
      </c>
      <c r="E43" s="108"/>
      <c r="F43" s="107"/>
      <c r="G43" s="107"/>
      <c r="H43" s="109">
        <v>4573792.1100000003</v>
      </c>
      <c r="I43" s="110">
        <f>+H43/H70</f>
        <v>8.2393805633988407E-3</v>
      </c>
      <c r="J43" s="111"/>
    </row>
    <row r="44" spans="1:10" s="133" customFormat="1" ht="65.25">
      <c r="A44" s="102" t="s">
        <v>333</v>
      </c>
      <c r="B44" s="107"/>
      <c r="C44" s="139" t="s">
        <v>369</v>
      </c>
      <c r="D44" s="139" t="s">
        <v>395</v>
      </c>
      <c r="E44" s="108"/>
      <c r="F44" s="107"/>
      <c r="G44" s="107"/>
      <c r="H44" s="109">
        <v>113647.24</v>
      </c>
      <c r="I44" s="110">
        <f>+H44/H70</f>
        <v>2.0472790144804445E-4</v>
      </c>
      <c r="J44" s="111"/>
    </row>
    <row r="45" spans="1:10" s="133" customFormat="1" ht="52.5">
      <c r="A45" s="102" t="s">
        <v>334</v>
      </c>
      <c r="B45" s="107"/>
      <c r="C45" s="139" t="s">
        <v>369</v>
      </c>
      <c r="D45" s="139" t="s">
        <v>396</v>
      </c>
      <c r="E45" s="108"/>
      <c r="F45" s="107"/>
      <c r="G45" s="107"/>
      <c r="H45" s="109">
        <v>2033618.85</v>
      </c>
      <c r="I45" s="110">
        <f>+H45/H70</f>
        <v>3.663428337596984E-3</v>
      </c>
      <c r="J45" s="111"/>
    </row>
    <row r="46" spans="1:10" s="133" customFormat="1" ht="65.25">
      <c r="A46" s="102" t="s">
        <v>335</v>
      </c>
      <c r="B46" s="107"/>
      <c r="C46" s="139" t="s">
        <v>369</v>
      </c>
      <c r="D46" s="139" t="s">
        <v>396</v>
      </c>
      <c r="E46" s="108"/>
      <c r="F46" s="107"/>
      <c r="G46" s="107"/>
      <c r="H46" s="109">
        <v>50198.46</v>
      </c>
      <c r="I46" s="110">
        <f>+H46/H70</f>
        <v>9.0429168114629095E-5</v>
      </c>
      <c r="J46" s="111"/>
    </row>
    <row r="47" spans="1:10" s="133" customFormat="1" ht="39.75">
      <c r="A47" s="102" t="s">
        <v>336</v>
      </c>
      <c r="B47" s="107"/>
      <c r="C47" s="139" t="s">
        <v>370</v>
      </c>
      <c r="D47" s="139" t="s">
        <v>397</v>
      </c>
      <c r="E47" s="108"/>
      <c r="F47" s="107"/>
      <c r="G47" s="107"/>
      <c r="H47" s="109">
        <v>5592191.2300000004</v>
      </c>
      <c r="I47" s="110">
        <f>+H47/H70</f>
        <v>1.0073958461411455E-2</v>
      </c>
      <c r="J47" s="111"/>
    </row>
    <row r="48" spans="1:10" s="133" customFormat="1" ht="52.5">
      <c r="A48" s="102" t="s">
        <v>337</v>
      </c>
      <c r="B48" s="107"/>
      <c r="C48" s="139" t="s">
        <v>370</v>
      </c>
      <c r="D48" s="139" t="s">
        <v>397</v>
      </c>
      <c r="E48" s="108"/>
      <c r="F48" s="107"/>
      <c r="G48" s="107"/>
      <c r="H48" s="109">
        <v>33263</v>
      </c>
      <c r="I48" s="110">
        <f>+H48/H70</f>
        <v>5.9921069670203184E-5</v>
      </c>
      <c r="J48" s="111"/>
    </row>
    <row r="49" spans="1:10" s="133" customFormat="1" ht="39.75">
      <c r="A49" s="102" t="s">
        <v>338</v>
      </c>
      <c r="B49" s="107"/>
      <c r="C49" s="139" t="s">
        <v>371</v>
      </c>
      <c r="D49" s="139" t="s">
        <v>398</v>
      </c>
      <c r="E49" s="108"/>
      <c r="F49" s="107"/>
      <c r="G49" s="107"/>
      <c r="H49" s="109">
        <v>2920444.1</v>
      </c>
      <c r="I49" s="110">
        <f>+H49/H70</f>
        <v>5.2609847092575483E-3</v>
      </c>
      <c r="J49" s="111"/>
    </row>
    <row r="50" spans="1:10" s="133" customFormat="1" ht="52.5">
      <c r="A50" s="102" t="s">
        <v>339</v>
      </c>
      <c r="B50" s="107"/>
      <c r="C50" s="139" t="s">
        <v>371</v>
      </c>
      <c r="D50" s="139" t="s">
        <v>398</v>
      </c>
      <c r="E50" s="108"/>
      <c r="F50" s="107"/>
      <c r="G50" s="107"/>
      <c r="H50" s="109">
        <v>17731.510000000002</v>
      </c>
      <c r="I50" s="110">
        <f>+H50/H70</f>
        <v>3.1942129274806978E-5</v>
      </c>
      <c r="J50" s="111"/>
    </row>
    <row r="51" spans="1:10" s="133" customFormat="1" ht="39.75">
      <c r="A51" s="102" t="s">
        <v>340</v>
      </c>
      <c r="B51" s="107"/>
      <c r="C51" s="139" t="s">
        <v>372</v>
      </c>
      <c r="D51" s="139" t="s">
        <v>372</v>
      </c>
      <c r="E51" s="108"/>
      <c r="F51" s="107"/>
      <c r="G51" s="107"/>
      <c r="H51" s="109">
        <v>7215813.3200000003</v>
      </c>
      <c r="I51" s="110">
        <f>+H51/H70</f>
        <v>1.2998805058921328E-2</v>
      </c>
      <c r="J51" s="111"/>
    </row>
    <row r="52" spans="1:10" s="133" customFormat="1" ht="52.5">
      <c r="A52" s="102" t="s">
        <v>341</v>
      </c>
      <c r="B52" s="107"/>
      <c r="C52" s="139" t="s">
        <v>372</v>
      </c>
      <c r="D52" s="139" t="s">
        <v>372</v>
      </c>
      <c r="E52" s="108"/>
      <c r="F52" s="107"/>
      <c r="G52" s="107"/>
      <c r="H52" s="109">
        <v>43116.47</v>
      </c>
      <c r="I52" s="110">
        <f>+H52/H70</f>
        <v>7.7671436815778056E-5</v>
      </c>
      <c r="J52" s="111"/>
    </row>
    <row r="53" spans="1:10" s="133" customFormat="1" ht="39.75">
      <c r="A53" s="102" t="s">
        <v>342</v>
      </c>
      <c r="B53" s="107"/>
      <c r="C53" s="139" t="s">
        <v>377</v>
      </c>
      <c r="D53" s="139" t="s">
        <v>399</v>
      </c>
      <c r="E53" s="108"/>
      <c r="F53" s="107"/>
      <c r="G53" s="107"/>
      <c r="H53" s="109">
        <v>4481513.63</v>
      </c>
      <c r="I53" s="110">
        <f>+H53/H70</f>
        <v>8.0731470538194135E-3</v>
      </c>
      <c r="J53" s="111"/>
    </row>
    <row r="54" spans="1:10" s="133" customFormat="1" ht="52.5">
      <c r="A54" s="102" t="s">
        <v>343</v>
      </c>
      <c r="B54" s="107"/>
      <c r="C54" s="139" t="s">
        <v>377</v>
      </c>
      <c r="D54" s="139" t="s">
        <v>399</v>
      </c>
      <c r="E54" s="108"/>
      <c r="F54" s="107"/>
      <c r="G54" s="107"/>
      <c r="H54" s="109">
        <v>26657.279999999999</v>
      </c>
      <c r="I54" s="110">
        <f>+H54/H70</f>
        <v>4.8021306920545768E-5</v>
      </c>
      <c r="J54" s="111"/>
    </row>
    <row r="55" spans="1:10" s="133" customFormat="1" ht="39.75">
      <c r="A55" s="102" t="s">
        <v>344</v>
      </c>
      <c r="B55" s="107"/>
      <c r="C55" s="139" t="s">
        <v>373</v>
      </c>
      <c r="D55" s="139" t="s">
        <v>400</v>
      </c>
      <c r="E55" s="108"/>
      <c r="F55" s="107"/>
      <c r="G55" s="107"/>
      <c r="H55" s="109">
        <v>7292863.8799999999</v>
      </c>
      <c r="I55" s="110">
        <f>+H55/H70</f>
        <v>1.3137606489155768E-2</v>
      </c>
      <c r="J55" s="111"/>
    </row>
    <row r="56" spans="1:10" s="133" customFormat="1" ht="39.75">
      <c r="A56" s="102" t="s">
        <v>345</v>
      </c>
      <c r="B56" s="107"/>
      <c r="C56" s="139" t="s">
        <v>356</v>
      </c>
      <c r="D56" s="139" t="s">
        <v>401</v>
      </c>
      <c r="E56" s="108"/>
      <c r="F56" s="107"/>
      <c r="G56" s="107"/>
      <c r="H56" s="109">
        <v>8928245.0800000001</v>
      </c>
      <c r="I56" s="110">
        <f>+H56/H70</f>
        <v>1.6083636336810533E-2</v>
      </c>
      <c r="J56" s="111"/>
    </row>
    <row r="57" spans="1:10" s="133" customFormat="1" ht="38.25">
      <c r="A57" s="136" t="s">
        <v>346</v>
      </c>
      <c r="B57" s="107"/>
      <c r="C57" s="139" t="s">
        <v>373</v>
      </c>
      <c r="D57" s="139" t="s">
        <v>402</v>
      </c>
      <c r="E57" s="108"/>
      <c r="F57" s="107"/>
      <c r="G57" s="107"/>
      <c r="H57" s="109">
        <v>5534407.3200000003</v>
      </c>
      <c r="I57" s="110">
        <f>+H57/H70</f>
        <v>9.9698646124824122E-3</v>
      </c>
      <c r="J57" s="111"/>
    </row>
    <row r="58" spans="1:10" s="133" customFormat="1" ht="39.75">
      <c r="A58" s="102" t="s">
        <v>347</v>
      </c>
      <c r="B58" s="107"/>
      <c r="C58" s="139" t="s">
        <v>356</v>
      </c>
      <c r="D58" s="139" t="s">
        <v>403</v>
      </c>
      <c r="E58" s="108"/>
      <c r="F58" s="107"/>
      <c r="G58" s="107"/>
      <c r="H58" s="109">
        <v>6394607.6399999997</v>
      </c>
      <c r="I58" s="110">
        <f>+H58/H70</f>
        <v>1.1519457953583667E-2</v>
      </c>
      <c r="J58" s="111"/>
    </row>
    <row r="59" spans="1:10" s="133" customFormat="1" ht="39.75">
      <c r="A59" s="102" t="s">
        <v>415</v>
      </c>
      <c r="B59" s="107"/>
      <c r="C59" s="139" t="s">
        <v>356</v>
      </c>
      <c r="D59" s="139" t="s">
        <v>414</v>
      </c>
      <c r="E59" s="108"/>
      <c r="F59" s="107"/>
      <c r="G59" s="107"/>
      <c r="H59" s="109">
        <v>1286814.46</v>
      </c>
      <c r="I59" s="110">
        <f>+H59/H70</f>
        <v>2.3181101797878989E-3</v>
      </c>
      <c r="J59" s="111"/>
    </row>
    <row r="60" spans="1:10" s="133" customFormat="1" ht="39.75">
      <c r="A60" s="102" t="s">
        <v>349</v>
      </c>
      <c r="B60" s="107"/>
      <c r="C60" s="139" t="s">
        <v>374</v>
      </c>
      <c r="D60" s="139" t="s">
        <v>404</v>
      </c>
      <c r="E60" s="108"/>
      <c r="F60" s="107"/>
      <c r="G60" s="107"/>
      <c r="H60" s="109">
        <v>1259386.44</v>
      </c>
      <c r="I60" s="110">
        <f>+H60/H70</f>
        <v>2.2687004363090867E-3</v>
      </c>
      <c r="J60" s="111"/>
    </row>
    <row r="61" spans="1:10" s="133" customFormat="1" ht="39.75">
      <c r="A61" s="102" t="s">
        <v>350</v>
      </c>
      <c r="B61" s="107"/>
      <c r="C61" s="139" t="s">
        <v>374</v>
      </c>
      <c r="D61" s="139" t="s">
        <v>404</v>
      </c>
      <c r="E61" s="108"/>
      <c r="F61" s="107"/>
      <c r="G61" s="107"/>
      <c r="H61" s="109">
        <v>1632171.79</v>
      </c>
      <c r="I61" s="110">
        <f>+H61/H70</f>
        <v>2.9402483102044384E-3</v>
      </c>
      <c r="J61" s="111"/>
    </row>
    <row r="62" spans="1:10" s="133" customFormat="1" ht="65.25">
      <c r="A62" s="102" t="s">
        <v>351</v>
      </c>
      <c r="B62" s="107"/>
      <c r="C62" s="139" t="s">
        <v>375</v>
      </c>
      <c r="D62" s="139" t="s">
        <v>405</v>
      </c>
      <c r="E62" s="108"/>
      <c r="F62" s="107"/>
      <c r="G62" s="107"/>
      <c r="H62" s="109">
        <v>11180123.66</v>
      </c>
      <c r="I62" s="110">
        <f>+H62/H70</f>
        <v>2.0140244979477105E-2</v>
      </c>
      <c r="J62" s="111"/>
    </row>
    <row r="63" spans="1:10" s="133" customFormat="1" ht="39.75">
      <c r="A63" s="102" t="s">
        <v>352</v>
      </c>
      <c r="B63" s="107"/>
      <c r="C63" s="139" t="s">
        <v>376</v>
      </c>
      <c r="D63" s="139" t="s">
        <v>406</v>
      </c>
      <c r="E63" s="108"/>
      <c r="F63" s="107"/>
      <c r="G63" s="107"/>
      <c r="H63" s="109">
        <v>9496877.4700000007</v>
      </c>
      <c r="I63" s="110">
        <f>+H63/H70</f>
        <v>1.7107989553836182E-2</v>
      </c>
      <c r="J63" s="111"/>
    </row>
    <row r="64" spans="1:10" s="133" customFormat="1" ht="39.75">
      <c r="A64" s="102" t="s">
        <v>353</v>
      </c>
      <c r="B64" s="107"/>
      <c r="C64" s="139" t="s">
        <v>377</v>
      </c>
      <c r="D64" s="139" t="s">
        <v>407</v>
      </c>
      <c r="E64" s="108"/>
      <c r="F64" s="107"/>
      <c r="G64" s="107"/>
      <c r="H64" s="109">
        <v>6150738.0300000003</v>
      </c>
      <c r="I64" s="110">
        <f>+H64/H70</f>
        <v>1.1080143162637113E-2</v>
      </c>
      <c r="J64" s="111"/>
    </row>
    <row r="65" spans="1:10" s="133" customFormat="1" ht="39.75">
      <c r="A65" s="102" t="s">
        <v>354</v>
      </c>
      <c r="B65" s="107"/>
      <c r="C65" s="139" t="s">
        <v>378</v>
      </c>
      <c r="D65" s="139" t="s">
        <v>408</v>
      </c>
      <c r="E65" s="108"/>
      <c r="F65" s="107"/>
      <c r="G65" s="107"/>
      <c r="H65" s="109">
        <v>9460960.7300000004</v>
      </c>
      <c r="I65" s="110">
        <f>+H65/H70</f>
        <v>1.7043287949054096E-2</v>
      </c>
      <c r="J65" s="111"/>
    </row>
    <row r="66" spans="1:10" s="133" customFormat="1" ht="39.75">
      <c r="A66" s="102" t="s">
        <v>355</v>
      </c>
      <c r="B66" s="107"/>
      <c r="C66" s="139" t="s">
        <v>377</v>
      </c>
      <c r="D66" s="139" t="s">
        <v>409</v>
      </c>
      <c r="E66" s="108"/>
      <c r="F66" s="107"/>
      <c r="G66" s="107"/>
      <c r="H66" s="109">
        <v>6495624.0199999996</v>
      </c>
      <c r="I66" s="110">
        <f>+H66/H70</f>
        <v>1.170143220556971E-2</v>
      </c>
      <c r="J66" s="111"/>
    </row>
    <row r="67" spans="1:10" ht="18">
      <c r="A67" s="106"/>
      <c r="B67" s="107"/>
      <c r="C67" s="140"/>
      <c r="D67" s="140"/>
      <c r="E67" s="107"/>
      <c r="F67" s="107"/>
      <c r="G67" s="107"/>
      <c r="H67" s="109"/>
      <c r="I67" s="110"/>
      <c r="J67" s="111"/>
    </row>
    <row r="68" spans="1:10" ht="18">
      <c r="A68" s="106"/>
      <c r="B68" s="107"/>
      <c r="C68" s="140"/>
      <c r="D68" s="140"/>
      <c r="E68" s="107"/>
      <c r="F68" s="107"/>
      <c r="G68" s="107"/>
      <c r="H68" s="109"/>
      <c r="I68" s="110"/>
      <c r="J68" s="111"/>
    </row>
    <row r="69" spans="1:10" ht="15.75" customHeight="1">
      <c r="A69" s="106"/>
      <c r="B69" s="107"/>
      <c r="C69" s="140"/>
      <c r="D69" s="140"/>
      <c r="E69" s="107"/>
      <c r="F69" s="107"/>
      <c r="G69" s="107"/>
      <c r="H69" s="107"/>
      <c r="I69" s="112"/>
      <c r="J69" s="113"/>
    </row>
    <row r="70" spans="1:10" ht="15.75" customHeight="1">
      <c r="A70" s="114"/>
      <c r="B70" s="114"/>
      <c r="C70" s="141"/>
      <c r="D70" s="141"/>
      <c r="E70" s="114"/>
      <c r="F70" s="114"/>
      <c r="G70" s="114"/>
      <c r="H70" s="115">
        <f>SUM(H13:H69)</f>
        <v>555113588.31000006</v>
      </c>
      <c r="I70" s="115">
        <f>SUM(I13:I69)</f>
        <v>1</v>
      </c>
      <c r="J70" s="114"/>
    </row>
    <row r="71" spans="1:10" ht="15.75" customHeight="1">
      <c r="A71" s="116" t="s">
        <v>46</v>
      </c>
      <c r="B71" s="114"/>
      <c r="C71" s="141"/>
      <c r="D71" s="141"/>
      <c r="E71" s="117"/>
      <c r="F71" s="114"/>
      <c r="G71" s="114"/>
      <c r="H71" s="114"/>
      <c r="I71" s="119" t="s">
        <v>237</v>
      </c>
      <c r="J71" s="114"/>
    </row>
    <row r="72" spans="1:10" ht="15.75" customHeight="1">
      <c r="A72" s="116" t="s">
        <v>47</v>
      </c>
      <c r="B72" s="114"/>
      <c r="C72" s="141"/>
      <c r="D72" s="141"/>
      <c r="E72" s="117"/>
      <c r="F72" s="114"/>
      <c r="G72" s="114"/>
      <c r="H72" s="114"/>
      <c r="I72" s="119" t="s">
        <v>237</v>
      </c>
      <c r="J72" s="114"/>
    </row>
    <row r="73" spans="1:10" ht="15.75" customHeight="1">
      <c r="A73" s="116" t="s">
        <v>48</v>
      </c>
      <c r="B73" s="114"/>
      <c r="C73" s="141"/>
      <c r="D73" s="141"/>
      <c r="E73" s="117"/>
      <c r="F73" s="114"/>
      <c r="G73" s="114"/>
      <c r="H73" s="114"/>
      <c r="I73" s="119" t="s">
        <v>237</v>
      </c>
      <c r="J73" s="114"/>
    </row>
    <row r="74" spans="1:10" ht="15.75" customHeight="1">
      <c r="A74" s="116" t="s">
        <v>49</v>
      </c>
      <c r="B74" s="114"/>
      <c r="C74" s="141"/>
      <c r="D74" s="141"/>
      <c r="E74" s="118"/>
      <c r="F74" s="114"/>
      <c r="G74" s="118"/>
      <c r="H74" s="114"/>
      <c r="I74" s="119" t="s">
        <v>237</v>
      </c>
      <c r="J74" s="114"/>
    </row>
    <row r="75" spans="1:10" ht="15.75" customHeight="1">
      <c r="A75" s="116" t="s">
        <v>50</v>
      </c>
      <c r="B75" s="114"/>
      <c r="C75" s="141"/>
      <c r="D75" s="141"/>
      <c r="E75" s="118"/>
      <c r="F75" s="114"/>
      <c r="G75" s="114"/>
      <c r="H75" s="114"/>
      <c r="I75" s="119" t="s">
        <v>237</v>
      </c>
      <c r="J75" s="114"/>
    </row>
    <row r="76" spans="1:10" s="92" customFormat="1" ht="15.75" customHeight="1">
      <c r="A76" s="116" t="s">
        <v>33</v>
      </c>
      <c r="B76" s="114"/>
      <c r="C76" s="141"/>
      <c r="D76" s="141"/>
      <c r="E76" s="118"/>
      <c r="F76" s="114"/>
      <c r="G76" s="114"/>
      <c r="H76" s="114"/>
      <c r="I76" s="119" t="s">
        <v>237</v>
      </c>
      <c r="J76" s="114"/>
    </row>
    <row r="77" spans="1:10" ht="15.75" customHeight="1">
      <c r="A77" s="35"/>
      <c r="B77" s="35"/>
      <c r="C77" s="142"/>
      <c r="D77" s="142"/>
      <c r="E77" s="36"/>
      <c r="F77" s="36"/>
      <c r="G77" s="36"/>
      <c r="H77" s="36"/>
      <c r="I77" s="37"/>
      <c r="J77" s="36"/>
    </row>
    <row r="78" spans="1:10" ht="15.75" customHeight="1">
      <c r="A78" s="30" t="s">
        <v>35</v>
      </c>
      <c r="B78" s="29"/>
      <c r="C78" s="143"/>
      <c r="D78" s="143"/>
      <c r="E78" s="36"/>
      <c r="F78" s="36"/>
      <c r="G78" s="36"/>
      <c r="H78" s="36"/>
      <c r="I78" s="37"/>
      <c r="J78" s="36"/>
    </row>
    <row r="79" spans="1:10" ht="15.75" customHeight="1">
      <c r="A79" s="177" t="s">
        <v>36</v>
      </c>
      <c r="B79" s="167"/>
      <c r="C79" s="167"/>
      <c r="D79" s="167"/>
      <c r="E79" s="36"/>
      <c r="F79" s="36"/>
      <c r="G79" s="36"/>
      <c r="H79" s="36"/>
      <c r="I79" s="37"/>
      <c r="J79" s="36"/>
    </row>
    <row r="82" spans="1:1" ht="15" customHeight="1">
      <c r="A82" s="151" t="s">
        <v>420</v>
      </c>
    </row>
  </sheetData>
  <mergeCells count="10">
    <mergeCell ref="J11:J12"/>
    <mergeCell ref="A9:J9"/>
    <mergeCell ref="A79:D79"/>
    <mergeCell ref="H11:I12"/>
    <mergeCell ref="A11:A12"/>
    <mergeCell ref="B11:B12"/>
    <mergeCell ref="C11:D11"/>
    <mergeCell ref="E11:E12"/>
    <mergeCell ref="F11:F12"/>
    <mergeCell ref="G11:G12"/>
  </mergeCells>
  <conditionalFormatting sqref="B16">
    <cfRule type="duplicateValues" dxfId="1" priority="2"/>
  </conditionalFormatting>
  <conditionalFormatting sqref="B20">
    <cfRule type="duplicateValues" dxfId="0" priority="1"/>
  </conditionalFormatting>
  <dataValidations count="1">
    <dataValidation allowBlank="1" promptTitle="NO LLENAR" prompt="Número proporcionado por la MIDS al momento de captura (dejar en blanco)" sqref="B16 B20"/>
  </dataValidations>
  <printOptions horizontalCentered="1"/>
  <pageMargins left="0.62992125984251968" right="0.62992125984251968" top="0.74803149606299213" bottom="0.74803149606299213" header="0" footer="0"/>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F1032"/>
  <sheetViews>
    <sheetView topLeftCell="A67" workbookViewId="0">
      <selection activeCell="F71" sqref="F71"/>
    </sheetView>
  </sheetViews>
  <sheetFormatPr baseColWidth="10" defaultColWidth="12.625" defaultRowHeight="15" customHeight="1"/>
  <cols>
    <col min="1" max="1" width="37.125" style="19" customWidth="1"/>
    <col min="2" max="2" width="18.625" style="19" customWidth="1"/>
    <col min="3" max="3" width="25.375" style="19" customWidth="1"/>
    <col min="4" max="4" width="17.25" style="137" customWidth="1"/>
    <col min="5" max="5" width="18.125" style="137" customWidth="1"/>
    <col min="6" max="6" width="13.125" style="19" customWidth="1"/>
    <col min="7" max="26" width="9.375" style="19" customWidth="1"/>
    <col min="27" max="16384" width="12.625" style="19"/>
  </cols>
  <sheetData>
    <row r="5" spans="1:6" ht="15" customHeight="1">
      <c r="A5" s="21" t="s">
        <v>114</v>
      </c>
    </row>
    <row r="6" spans="1:6" ht="15" customHeight="1">
      <c r="A6" s="21" t="s">
        <v>113</v>
      </c>
    </row>
    <row r="7" spans="1:6" ht="15" customHeight="1">
      <c r="A7" s="21" t="s">
        <v>112</v>
      </c>
    </row>
    <row r="8" spans="1:6" ht="10.5" customHeight="1"/>
    <row r="9" spans="1:6" ht="18">
      <c r="A9" s="168" t="s">
        <v>196</v>
      </c>
      <c r="B9" s="167"/>
      <c r="C9" s="167"/>
      <c r="D9" s="167"/>
      <c r="E9" s="167"/>
      <c r="F9" s="41"/>
    </row>
    <row r="10" spans="1:6" ht="12.75" customHeight="1">
      <c r="A10" s="42"/>
      <c r="B10" s="42"/>
      <c r="C10" s="42"/>
      <c r="D10" s="42"/>
      <c r="E10" s="42"/>
      <c r="F10" s="42"/>
    </row>
    <row r="11" spans="1:6" ht="18">
      <c r="A11" s="178" t="s">
        <v>4</v>
      </c>
      <c r="B11" s="178" t="s">
        <v>7</v>
      </c>
      <c r="C11" s="74" t="s">
        <v>69</v>
      </c>
      <c r="D11" s="135" t="s">
        <v>70</v>
      </c>
      <c r="E11" s="135" t="s">
        <v>12</v>
      </c>
    </row>
    <row r="12" spans="1:6" ht="18">
      <c r="A12" s="179"/>
      <c r="B12" s="179"/>
      <c r="C12" s="75" t="s">
        <v>13</v>
      </c>
      <c r="D12" s="146" t="s">
        <v>71</v>
      </c>
      <c r="E12" s="146" t="s">
        <v>14</v>
      </c>
    </row>
    <row r="13" spans="1:6" ht="30">
      <c r="A13" s="179"/>
      <c r="B13" s="179"/>
      <c r="C13" s="75" t="s">
        <v>15</v>
      </c>
      <c r="D13" s="146" t="s">
        <v>72</v>
      </c>
      <c r="E13" s="146" t="s">
        <v>16</v>
      </c>
    </row>
    <row r="14" spans="1:6" ht="18">
      <c r="A14" s="179"/>
      <c r="B14" s="179"/>
      <c r="C14" s="75" t="s">
        <v>17</v>
      </c>
      <c r="D14" s="147"/>
      <c r="E14" s="146" t="s">
        <v>18</v>
      </c>
    </row>
    <row r="15" spans="1:6" ht="18">
      <c r="A15" s="179"/>
      <c r="B15" s="179"/>
      <c r="C15" s="75" t="s">
        <v>19</v>
      </c>
      <c r="D15" s="147"/>
      <c r="E15" s="146" t="s">
        <v>20</v>
      </c>
    </row>
    <row r="16" spans="1:6" ht="30.75">
      <c r="A16" s="179"/>
      <c r="B16" s="179"/>
      <c r="C16" s="75" t="s">
        <v>21</v>
      </c>
      <c r="D16" s="147"/>
      <c r="E16" s="146" t="s">
        <v>22</v>
      </c>
    </row>
    <row r="17" spans="1:5" ht="18">
      <c r="A17" s="179"/>
      <c r="B17" s="179"/>
      <c r="C17" s="75" t="s">
        <v>23</v>
      </c>
      <c r="D17" s="147"/>
      <c r="E17" s="150" t="s">
        <v>24</v>
      </c>
    </row>
    <row r="18" spans="1:5" ht="18">
      <c r="A18" s="179"/>
      <c r="B18" s="179"/>
      <c r="C18" s="75" t="s">
        <v>25</v>
      </c>
      <c r="D18" s="147"/>
      <c r="E18" s="147"/>
    </row>
    <row r="19" spans="1:5" ht="18">
      <c r="A19" s="179"/>
      <c r="B19" s="179"/>
      <c r="C19" s="75" t="s">
        <v>26</v>
      </c>
      <c r="D19" s="147"/>
      <c r="E19" s="147"/>
    </row>
    <row r="20" spans="1:5" ht="75.75">
      <c r="A20" s="43" t="s">
        <v>302</v>
      </c>
      <c r="B20" s="144">
        <v>17807161.210000001</v>
      </c>
      <c r="C20" s="145" t="s">
        <v>15</v>
      </c>
      <c r="D20" s="148" t="s">
        <v>71</v>
      </c>
      <c r="E20" s="148" t="s">
        <v>16</v>
      </c>
    </row>
    <row r="21" spans="1:5" s="133" customFormat="1" ht="75.75">
      <c r="A21" s="43" t="s">
        <v>303</v>
      </c>
      <c r="B21" s="144">
        <v>5974334</v>
      </c>
      <c r="C21" s="145" t="s">
        <v>15</v>
      </c>
      <c r="D21" s="148" t="s">
        <v>71</v>
      </c>
      <c r="E21" s="148" t="s">
        <v>16</v>
      </c>
    </row>
    <row r="22" spans="1:5" s="133" customFormat="1" ht="60.75">
      <c r="A22" s="43" t="s">
        <v>304</v>
      </c>
      <c r="B22" s="144">
        <v>178042685.09999999</v>
      </c>
      <c r="C22" s="145" t="s">
        <v>17</v>
      </c>
      <c r="D22" s="148" t="s">
        <v>71</v>
      </c>
      <c r="E22" s="148" t="s">
        <v>24</v>
      </c>
    </row>
    <row r="23" spans="1:5" s="133" customFormat="1" ht="60.75">
      <c r="A23" s="43" t="s">
        <v>305</v>
      </c>
      <c r="B23" s="144">
        <v>41894253.280000001</v>
      </c>
      <c r="C23" s="145" t="s">
        <v>15</v>
      </c>
      <c r="D23" s="148" t="s">
        <v>71</v>
      </c>
      <c r="E23" s="148" t="s">
        <v>24</v>
      </c>
    </row>
    <row r="24" spans="1:5" s="133" customFormat="1" ht="60.75">
      <c r="A24" s="43" t="s">
        <v>306</v>
      </c>
      <c r="B24" s="144">
        <v>8527395.5600000005</v>
      </c>
      <c r="C24" s="145" t="s">
        <v>15</v>
      </c>
      <c r="D24" s="148"/>
      <c r="E24" s="148" t="s">
        <v>16</v>
      </c>
    </row>
    <row r="25" spans="1:5" s="133" customFormat="1" ht="45.75">
      <c r="A25" s="43" t="s">
        <v>307</v>
      </c>
      <c r="B25" s="144">
        <v>8956140.7100000009</v>
      </c>
      <c r="C25" s="145" t="s">
        <v>15</v>
      </c>
      <c r="D25" s="148" t="s">
        <v>71</v>
      </c>
      <c r="E25" s="148" t="s">
        <v>16</v>
      </c>
    </row>
    <row r="26" spans="1:5" s="133" customFormat="1" ht="45.75">
      <c r="A26" s="43" t="s">
        <v>308</v>
      </c>
      <c r="B26" s="144">
        <v>2998947.87</v>
      </c>
      <c r="C26" s="145" t="s">
        <v>15</v>
      </c>
      <c r="D26" s="148" t="s">
        <v>71</v>
      </c>
      <c r="E26" s="148" t="s">
        <v>16</v>
      </c>
    </row>
    <row r="27" spans="1:5" s="133" customFormat="1" ht="45.75">
      <c r="A27" s="43" t="s">
        <v>309</v>
      </c>
      <c r="B27" s="144">
        <v>1478095.84</v>
      </c>
      <c r="C27" s="145" t="s">
        <v>15</v>
      </c>
      <c r="D27" s="148" t="s">
        <v>71</v>
      </c>
      <c r="E27" s="148" t="s">
        <v>16</v>
      </c>
    </row>
    <row r="28" spans="1:5" s="133" customFormat="1" ht="45.75">
      <c r="A28" s="43" t="s">
        <v>310</v>
      </c>
      <c r="B28" s="144">
        <v>1789968.91</v>
      </c>
      <c r="C28" s="145" t="s">
        <v>15</v>
      </c>
      <c r="D28" s="148" t="s">
        <v>71</v>
      </c>
      <c r="E28" s="148" t="s">
        <v>16</v>
      </c>
    </row>
    <row r="29" spans="1:5" s="133" customFormat="1" ht="45.75">
      <c r="A29" s="43" t="s">
        <v>311</v>
      </c>
      <c r="B29" s="144">
        <v>23742235.899999999</v>
      </c>
      <c r="C29" s="145" t="s">
        <v>13</v>
      </c>
      <c r="D29" s="148" t="s">
        <v>71</v>
      </c>
      <c r="E29" s="148" t="s">
        <v>16</v>
      </c>
    </row>
    <row r="30" spans="1:5" s="133" customFormat="1" ht="60.75">
      <c r="A30" s="43" t="s">
        <v>312</v>
      </c>
      <c r="B30" s="144">
        <v>38565602.729999997</v>
      </c>
      <c r="C30" s="145" t="s">
        <v>17</v>
      </c>
      <c r="D30" s="148" t="s">
        <v>71</v>
      </c>
      <c r="E30" s="148" t="s">
        <v>24</v>
      </c>
    </row>
    <row r="31" spans="1:5" s="133" customFormat="1" ht="45.75">
      <c r="A31" s="43" t="s">
        <v>313</v>
      </c>
      <c r="B31" s="144">
        <v>4989383.0999999996</v>
      </c>
      <c r="C31" s="145" t="s">
        <v>17</v>
      </c>
      <c r="D31" s="148" t="s">
        <v>71</v>
      </c>
      <c r="E31" s="148" t="s">
        <v>16</v>
      </c>
    </row>
    <row r="32" spans="1:5" s="133" customFormat="1" ht="60.75">
      <c r="A32" s="43" t="s">
        <v>314</v>
      </c>
      <c r="B32" s="144">
        <v>10997983.689999999</v>
      </c>
      <c r="C32" s="145" t="s">
        <v>17</v>
      </c>
      <c r="D32" s="148" t="s">
        <v>71</v>
      </c>
      <c r="E32" s="148" t="s">
        <v>16</v>
      </c>
    </row>
    <row r="33" spans="1:5" s="133" customFormat="1" ht="75.75">
      <c r="A33" s="43" t="s">
        <v>410</v>
      </c>
      <c r="B33" s="144">
        <v>14810338.449999999</v>
      </c>
      <c r="C33" s="145" t="s">
        <v>17</v>
      </c>
      <c r="D33" s="148" t="s">
        <v>71</v>
      </c>
      <c r="E33" s="148" t="s">
        <v>24</v>
      </c>
    </row>
    <row r="34" spans="1:5" s="133" customFormat="1" ht="45.75">
      <c r="A34" s="43" t="s">
        <v>316</v>
      </c>
      <c r="B34" s="144">
        <v>38978345.980000004</v>
      </c>
      <c r="C34" s="145" t="s">
        <v>17</v>
      </c>
      <c r="D34" s="148" t="s">
        <v>71</v>
      </c>
      <c r="E34" s="148" t="s">
        <v>16</v>
      </c>
    </row>
    <row r="35" spans="1:5" s="133" customFormat="1" ht="90.75">
      <c r="A35" s="43" t="s">
        <v>317</v>
      </c>
      <c r="B35" s="144">
        <v>5988200.7300000004</v>
      </c>
      <c r="C35" s="145" t="s">
        <v>19</v>
      </c>
      <c r="D35" s="148" t="s">
        <v>71</v>
      </c>
      <c r="E35" s="148" t="s">
        <v>18</v>
      </c>
    </row>
    <row r="36" spans="1:5" s="133" customFormat="1" ht="60.75">
      <c r="A36" s="43" t="s">
        <v>318</v>
      </c>
      <c r="B36" s="144">
        <v>21899998.329999998</v>
      </c>
      <c r="C36" s="145" t="s">
        <v>13</v>
      </c>
      <c r="D36" s="148" t="s">
        <v>71</v>
      </c>
      <c r="E36" s="148" t="s">
        <v>24</v>
      </c>
    </row>
    <row r="37" spans="1:5" s="133" customFormat="1" ht="75.75">
      <c r="A37" s="43" t="s">
        <v>319</v>
      </c>
      <c r="B37" s="144">
        <v>518408.52</v>
      </c>
      <c r="C37" s="145" t="s">
        <v>13</v>
      </c>
      <c r="D37" s="148" t="s">
        <v>71</v>
      </c>
      <c r="E37" s="148" t="s">
        <v>301</v>
      </c>
    </row>
    <row r="38" spans="1:5" s="133" customFormat="1" ht="60.75">
      <c r="A38" s="43" t="s">
        <v>320</v>
      </c>
      <c r="B38" s="144">
        <v>598405.56000000006</v>
      </c>
      <c r="C38" s="145" t="s">
        <v>15</v>
      </c>
      <c r="D38" s="148" t="s">
        <v>71</v>
      </c>
      <c r="E38" s="148" t="s">
        <v>16</v>
      </c>
    </row>
    <row r="39" spans="1:5" s="133" customFormat="1" ht="75.75">
      <c r="A39" s="43" t="s">
        <v>321</v>
      </c>
      <c r="B39" s="144">
        <v>14764.87</v>
      </c>
      <c r="C39" s="145" t="s">
        <v>15</v>
      </c>
      <c r="D39" s="148" t="s">
        <v>71</v>
      </c>
      <c r="E39" s="148" t="s">
        <v>301</v>
      </c>
    </row>
    <row r="40" spans="1:5" s="133" customFormat="1" ht="60.75">
      <c r="A40" s="43" t="s">
        <v>322</v>
      </c>
      <c r="B40" s="144">
        <v>5286906.7699999996</v>
      </c>
      <c r="C40" s="145" t="s">
        <v>15</v>
      </c>
      <c r="D40" s="148" t="s">
        <v>71</v>
      </c>
      <c r="E40" s="148" t="s">
        <v>16</v>
      </c>
    </row>
    <row r="41" spans="1:5" s="133" customFormat="1" ht="75.75">
      <c r="A41" s="43" t="s">
        <v>323</v>
      </c>
      <c r="B41" s="144">
        <v>131023.97</v>
      </c>
      <c r="C41" s="145" t="s">
        <v>15</v>
      </c>
      <c r="D41" s="148" t="s">
        <v>71</v>
      </c>
      <c r="E41" s="148" t="s">
        <v>301</v>
      </c>
    </row>
    <row r="42" spans="1:5" s="133" customFormat="1" ht="60.75">
      <c r="A42" s="43" t="s">
        <v>324</v>
      </c>
      <c r="B42" s="144">
        <v>7789219.9800000004</v>
      </c>
      <c r="C42" s="145" t="s">
        <v>15</v>
      </c>
      <c r="D42" s="148" t="s">
        <v>71</v>
      </c>
      <c r="E42" s="148" t="s">
        <v>16</v>
      </c>
    </row>
    <row r="43" spans="1:5" s="133" customFormat="1" ht="75.75">
      <c r="A43" s="43" t="s">
        <v>325</v>
      </c>
      <c r="B43" s="144">
        <v>192809.66</v>
      </c>
      <c r="C43" s="145" t="s">
        <v>15</v>
      </c>
      <c r="D43" s="148" t="s">
        <v>71</v>
      </c>
      <c r="E43" s="148" t="s">
        <v>301</v>
      </c>
    </row>
    <row r="44" spans="1:5" s="133" customFormat="1" ht="60.75">
      <c r="A44" s="43" t="s">
        <v>326</v>
      </c>
      <c r="B44" s="144">
        <v>8769499.2799999993</v>
      </c>
      <c r="C44" s="145" t="s">
        <v>15</v>
      </c>
      <c r="D44" s="148" t="s">
        <v>71</v>
      </c>
      <c r="E44" s="148" t="s">
        <v>16</v>
      </c>
    </row>
    <row r="45" spans="1:5" s="133" customFormat="1" ht="75.75">
      <c r="A45" s="43" t="s">
        <v>327</v>
      </c>
      <c r="B45" s="144">
        <v>217299.96</v>
      </c>
      <c r="C45" s="145" t="s">
        <v>15</v>
      </c>
      <c r="D45" s="148" t="s">
        <v>71</v>
      </c>
      <c r="E45" s="148" t="s">
        <v>301</v>
      </c>
    </row>
    <row r="46" spans="1:5" s="133" customFormat="1" ht="60.75">
      <c r="A46" s="43" t="s">
        <v>328</v>
      </c>
      <c r="B46" s="144">
        <v>944192.98</v>
      </c>
      <c r="C46" s="145" t="s">
        <v>13</v>
      </c>
      <c r="D46" s="148" t="s">
        <v>71</v>
      </c>
      <c r="E46" s="148" t="s">
        <v>16</v>
      </c>
    </row>
    <row r="47" spans="1:5" s="133" customFormat="1" ht="75.75">
      <c r="A47" s="43" t="s">
        <v>329</v>
      </c>
      <c r="B47" s="144">
        <v>23448.82</v>
      </c>
      <c r="C47" s="145" t="s">
        <v>13</v>
      </c>
      <c r="D47" s="148" t="s">
        <v>71</v>
      </c>
      <c r="E47" s="148" t="s">
        <v>301</v>
      </c>
    </row>
    <row r="48" spans="1:5" s="133" customFormat="1" ht="60.75">
      <c r="A48" s="43" t="s">
        <v>330</v>
      </c>
      <c r="B48" s="144">
        <v>948182.9</v>
      </c>
      <c r="C48" s="145" t="s">
        <v>13</v>
      </c>
      <c r="D48" s="148" t="s">
        <v>71</v>
      </c>
      <c r="E48" s="148" t="s">
        <v>16</v>
      </c>
    </row>
    <row r="49" spans="1:5" s="133" customFormat="1" ht="75.75">
      <c r="A49" s="43" t="s">
        <v>331</v>
      </c>
      <c r="B49" s="144">
        <v>23545.93</v>
      </c>
      <c r="C49" s="145" t="s">
        <v>13</v>
      </c>
      <c r="D49" s="148" t="s">
        <v>71</v>
      </c>
      <c r="E49" s="148" t="s">
        <v>301</v>
      </c>
    </row>
    <row r="50" spans="1:5" s="133" customFormat="1" ht="60.75">
      <c r="A50" s="43" t="s">
        <v>332</v>
      </c>
      <c r="B50" s="144">
        <v>4573792.1100000003</v>
      </c>
      <c r="C50" s="145" t="s">
        <v>13</v>
      </c>
      <c r="D50" s="148" t="s">
        <v>71</v>
      </c>
      <c r="E50" s="148" t="s">
        <v>16</v>
      </c>
    </row>
    <row r="51" spans="1:5" s="133" customFormat="1" ht="75.75">
      <c r="A51" s="43" t="s">
        <v>333</v>
      </c>
      <c r="B51" s="144">
        <v>113647.24</v>
      </c>
      <c r="C51" s="145" t="s">
        <v>13</v>
      </c>
      <c r="D51" s="148" t="s">
        <v>71</v>
      </c>
      <c r="E51" s="148" t="s">
        <v>301</v>
      </c>
    </row>
    <row r="52" spans="1:5" s="133" customFormat="1" ht="75.75">
      <c r="A52" s="43" t="s">
        <v>334</v>
      </c>
      <c r="B52" s="144">
        <v>2033618.85</v>
      </c>
      <c r="C52" s="145" t="s">
        <v>13</v>
      </c>
      <c r="D52" s="148" t="s">
        <v>71</v>
      </c>
      <c r="E52" s="148" t="s">
        <v>16</v>
      </c>
    </row>
    <row r="53" spans="1:5" s="133" customFormat="1" ht="90.75">
      <c r="A53" s="43" t="s">
        <v>335</v>
      </c>
      <c r="B53" s="144">
        <v>50198.46</v>
      </c>
      <c r="C53" s="145" t="s">
        <v>13</v>
      </c>
      <c r="D53" s="148" t="s">
        <v>71</v>
      </c>
      <c r="E53" s="148" t="s">
        <v>301</v>
      </c>
    </row>
    <row r="54" spans="1:5" s="133" customFormat="1" ht="45.75">
      <c r="A54" s="43" t="s">
        <v>336</v>
      </c>
      <c r="B54" s="144">
        <v>5592191.2300000004</v>
      </c>
      <c r="C54" s="145" t="s">
        <v>17</v>
      </c>
      <c r="D54" s="148" t="s">
        <v>71</v>
      </c>
      <c r="E54" s="148" t="s">
        <v>16</v>
      </c>
    </row>
    <row r="55" spans="1:5" s="133" customFormat="1" ht="60.75">
      <c r="A55" s="43" t="s">
        <v>337</v>
      </c>
      <c r="B55" s="144">
        <v>33263</v>
      </c>
      <c r="C55" s="145" t="s">
        <v>17</v>
      </c>
      <c r="D55" s="148" t="s">
        <v>71</v>
      </c>
      <c r="E55" s="148" t="s">
        <v>301</v>
      </c>
    </row>
    <row r="56" spans="1:5" s="133" customFormat="1" ht="45.75">
      <c r="A56" s="43" t="s">
        <v>338</v>
      </c>
      <c r="B56" s="144">
        <v>2920444.1</v>
      </c>
      <c r="C56" s="145" t="s">
        <v>17</v>
      </c>
      <c r="D56" s="148" t="s">
        <v>71</v>
      </c>
      <c r="E56" s="148" t="s">
        <v>16</v>
      </c>
    </row>
    <row r="57" spans="1:5" s="133" customFormat="1" ht="60.75">
      <c r="A57" s="43" t="s">
        <v>339</v>
      </c>
      <c r="B57" s="144">
        <v>17731.510000000002</v>
      </c>
      <c r="C57" s="145" t="s">
        <v>17</v>
      </c>
      <c r="D57" s="148" t="s">
        <v>71</v>
      </c>
      <c r="E57" s="148" t="s">
        <v>301</v>
      </c>
    </row>
    <row r="58" spans="1:5" s="133" customFormat="1" ht="45.75">
      <c r="A58" s="43" t="s">
        <v>340</v>
      </c>
      <c r="B58" s="144">
        <v>7215813.3200000003</v>
      </c>
      <c r="C58" s="145" t="s">
        <v>17</v>
      </c>
      <c r="D58" s="148" t="s">
        <v>71</v>
      </c>
      <c r="E58" s="148" t="s">
        <v>16</v>
      </c>
    </row>
    <row r="59" spans="1:5" s="133" customFormat="1" ht="60.75">
      <c r="A59" s="43" t="s">
        <v>341</v>
      </c>
      <c r="B59" s="144">
        <v>43116.47</v>
      </c>
      <c r="C59" s="145" t="s">
        <v>17</v>
      </c>
      <c r="D59" s="148" t="s">
        <v>71</v>
      </c>
      <c r="E59" s="148" t="s">
        <v>301</v>
      </c>
    </row>
    <row r="60" spans="1:5" s="133" customFormat="1" ht="45.75">
      <c r="A60" s="43" t="s">
        <v>342</v>
      </c>
      <c r="B60" s="144">
        <v>4481513.63</v>
      </c>
      <c r="C60" s="145" t="s">
        <v>17</v>
      </c>
      <c r="D60" s="148" t="s">
        <v>71</v>
      </c>
      <c r="E60" s="148" t="s">
        <v>16</v>
      </c>
    </row>
    <row r="61" spans="1:5" s="133" customFormat="1" ht="60.75">
      <c r="A61" s="43" t="s">
        <v>343</v>
      </c>
      <c r="B61" s="144">
        <v>26657.279999999999</v>
      </c>
      <c r="C61" s="145" t="s">
        <v>17</v>
      </c>
      <c r="D61" s="148" t="s">
        <v>71</v>
      </c>
      <c r="E61" s="148" t="s">
        <v>301</v>
      </c>
    </row>
    <row r="62" spans="1:5" s="133" customFormat="1" ht="45.75">
      <c r="A62" s="43" t="s">
        <v>344</v>
      </c>
      <c r="B62" s="144">
        <v>7292863.8799999999</v>
      </c>
      <c r="C62" s="145" t="s">
        <v>15</v>
      </c>
      <c r="D62" s="148" t="s">
        <v>71</v>
      </c>
      <c r="E62" s="148" t="s">
        <v>16</v>
      </c>
    </row>
    <row r="63" spans="1:5" s="133" customFormat="1" ht="45.75">
      <c r="A63" s="43" t="s">
        <v>345</v>
      </c>
      <c r="B63" s="144">
        <v>8928245.0800000001</v>
      </c>
      <c r="C63" s="145" t="s">
        <v>15</v>
      </c>
      <c r="D63" s="148" t="s">
        <v>71</v>
      </c>
      <c r="E63" s="148"/>
    </row>
    <row r="64" spans="1:5" s="133" customFormat="1" ht="45.75">
      <c r="A64" s="43" t="s">
        <v>346</v>
      </c>
      <c r="B64" s="144">
        <v>5534407.3200000003</v>
      </c>
      <c r="C64" s="145" t="s">
        <v>15</v>
      </c>
      <c r="D64" s="148" t="s">
        <v>71</v>
      </c>
      <c r="E64" s="148" t="s">
        <v>16</v>
      </c>
    </row>
    <row r="65" spans="1:5" s="133" customFormat="1" ht="45.75">
      <c r="A65" s="43" t="s">
        <v>347</v>
      </c>
      <c r="B65" s="144">
        <v>6394607.6399999997</v>
      </c>
      <c r="C65" s="145" t="s">
        <v>15</v>
      </c>
      <c r="D65" s="148" t="s">
        <v>71</v>
      </c>
      <c r="E65" s="148" t="s">
        <v>16</v>
      </c>
    </row>
    <row r="66" spans="1:5" s="133" customFormat="1" ht="45.75">
      <c r="A66" s="43" t="s">
        <v>415</v>
      </c>
      <c r="B66" s="144">
        <v>1286814.46</v>
      </c>
      <c r="C66" s="145" t="s">
        <v>15</v>
      </c>
      <c r="D66" s="148" t="s">
        <v>71</v>
      </c>
      <c r="E66" s="148" t="s">
        <v>16</v>
      </c>
    </row>
    <row r="67" spans="1:5" s="133" customFormat="1" ht="45.75">
      <c r="A67" s="43" t="s">
        <v>349</v>
      </c>
      <c r="B67" s="144">
        <v>1259386.44</v>
      </c>
      <c r="C67" s="145" t="s">
        <v>15</v>
      </c>
      <c r="D67" s="148" t="s">
        <v>71</v>
      </c>
      <c r="E67" s="148" t="s">
        <v>16</v>
      </c>
    </row>
    <row r="68" spans="1:5" s="133" customFormat="1" ht="45.75">
      <c r="A68" s="43" t="s">
        <v>350</v>
      </c>
      <c r="B68" s="144">
        <v>1632171.79</v>
      </c>
      <c r="C68" s="145" t="s">
        <v>15</v>
      </c>
      <c r="D68" s="148" t="s">
        <v>72</v>
      </c>
      <c r="E68" s="148" t="s">
        <v>16</v>
      </c>
    </row>
    <row r="69" spans="1:5" s="133" customFormat="1" ht="75.75">
      <c r="A69" s="43" t="s">
        <v>351</v>
      </c>
      <c r="B69" s="144">
        <v>11180123.66</v>
      </c>
      <c r="C69" s="145" t="s">
        <v>15</v>
      </c>
      <c r="D69" s="148" t="s">
        <v>71</v>
      </c>
      <c r="E69" s="148" t="s">
        <v>24</v>
      </c>
    </row>
    <row r="70" spans="1:5" s="133" customFormat="1" ht="45.75">
      <c r="A70" s="43" t="s">
        <v>352</v>
      </c>
      <c r="B70" s="144">
        <v>9496877.4700000007</v>
      </c>
      <c r="C70" s="145" t="s">
        <v>15</v>
      </c>
      <c r="D70" s="148" t="s">
        <v>71</v>
      </c>
      <c r="E70" s="148" t="s">
        <v>16</v>
      </c>
    </row>
    <row r="71" spans="1:5" s="133" customFormat="1" ht="45.75">
      <c r="A71" s="43" t="s">
        <v>353</v>
      </c>
      <c r="B71" s="144">
        <v>6150738.0300000003</v>
      </c>
      <c r="C71" s="145" t="s">
        <v>15</v>
      </c>
      <c r="D71" s="148" t="s">
        <v>71</v>
      </c>
      <c r="E71" s="148" t="s">
        <v>16</v>
      </c>
    </row>
    <row r="72" spans="1:5" s="133" customFormat="1" ht="45.75">
      <c r="A72" s="43" t="s">
        <v>354</v>
      </c>
      <c r="B72" s="144">
        <v>9460960.7300000004</v>
      </c>
      <c r="C72" s="145" t="s">
        <v>15</v>
      </c>
      <c r="D72" s="148" t="s">
        <v>71</v>
      </c>
      <c r="E72" s="148" t="s">
        <v>16</v>
      </c>
    </row>
    <row r="73" spans="1:5" s="133" customFormat="1" ht="45.75">
      <c r="A73" s="43" t="s">
        <v>355</v>
      </c>
      <c r="B73" s="144">
        <v>6495624.0199999996</v>
      </c>
      <c r="C73" s="145" t="s">
        <v>15</v>
      </c>
      <c r="D73" s="148" t="s">
        <v>71</v>
      </c>
      <c r="E73" s="148" t="s">
        <v>16</v>
      </c>
    </row>
    <row r="74" spans="1:5" ht="15.75" customHeight="1">
      <c r="A74" s="44" t="s">
        <v>33</v>
      </c>
      <c r="B74" s="45">
        <f>SUM(B20:B73)</f>
        <v>555113588.31000006</v>
      </c>
      <c r="C74" s="46"/>
      <c r="D74" s="149"/>
      <c r="E74" s="149"/>
    </row>
    <row r="75" spans="1:5" ht="15.75" customHeight="1">
      <c r="A75" s="47"/>
      <c r="B75" s="47"/>
      <c r="C75" s="47"/>
      <c r="D75" s="41"/>
      <c r="E75" s="41"/>
    </row>
    <row r="76" spans="1:5" ht="15.75" customHeight="1">
      <c r="A76" s="31" t="s">
        <v>73</v>
      </c>
      <c r="B76" s="48"/>
      <c r="C76" s="48"/>
    </row>
    <row r="77" spans="1:5" ht="15.75" customHeight="1">
      <c r="A77" s="32" t="s">
        <v>35</v>
      </c>
      <c r="B77" s="49"/>
      <c r="C77" s="49"/>
      <c r="D77" s="143"/>
    </row>
    <row r="78" spans="1:5" ht="15.75" customHeight="1">
      <c r="A78" s="32" t="s">
        <v>36</v>
      </c>
      <c r="B78" s="49"/>
      <c r="C78" s="49"/>
      <c r="D78" s="143"/>
    </row>
    <row r="79" spans="1:5" ht="15.75" customHeight="1"/>
    <row r="80" spans="1:5"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sheetData>
  <mergeCells count="3">
    <mergeCell ref="A9:E9"/>
    <mergeCell ref="A11:A19"/>
    <mergeCell ref="B11:B19"/>
  </mergeCells>
  <pageMargins left="0.7" right="0.7" top="0.75" bottom="0.75" header="0" footer="0"/>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5:E1002"/>
  <sheetViews>
    <sheetView view="pageBreakPreview" zoomScale="60" zoomScaleNormal="100" workbookViewId="0">
      <selection activeCell="H31" sqref="H31"/>
    </sheetView>
  </sheetViews>
  <sheetFormatPr baseColWidth="10" defaultColWidth="12.625" defaultRowHeight="15" customHeight="1"/>
  <cols>
    <col min="1" max="1" width="13.625" style="10" customWidth="1"/>
    <col min="2" max="2" width="24.875" style="10" customWidth="1"/>
    <col min="3" max="3" width="18.375" style="10" customWidth="1"/>
    <col min="4" max="4" width="26" style="10" customWidth="1"/>
    <col min="5" max="5" width="28.125" style="10" customWidth="1"/>
    <col min="6" max="26" width="9.375" style="10" customWidth="1"/>
    <col min="27" max="16384" width="12.625" style="10"/>
  </cols>
  <sheetData>
    <row r="5" spans="1:5" s="15" customFormat="1" ht="15" customHeight="1">
      <c r="A5" s="21" t="s">
        <v>114</v>
      </c>
    </row>
    <row r="6" spans="1:5" s="15" customFormat="1" ht="15" customHeight="1">
      <c r="A6" s="21" t="s">
        <v>113</v>
      </c>
    </row>
    <row r="7" spans="1:5" s="15" customFormat="1" ht="15" customHeight="1">
      <c r="A7" s="21" t="s">
        <v>112</v>
      </c>
    </row>
    <row r="8" spans="1:5" ht="14.25"/>
    <row r="9" spans="1:5" ht="14.25">
      <c r="A9" s="188" t="s">
        <v>197</v>
      </c>
      <c r="B9" s="185"/>
      <c r="C9" s="185"/>
      <c r="D9" s="185"/>
      <c r="E9" s="185"/>
    </row>
    <row r="11" spans="1:5" ht="64.5" customHeight="1">
      <c r="A11" s="76" t="s">
        <v>74</v>
      </c>
      <c r="B11" s="76" t="s">
        <v>75</v>
      </c>
      <c r="C11" s="77" t="s">
        <v>33</v>
      </c>
      <c r="D11" s="76" t="s">
        <v>208</v>
      </c>
      <c r="E11" s="76" t="s">
        <v>76</v>
      </c>
    </row>
    <row r="12" spans="1:5" ht="14.25">
      <c r="A12" s="189" t="s">
        <v>207</v>
      </c>
      <c r="B12" s="181"/>
      <c r="C12" s="181"/>
      <c r="D12" s="181"/>
      <c r="E12" s="181"/>
    </row>
    <row r="13" spans="1:5" ht="14.25">
      <c r="A13" s="180" t="s">
        <v>77</v>
      </c>
      <c r="B13" s="50"/>
      <c r="C13" s="51"/>
      <c r="D13" s="50"/>
      <c r="E13" s="50" t="s">
        <v>78</v>
      </c>
    </row>
    <row r="14" spans="1:5" ht="14.25">
      <c r="A14" s="181"/>
      <c r="B14" s="50"/>
      <c r="C14" s="51"/>
      <c r="D14" s="50"/>
      <c r="E14" s="50" t="s">
        <v>78</v>
      </c>
    </row>
    <row r="15" spans="1:5" ht="14.25">
      <c r="A15" s="181"/>
      <c r="B15" s="38" t="s">
        <v>79</v>
      </c>
      <c r="C15" s="52">
        <f>SUM(C14)</f>
        <v>0</v>
      </c>
      <c r="D15" s="50"/>
      <c r="E15" s="50" t="s">
        <v>78</v>
      </c>
    </row>
    <row r="16" spans="1:5" ht="14.25">
      <c r="A16" s="180" t="s">
        <v>80</v>
      </c>
      <c r="B16" s="50"/>
      <c r="C16" s="51"/>
      <c r="D16" s="50"/>
      <c r="E16" s="50" t="s">
        <v>78</v>
      </c>
    </row>
    <row r="17" spans="1:5" ht="14.25">
      <c r="A17" s="181"/>
      <c r="B17" s="50"/>
      <c r="C17" s="51"/>
      <c r="D17" s="50"/>
      <c r="E17" s="50" t="s">
        <v>78</v>
      </c>
    </row>
    <row r="18" spans="1:5" ht="14.25">
      <c r="A18" s="181"/>
      <c r="B18" s="38" t="s">
        <v>81</v>
      </c>
      <c r="C18" s="52">
        <v>0</v>
      </c>
      <c r="D18" s="50"/>
      <c r="E18" s="50" t="s">
        <v>78</v>
      </c>
    </row>
    <row r="19" spans="1:5" ht="15.75" customHeight="1">
      <c r="A19" s="180" t="s">
        <v>82</v>
      </c>
      <c r="B19" s="38"/>
      <c r="C19" s="52"/>
      <c r="D19" s="50"/>
      <c r="E19" s="50"/>
    </row>
    <row r="20" spans="1:5" ht="14.25">
      <c r="A20" s="181"/>
      <c r="B20" s="38" t="s">
        <v>83</v>
      </c>
      <c r="C20" s="52">
        <v>0</v>
      </c>
      <c r="D20" s="50"/>
      <c r="E20" s="50"/>
    </row>
    <row r="21" spans="1:5" ht="15.75" customHeight="1">
      <c r="A21" s="180" t="s">
        <v>84</v>
      </c>
      <c r="B21" s="50"/>
      <c r="C21" s="51"/>
      <c r="D21" s="50"/>
      <c r="E21" s="50" t="s">
        <v>78</v>
      </c>
    </row>
    <row r="22" spans="1:5" ht="14.25">
      <c r="A22" s="181"/>
      <c r="B22" s="50"/>
      <c r="C22" s="51"/>
      <c r="D22" s="50"/>
      <c r="E22" s="50" t="s">
        <v>78</v>
      </c>
    </row>
    <row r="23" spans="1:5" ht="26.25" customHeight="1">
      <c r="A23" s="181"/>
      <c r="B23" s="38" t="s">
        <v>85</v>
      </c>
      <c r="C23" s="52">
        <v>0</v>
      </c>
      <c r="D23" s="50"/>
      <c r="E23" s="50" t="s">
        <v>78</v>
      </c>
    </row>
    <row r="24" spans="1:5" ht="24.75" customHeight="1">
      <c r="A24" s="180" t="s">
        <v>86</v>
      </c>
      <c r="B24" s="181"/>
      <c r="C24" s="52">
        <f>SUM(C15)</f>
        <v>0</v>
      </c>
      <c r="D24" s="50"/>
      <c r="E24" s="50" t="s">
        <v>78</v>
      </c>
    </row>
    <row r="25" spans="1:5" ht="15" customHeight="1">
      <c r="A25" s="190" t="s">
        <v>87</v>
      </c>
      <c r="B25" s="181"/>
      <c r="C25" s="181"/>
      <c r="D25" s="181"/>
      <c r="E25" s="181"/>
    </row>
    <row r="26" spans="1:5" ht="28.5" customHeight="1">
      <c r="A26" s="182" t="s">
        <v>88</v>
      </c>
      <c r="B26" s="183"/>
      <c r="C26" s="78" t="s">
        <v>33</v>
      </c>
      <c r="D26" s="79" t="s">
        <v>89</v>
      </c>
      <c r="E26" s="79" t="s">
        <v>90</v>
      </c>
    </row>
    <row r="27" spans="1:5" ht="15.75" customHeight="1">
      <c r="A27" s="50"/>
      <c r="B27" s="50"/>
      <c r="C27" s="51"/>
      <c r="D27" s="50"/>
      <c r="E27" s="50"/>
    </row>
    <row r="28" spans="1:5" ht="15.75" customHeight="1">
      <c r="A28" s="50"/>
      <c r="B28" s="50"/>
      <c r="C28" s="51"/>
      <c r="D28" s="50"/>
      <c r="E28" s="50"/>
    </row>
    <row r="29" spans="1:5" ht="15.75" customHeight="1">
      <c r="A29" s="50"/>
      <c r="B29" s="50"/>
      <c r="C29" s="51"/>
      <c r="D29" s="50"/>
      <c r="E29" s="50"/>
    </row>
    <row r="30" spans="1:5" ht="15.75" customHeight="1">
      <c r="A30" s="3"/>
      <c r="B30" s="3"/>
      <c r="C30" s="4"/>
      <c r="D30" s="3"/>
      <c r="E30" s="3"/>
    </row>
    <row r="31" spans="1:5" ht="15" customHeight="1">
      <c r="A31" s="184" t="s">
        <v>209</v>
      </c>
      <c r="B31" s="185"/>
      <c r="C31" s="185"/>
      <c r="D31" s="185"/>
      <c r="E31" s="185"/>
    </row>
    <row r="32" spans="1:5" ht="15.75" customHeight="1">
      <c r="A32" s="185"/>
      <c r="B32" s="185"/>
      <c r="C32" s="185"/>
      <c r="D32" s="185"/>
      <c r="E32" s="185"/>
    </row>
    <row r="33" spans="1:5" ht="21" customHeight="1">
      <c r="A33" s="185"/>
      <c r="B33" s="185"/>
      <c r="C33" s="185"/>
      <c r="D33" s="185"/>
      <c r="E33" s="185"/>
    </row>
    <row r="34" spans="1:5" ht="113.25" customHeight="1">
      <c r="A34" s="186" t="s">
        <v>238</v>
      </c>
      <c r="B34" s="187"/>
      <c r="C34" s="187"/>
      <c r="D34" s="187"/>
      <c r="E34" s="187"/>
    </row>
    <row r="35" spans="1:5" ht="15.75" customHeight="1"/>
    <row r="36" spans="1:5" ht="15.75" customHeight="1"/>
    <row r="37" spans="1:5" ht="15.75" customHeight="1"/>
    <row r="38" spans="1:5" ht="15.75" customHeight="1"/>
    <row r="39" spans="1:5" ht="15.75" customHeight="1"/>
    <row r="40" spans="1:5" ht="15.75" customHeight="1"/>
    <row r="41" spans="1:5" ht="15.75" customHeight="1"/>
    <row r="42" spans="1:5" ht="15.75" customHeight="1"/>
    <row r="43" spans="1:5" ht="15.75" customHeight="1"/>
    <row r="44" spans="1:5" ht="15.75" customHeight="1"/>
    <row r="45" spans="1:5" ht="15.75" customHeight="1"/>
    <row r="46" spans="1:5" ht="15.75" customHeight="1"/>
    <row r="47" spans="1:5" ht="15.75" customHeight="1"/>
    <row r="48" spans="1: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11">
    <mergeCell ref="A24:B24"/>
    <mergeCell ref="A26:B26"/>
    <mergeCell ref="A31:E33"/>
    <mergeCell ref="A34:E34"/>
    <mergeCell ref="A9:E9"/>
    <mergeCell ref="A12:E12"/>
    <mergeCell ref="A13:A15"/>
    <mergeCell ref="A16:A18"/>
    <mergeCell ref="A19:A20"/>
    <mergeCell ref="A21:A23"/>
    <mergeCell ref="A25:E25"/>
  </mergeCells>
  <printOptions horizontalCentered="1"/>
  <pageMargins left="0.70866141732283472" right="0.70866141732283472" top="0.74803149606299213" bottom="0.74803149606299213" header="0" footer="0"/>
  <pageSetup scale="6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5:F960"/>
  <sheetViews>
    <sheetView view="pageBreakPreview" topLeftCell="A16" zoomScale="85" zoomScaleNormal="80" zoomScaleSheetLayoutView="85" workbookViewId="0">
      <selection activeCell="A34" sqref="A34"/>
    </sheetView>
  </sheetViews>
  <sheetFormatPr baseColWidth="10" defaultColWidth="12.625" defaultRowHeight="15" customHeight="1"/>
  <cols>
    <col min="1" max="1" width="22.5" style="10" customWidth="1"/>
    <col min="2" max="2" width="30.125" style="10" customWidth="1"/>
    <col min="3" max="3" width="27.5" style="10" customWidth="1"/>
    <col min="4" max="4" width="22.875" style="10" customWidth="1"/>
    <col min="5" max="5" width="21.75" style="10" customWidth="1"/>
    <col min="6" max="6" width="15.625" style="10" customWidth="1"/>
    <col min="7" max="26" width="9.375" style="10" customWidth="1"/>
    <col min="27" max="16384" width="12.625" style="10"/>
  </cols>
  <sheetData>
    <row r="5" spans="1:6" s="15" customFormat="1" ht="15" customHeight="1">
      <c r="A5" s="21" t="s">
        <v>114</v>
      </c>
    </row>
    <row r="6" spans="1:6" s="15" customFormat="1" ht="15" customHeight="1">
      <c r="A6" s="21" t="s">
        <v>113</v>
      </c>
    </row>
    <row r="7" spans="1:6" s="15" customFormat="1" ht="15" customHeight="1">
      <c r="A7" s="21" t="s">
        <v>112</v>
      </c>
    </row>
    <row r="9" spans="1:6" ht="20.25" customHeight="1">
      <c r="A9" s="194" t="s">
        <v>247</v>
      </c>
      <c r="B9" s="185"/>
      <c r="C9" s="185"/>
      <c r="D9" s="185"/>
      <c r="E9" s="185"/>
      <c r="F9" s="9"/>
    </row>
    <row r="10" spans="1:6" ht="15.75" customHeight="1"/>
    <row r="11" spans="1:6" ht="15.75" customHeight="1">
      <c r="A11" s="196" t="s">
        <v>115</v>
      </c>
      <c r="B11" s="196"/>
      <c r="C11" s="120" t="s">
        <v>116</v>
      </c>
      <c r="D11" s="120" t="s">
        <v>117</v>
      </c>
      <c r="E11" s="120" t="s">
        <v>118</v>
      </c>
    </row>
    <row r="12" spans="1:6" ht="285">
      <c r="A12" s="197" t="s">
        <v>239</v>
      </c>
      <c r="B12" s="197"/>
      <c r="C12" s="94" t="s">
        <v>423</v>
      </c>
      <c r="D12" s="157" t="s">
        <v>424</v>
      </c>
      <c r="E12" s="157" t="s">
        <v>425</v>
      </c>
    </row>
    <row r="13" spans="1:6" ht="409.5">
      <c r="A13" s="197" t="s">
        <v>240</v>
      </c>
      <c r="B13" s="197"/>
      <c r="C13" s="153" t="s">
        <v>428</v>
      </c>
      <c r="D13" s="157" t="s">
        <v>426</v>
      </c>
      <c r="E13" s="153" t="s">
        <v>427</v>
      </c>
    </row>
    <row r="14" spans="1:6" ht="60" customHeight="1">
      <c r="A14" s="197" t="s">
        <v>241</v>
      </c>
      <c r="B14" s="197"/>
      <c r="C14" s="153" t="s">
        <v>429</v>
      </c>
      <c r="D14" s="157" t="s">
        <v>430</v>
      </c>
      <c r="E14" s="94"/>
    </row>
    <row r="15" spans="1:6" ht="60" customHeight="1">
      <c r="A15" s="197" t="s">
        <v>242</v>
      </c>
      <c r="B15" s="197"/>
      <c r="C15" s="153" t="s">
        <v>431</v>
      </c>
      <c r="D15" s="157" t="s">
        <v>432</v>
      </c>
      <c r="E15" s="94"/>
    </row>
    <row r="16" spans="1:6" ht="45">
      <c r="A16" s="94" t="s">
        <v>243</v>
      </c>
      <c r="B16" s="94" t="s">
        <v>119</v>
      </c>
      <c r="C16" s="94" t="s">
        <v>433</v>
      </c>
      <c r="D16" s="157" t="s">
        <v>439</v>
      </c>
      <c r="E16" s="94"/>
    </row>
    <row r="17" spans="1:5" ht="195">
      <c r="A17" s="94" t="s">
        <v>244</v>
      </c>
      <c r="B17" s="94" t="s">
        <v>120</v>
      </c>
      <c r="C17" s="94" t="s">
        <v>434</v>
      </c>
      <c r="D17" s="157" t="s">
        <v>435</v>
      </c>
      <c r="E17" s="94"/>
    </row>
    <row r="18" spans="1:5" ht="33.75">
      <c r="A18" s="94" t="s">
        <v>245</v>
      </c>
      <c r="B18" s="53"/>
      <c r="C18" s="94" t="s">
        <v>436</v>
      </c>
      <c r="D18" s="157" t="s">
        <v>437</v>
      </c>
      <c r="E18" s="94"/>
    </row>
    <row r="19" spans="1:5" ht="180">
      <c r="A19" s="94" t="s">
        <v>246</v>
      </c>
      <c r="B19" s="53"/>
      <c r="C19" s="94" t="s">
        <v>438</v>
      </c>
      <c r="D19" s="157" t="s">
        <v>422</v>
      </c>
      <c r="E19" s="94"/>
    </row>
    <row r="20" spans="1:5" ht="15.75" customHeight="1">
      <c r="A20" s="195" t="s">
        <v>121</v>
      </c>
      <c r="B20" s="195"/>
      <c r="C20" s="195"/>
      <c r="D20" s="195"/>
      <c r="E20" s="195"/>
    </row>
    <row r="21" spans="1:5" ht="15.75" customHeight="1">
      <c r="A21" s="191" t="s">
        <v>122</v>
      </c>
      <c r="B21" s="191"/>
      <c r="C21" s="191"/>
      <c r="D21" s="191"/>
      <c r="E21" s="191"/>
    </row>
    <row r="22" spans="1:5" ht="15.75" customHeight="1">
      <c r="A22" s="192" t="s">
        <v>441</v>
      </c>
      <c r="B22" s="192"/>
      <c r="C22" s="192"/>
      <c r="D22" s="192"/>
      <c r="E22" s="192"/>
    </row>
    <row r="23" spans="1:5" ht="15.75" customHeight="1">
      <c r="A23" s="191" t="s">
        <v>123</v>
      </c>
      <c r="B23" s="191"/>
      <c r="C23" s="191"/>
      <c r="D23" s="191"/>
      <c r="E23" s="191"/>
    </row>
    <row r="24" spans="1:5" ht="15.75" customHeight="1">
      <c r="A24" s="192" t="s">
        <v>440</v>
      </c>
      <c r="B24" s="192"/>
      <c r="C24" s="192"/>
      <c r="D24" s="192"/>
      <c r="E24" s="192"/>
    </row>
    <row r="25" spans="1:5" ht="15.75" customHeight="1">
      <c r="A25" s="191" t="s">
        <v>124</v>
      </c>
      <c r="B25" s="191"/>
      <c r="C25" s="191"/>
      <c r="D25" s="191"/>
      <c r="E25" s="191"/>
    </row>
    <row r="26" spans="1:5" ht="15.75" customHeight="1">
      <c r="A26" s="192" t="s">
        <v>442</v>
      </c>
      <c r="B26" s="192"/>
      <c r="C26" s="192"/>
      <c r="D26" s="192"/>
      <c r="E26" s="192"/>
    </row>
    <row r="27" spans="1:5" ht="15.75" customHeight="1">
      <c r="A27" s="191" t="s">
        <v>125</v>
      </c>
      <c r="B27" s="191"/>
      <c r="C27" s="191"/>
      <c r="D27" s="191"/>
      <c r="E27" s="191"/>
    </row>
    <row r="28" spans="1:5" ht="29.25" customHeight="1">
      <c r="A28" s="193" t="s">
        <v>443</v>
      </c>
      <c r="B28" s="193"/>
      <c r="C28" s="193"/>
      <c r="D28" s="193"/>
      <c r="E28" s="193"/>
    </row>
    <row r="29" spans="1:5" s="152" customFormat="1" ht="33" customHeight="1">
      <c r="A29" s="193" t="s">
        <v>444</v>
      </c>
      <c r="B29" s="193"/>
      <c r="C29" s="193"/>
      <c r="D29" s="193"/>
      <c r="E29" s="193"/>
    </row>
    <row r="30" spans="1:5" s="152" customFormat="1" ht="29.25" customHeight="1">
      <c r="A30" s="193" t="s">
        <v>445</v>
      </c>
      <c r="B30" s="193"/>
      <c r="C30" s="193"/>
      <c r="D30" s="193"/>
      <c r="E30" s="193"/>
    </row>
    <row r="31" spans="1:5" ht="28.5" customHeight="1">
      <c r="A31" s="193" t="s">
        <v>446</v>
      </c>
      <c r="B31" s="193"/>
      <c r="C31" s="193"/>
      <c r="D31" s="193"/>
      <c r="E31" s="193"/>
    </row>
    <row r="32" spans="1:5" ht="15.75" customHeight="1"/>
    <row r="33" spans="1:1" ht="15.75" customHeight="1">
      <c r="A33" s="161" t="s">
        <v>475</v>
      </c>
    </row>
    <row r="34" spans="1:1" ht="15.75" customHeight="1"/>
    <row r="35" spans="1:1" ht="15.75" customHeight="1"/>
    <row r="36" spans="1:1" ht="15.75" customHeight="1"/>
    <row r="37" spans="1:1" ht="15.75" customHeight="1"/>
    <row r="38" spans="1:1" ht="15.75" customHeight="1"/>
    <row r="39" spans="1:1" ht="15.75" customHeight="1"/>
    <row r="40" spans="1:1" ht="15.75" customHeight="1"/>
    <row r="41" spans="1:1" ht="15.75" customHeight="1"/>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sheetData>
  <mergeCells count="18">
    <mergeCell ref="A9:E9"/>
    <mergeCell ref="A20:E20"/>
    <mergeCell ref="A11:B11"/>
    <mergeCell ref="A12:B12"/>
    <mergeCell ref="A13:B13"/>
    <mergeCell ref="A14:B14"/>
    <mergeCell ref="A15:B15"/>
    <mergeCell ref="A25:E25"/>
    <mergeCell ref="A26:E26"/>
    <mergeCell ref="A31:E31"/>
    <mergeCell ref="A21:E21"/>
    <mergeCell ref="A22:E22"/>
    <mergeCell ref="A27:E27"/>
    <mergeCell ref="A28:E28"/>
    <mergeCell ref="A23:E23"/>
    <mergeCell ref="A24:E24"/>
    <mergeCell ref="A29:E29"/>
    <mergeCell ref="A30:E30"/>
  </mergeCells>
  <hyperlinks>
    <hyperlink ref="D12" r:id="rId1"/>
    <hyperlink ref="E12" r:id="rId2"/>
    <hyperlink ref="D13" r:id="rId3"/>
    <hyperlink ref="D14" r:id="rId4"/>
    <hyperlink ref="D15" r:id="rId5"/>
    <hyperlink ref="D16" r:id="rId6"/>
    <hyperlink ref="D17" r:id="rId7"/>
    <hyperlink ref="D18" r:id="rId8"/>
    <hyperlink ref="D19" r:id="rId9"/>
  </hyperlinks>
  <pageMargins left="0.7" right="0.7" top="0.75" bottom="0.75" header="0" footer="0"/>
  <pageSetup scale="66" orientation="portrait" r:id="rId10"/>
  <drawing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5:K760"/>
  <sheetViews>
    <sheetView topLeftCell="A4" zoomScale="130" zoomScaleNormal="130" workbookViewId="0">
      <selection activeCell="K29" sqref="K29"/>
    </sheetView>
  </sheetViews>
  <sheetFormatPr baseColWidth="10" defaultColWidth="12.625" defaultRowHeight="15" customHeight="1"/>
  <cols>
    <col min="1" max="1" width="15.625" style="19" customWidth="1"/>
    <col min="2" max="2" width="16.875" style="19" customWidth="1"/>
    <col min="3" max="3" width="8.375" style="19" customWidth="1"/>
    <col min="4" max="4" width="9.125" style="19" customWidth="1"/>
    <col min="5" max="5" width="8" style="19" customWidth="1"/>
    <col min="6" max="6" width="12.875" style="19" customWidth="1"/>
    <col min="7" max="7" width="13.375" style="19" customWidth="1"/>
    <col min="8" max="8" width="16.375" style="19" customWidth="1"/>
    <col min="9" max="9" width="8" style="19" customWidth="1"/>
    <col min="10" max="10" width="32.625" style="19" customWidth="1"/>
    <col min="11" max="11" width="32.25" style="19" customWidth="1"/>
    <col min="12" max="12" width="11.375" style="19" customWidth="1"/>
    <col min="13" max="25" width="9.375" style="19" customWidth="1"/>
    <col min="26" max="16384" width="12.625" style="19"/>
  </cols>
  <sheetData>
    <row r="5" spans="1:11" ht="15" customHeight="1">
      <c r="A5" s="21" t="s">
        <v>114</v>
      </c>
    </row>
    <row r="6" spans="1:11" ht="15" customHeight="1">
      <c r="A6" s="21" t="s">
        <v>113</v>
      </c>
    </row>
    <row r="7" spans="1:11" ht="15" customHeight="1">
      <c r="A7" s="21" t="s">
        <v>112</v>
      </c>
    </row>
    <row r="8" spans="1:11" ht="10.5" customHeight="1"/>
    <row r="9" spans="1:11" ht="19.5" customHeight="1">
      <c r="A9" s="168" t="s">
        <v>91</v>
      </c>
      <c r="B9" s="167"/>
      <c r="C9" s="167"/>
      <c r="D9" s="167"/>
      <c r="E9" s="167"/>
      <c r="F9" s="167"/>
      <c r="G9" s="167"/>
      <c r="H9" s="167"/>
      <c r="I9" s="167"/>
      <c r="J9" s="167"/>
      <c r="K9" s="167"/>
    </row>
    <row r="10" spans="1:11" ht="31.5" customHeight="1">
      <c r="A10" s="203" t="s">
        <v>248</v>
      </c>
      <c r="B10" s="203"/>
      <c r="C10" s="203"/>
      <c r="D10" s="203"/>
      <c r="E10" s="203"/>
      <c r="F10" s="203"/>
      <c r="G10" s="203"/>
      <c r="H10" s="203"/>
    </row>
    <row r="11" spans="1:11" s="92" customFormat="1" ht="13.5" customHeight="1">
      <c r="A11" s="54"/>
    </row>
    <row r="12" spans="1:11" ht="15.75" customHeight="1">
      <c r="A12" s="198" t="s">
        <v>92</v>
      </c>
      <c r="B12" s="198" t="s">
        <v>93</v>
      </c>
      <c r="C12" s="198" t="s">
        <v>126</v>
      </c>
      <c r="D12" s="198" t="s">
        <v>127</v>
      </c>
      <c r="E12" s="198" t="s">
        <v>94</v>
      </c>
      <c r="F12" s="198" t="s">
        <v>128</v>
      </c>
      <c r="G12" s="198" t="s">
        <v>129</v>
      </c>
      <c r="H12" s="198" t="s">
        <v>130</v>
      </c>
    </row>
    <row r="13" spans="1:11" ht="15.75" customHeight="1">
      <c r="A13" s="198"/>
      <c r="B13" s="198"/>
      <c r="C13" s="198"/>
      <c r="D13" s="198"/>
      <c r="E13" s="198"/>
      <c r="F13" s="198"/>
      <c r="G13" s="198"/>
      <c r="H13" s="198"/>
    </row>
    <row r="14" spans="1:11" ht="15.75" customHeight="1">
      <c r="A14" s="198"/>
      <c r="B14" s="198"/>
      <c r="C14" s="198"/>
      <c r="D14" s="198"/>
      <c r="E14" s="198"/>
      <c r="F14" s="198"/>
      <c r="G14" s="198"/>
      <c r="H14" s="198"/>
    </row>
    <row r="15" spans="1:11" ht="15.75" customHeight="1">
      <c r="A15" s="198"/>
      <c r="B15" s="198"/>
      <c r="C15" s="198"/>
      <c r="D15" s="198"/>
      <c r="E15" s="198"/>
      <c r="F15" s="198"/>
      <c r="G15" s="198"/>
      <c r="H15" s="198"/>
    </row>
    <row r="16" spans="1:11" ht="15.75" customHeight="1">
      <c r="A16" s="198"/>
      <c r="B16" s="198"/>
      <c r="C16" s="198"/>
      <c r="D16" s="198"/>
      <c r="E16" s="198"/>
      <c r="F16" s="198"/>
      <c r="G16" s="198"/>
      <c r="H16" s="198"/>
    </row>
    <row r="17" spans="1:8" ht="15.75" customHeight="1">
      <c r="A17" s="200" t="s">
        <v>95</v>
      </c>
      <c r="B17" s="200"/>
      <c r="C17" s="200"/>
      <c r="D17" s="200"/>
      <c r="E17" s="200"/>
      <c r="F17" s="200"/>
      <c r="G17" s="200"/>
      <c r="H17" s="200"/>
    </row>
    <row r="18" spans="1:8" ht="15.75" customHeight="1">
      <c r="A18" s="55" t="s">
        <v>96</v>
      </c>
      <c r="B18" s="56" t="s">
        <v>55</v>
      </c>
      <c r="C18" s="56" t="s">
        <v>78</v>
      </c>
      <c r="D18" s="56" t="s">
        <v>78</v>
      </c>
      <c r="E18" s="56" t="s">
        <v>55</v>
      </c>
      <c r="F18" s="56" t="s">
        <v>78</v>
      </c>
      <c r="G18" s="199"/>
      <c r="H18" s="199"/>
    </row>
    <row r="19" spans="1:8" ht="15.75" customHeight="1">
      <c r="A19" s="55" t="s">
        <v>97</v>
      </c>
      <c r="B19" s="56" t="s">
        <v>55</v>
      </c>
      <c r="C19" s="56" t="s">
        <v>55</v>
      </c>
      <c r="D19" s="56" t="s">
        <v>55</v>
      </c>
      <c r="E19" s="56" t="s">
        <v>55</v>
      </c>
      <c r="F19" s="56" t="s">
        <v>78</v>
      </c>
      <c r="G19" s="199"/>
      <c r="H19" s="199"/>
    </row>
    <row r="20" spans="1:8" ht="15.75" customHeight="1">
      <c r="A20" s="55" t="s">
        <v>98</v>
      </c>
      <c r="B20" s="56" t="s">
        <v>55</v>
      </c>
      <c r="C20" s="56" t="s">
        <v>55</v>
      </c>
      <c r="D20" s="56" t="s">
        <v>55</v>
      </c>
      <c r="E20" s="56" t="s">
        <v>55</v>
      </c>
      <c r="F20" s="56" t="s">
        <v>78</v>
      </c>
      <c r="G20" s="199"/>
      <c r="H20" s="199"/>
    </row>
    <row r="21" spans="1:8" ht="15.75" customHeight="1">
      <c r="A21" s="55" t="s">
        <v>99</v>
      </c>
      <c r="B21" s="56" t="s">
        <v>55</v>
      </c>
      <c r="C21" s="56" t="s">
        <v>55</v>
      </c>
      <c r="D21" s="56" t="s">
        <v>55</v>
      </c>
      <c r="E21" s="56" t="s">
        <v>55</v>
      </c>
      <c r="F21" s="56" t="s">
        <v>78</v>
      </c>
      <c r="G21" s="199"/>
      <c r="H21" s="199"/>
    </row>
    <row r="22" spans="1:8" ht="15.75" customHeight="1">
      <c r="A22" s="200" t="s">
        <v>100</v>
      </c>
      <c r="B22" s="200"/>
      <c r="C22" s="200"/>
      <c r="D22" s="200"/>
      <c r="E22" s="200"/>
      <c r="F22" s="200"/>
      <c r="G22" s="200"/>
      <c r="H22" s="200"/>
    </row>
    <row r="23" spans="1:8" ht="15.75" customHeight="1">
      <c r="A23" s="55" t="s">
        <v>96</v>
      </c>
      <c r="B23" s="56" t="s">
        <v>55</v>
      </c>
      <c r="C23" s="56" t="s">
        <v>55</v>
      </c>
      <c r="D23" s="56" t="s">
        <v>55</v>
      </c>
      <c r="E23" s="56" t="s">
        <v>55</v>
      </c>
      <c r="F23" s="56" t="s">
        <v>78</v>
      </c>
      <c r="G23" s="199"/>
      <c r="H23" s="199"/>
    </row>
    <row r="24" spans="1:8" ht="15.75" customHeight="1">
      <c r="A24" s="55" t="s">
        <v>97</v>
      </c>
      <c r="B24" s="56" t="s">
        <v>78</v>
      </c>
      <c r="C24" s="56" t="s">
        <v>78</v>
      </c>
      <c r="D24" s="56" t="s">
        <v>78</v>
      </c>
      <c r="E24" s="56" t="s">
        <v>78</v>
      </c>
      <c r="F24" s="56" t="s">
        <v>78</v>
      </c>
      <c r="G24" s="199"/>
      <c r="H24" s="199"/>
    </row>
    <row r="25" spans="1:8" ht="15.75" customHeight="1">
      <c r="A25" s="55" t="s">
        <v>98</v>
      </c>
      <c r="B25" s="56" t="s">
        <v>78</v>
      </c>
      <c r="C25" s="56" t="s">
        <v>78</v>
      </c>
      <c r="D25" s="56" t="s">
        <v>78</v>
      </c>
      <c r="E25" s="56" t="s">
        <v>78</v>
      </c>
      <c r="F25" s="56" t="s">
        <v>78</v>
      </c>
      <c r="G25" s="199"/>
      <c r="H25" s="199"/>
    </row>
    <row r="26" spans="1:8" ht="15.75" customHeight="1">
      <c r="A26" s="55" t="s">
        <v>99</v>
      </c>
      <c r="B26" s="56" t="s">
        <v>78</v>
      </c>
      <c r="C26" s="56" t="s">
        <v>78</v>
      </c>
      <c r="D26" s="56" t="s">
        <v>78</v>
      </c>
      <c r="E26" s="56" t="s">
        <v>78</v>
      </c>
      <c r="F26" s="56" t="s">
        <v>78</v>
      </c>
      <c r="G26" s="199"/>
      <c r="H26" s="199"/>
    </row>
    <row r="27" spans="1:8" ht="15.75" customHeight="1">
      <c r="A27" s="200" t="s">
        <v>101</v>
      </c>
      <c r="B27" s="200"/>
      <c r="C27" s="200"/>
      <c r="D27" s="200"/>
      <c r="E27" s="200"/>
      <c r="F27" s="200"/>
      <c r="G27" s="80"/>
      <c r="H27" s="80"/>
    </row>
    <row r="28" spans="1:8" ht="15.75" customHeight="1">
      <c r="A28" s="57"/>
      <c r="B28" s="57" t="s">
        <v>78</v>
      </c>
      <c r="C28" s="58" t="s">
        <v>78</v>
      </c>
      <c r="D28" s="57" t="s">
        <v>78</v>
      </c>
      <c r="E28" s="57" t="s">
        <v>78</v>
      </c>
      <c r="F28" s="57" t="s">
        <v>78</v>
      </c>
      <c r="G28" s="201"/>
      <c r="H28" s="201"/>
    </row>
    <row r="29" spans="1:8" ht="15.75" customHeight="1">
      <c r="A29" s="59" t="s">
        <v>78</v>
      </c>
      <c r="B29" s="57" t="s">
        <v>78</v>
      </c>
      <c r="C29" s="57" t="s">
        <v>78</v>
      </c>
      <c r="D29" s="57" t="s">
        <v>78</v>
      </c>
      <c r="E29" s="57" t="s">
        <v>78</v>
      </c>
      <c r="F29" s="57" t="s">
        <v>78</v>
      </c>
      <c r="G29" s="201"/>
      <c r="H29" s="201"/>
    </row>
    <row r="30" spans="1:8" ht="15.75" customHeight="1">
      <c r="A30" s="57"/>
      <c r="B30" s="57" t="s">
        <v>78</v>
      </c>
      <c r="C30" s="57" t="s">
        <v>78</v>
      </c>
      <c r="D30" s="57" t="s">
        <v>78</v>
      </c>
      <c r="E30" s="57" t="s">
        <v>78</v>
      </c>
      <c r="F30" s="57" t="s">
        <v>78</v>
      </c>
      <c r="G30" s="201"/>
      <c r="H30" s="201"/>
    </row>
    <row r="31" spans="1:8" ht="15.75" customHeight="1"/>
    <row r="32" spans="1:8" ht="32.25" customHeight="1">
      <c r="A32" s="202" t="s">
        <v>249</v>
      </c>
      <c r="B32" s="202"/>
      <c r="C32" s="202"/>
      <c r="D32" s="202"/>
      <c r="E32" s="202"/>
      <c r="F32" s="202"/>
      <c r="G32" s="202"/>
      <c r="H32" s="202"/>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sheetData>
  <mergeCells count="20">
    <mergeCell ref="A32:H32"/>
    <mergeCell ref="A9:K9"/>
    <mergeCell ref="F12:F16"/>
    <mergeCell ref="G12:G16"/>
    <mergeCell ref="H12:H16"/>
    <mergeCell ref="A17:H17"/>
    <mergeCell ref="A10:H10"/>
    <mergeCell ref="A22:H22"/>
    <mergeCell ref="G23:G26"/>
    <mergeCell ref="G18:G21"/>
    <mergeCell ref="H18:H21"/>
    <mergeCell ref="A12:A16"/>
    <mergeCell ref="B12:B16"/>
    <mergeCell ref="C12:C16"/>
    <mergeCell ref="D12:D16"/>
    <mergeCell ref="E12:E16"/>
    <mergeCell ref="H23:H26"/>
    <mergeCell ref="A27:F27"/>
    <mergeCell ref="G28:G30"/>
    <mergeCell ref="H28:H30"/>
  </mergeCells>
  <pageMargins left="0.7" right="0.7" top="0.75" bottom="0.75" header="0" footer="0"/>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5:E1000"/>
  <sheetViews>
    <sheetView topLeftCell="A7" workbookViewId="0">
      <selection activeCell="A25" sqref="A25:E25"/>
    </sheetView>
  </sheetViews>
  <sheetFormatPr baseColWidth="10" defaultColWidth="12.625" defaultRowHeight="15" customHeight="1"/>
  <cols>
    <col min="1" max="1" width="27.375" style="10" customWidth="1"/>
    <col min="2" max="2" width="15.375" style="10" customWidth="1"/>
    <col min="3" max="3" width="17.125" style="10" customWidth="1"/>
    <col min="4" max="4" width="27.625" style="10" customWidth="1"/>
    <col min="5" max="5" width="31.875" style="10" customWidth="1"/>
    <col min="6" max="6" width="12.375" style="10" customWidth="1"/>
    <col min="7" max="26" width="9.375" style="10" customWidth="1"/>
    <col min="27" max="16384" width="12.625" style="10"/>
  </cols>
  <sheetData>
    <row r="5" spans="1:5" s="15" customFormat="1" ht="15" customHeight="1">
      <c r="A5" s="21" t="s">
        <v>114</v>
      </c>
    </row>
    <row r="6" spans="1:5" s="15" customFormat="1" ht="15" customHeight="1">
      <c r="A6" s="21" t="s">
        <v>113</v>
      </c>
    </row>
    <row r="7" spans="1:5" s="15" customFormat="1" ht="15" customHeight="1">
      <c r="A7" s="21" t="s">
        <v>112</v>
      </c>
    </row>
    <row r="9" spans="1:5" ht="18" customHeight="1">
      <c r="A9" s="194" t="s">
        <v>131</v>
      </c>
      <c r="B9" s="185"/>
      <c r="C9" s="185"/>
      <c r="D9" s="185"/>
      <c r="E9" s="185"/>
    </row>
    <row r="10" spans="1:5">
      <c r="A10" s="12"/>
    </row>
    <row r="11" spans="1:5" ht="54.75" customHeight="1">
      <c r="A11" s="81" t="s">
        <v>4</v>
      </c>
      <c r="B11" s="81" t="s">
        <v>102</v>
      </c>
      <c r="C11" s="81" t="s">
        <v>103</v>
      </c>
      <c r="D11" s="81" t="s">
        <v>104</v>
      </c>
      <c r="E11" s="81" t="s">
        <v>90</v>
      </c>
    </row>
    <row r="12" spans="1:5" ht="14.25">
      <c r="A12" s="13"/>
      <c r="B12" s="11"/>
      <c r="C12" s="14"/>
      <c r="D12" s="8"/>
      <c r="E12" s="11"/>
    </row>
    <row r="13" spans="1:5" ht="14.25">
      <c r="A13" s="11"/>
      <c r="B13" s="11"/>
      <c r="C13" s="14"/>
      <c r="D13" s="7"/>
      <c r="E13" s="11"/>
    </row>
    <row r="14" spans="1:5" ht="14.25">
      <c r="A14" s="11"/>
      <c r="B14" s="11"/>
      <c r="C14" s="14"/>
      <c r="D14" s="7"/>
      <c r="E14" s="11"/>
    </row>
    <row r="15" spans="1:5" ht="14.25">
      <c r="A15" s="11"/>
      <c r="B15" s="11"/>
      <c r="C15" s="14"/>
      <c r="D15" s="7"/>
      <c r="E15" s="11"/>
    </row>
    <row r="16" spans="1:5" ht="14.25">
      <c r="A16" s="11"/>
      <c r="B16" s="11"/>
      <c r="C16" s="14"/>
      <c r="D16" s="7"/>
      <c r="E16" s="11"/>
    </row>
    <row r="17" spans="1:5" ht="14.25">
      <c r="A17" s="11"/>
      <c r="B17" s="11"/>
      <c r="C17" s="14"/>
      <c r="D17" s="7"/>
      <c r="E17" s="11"/>
    </row>
    <row r="18" spans="1:5" ht="14.25">
      <c r="A18" s="11"/>
      <c r="B18" s="11"/>
      <c r="C18" s="14"/>
      <c r="D18" s="7"/>
      <c r="E18" s="11"/>
    </row>
    <row r="19" spans="1:5" ht="50.25" customHeight="1">
      <c r="A19" s="208" t="s">
        <v>476</v>
      </c>
      <c r="B19" s="209"/>
      <c r="C19" s="209"/>
      <c r="D19" s="209"/>
      <c r="E19" s="210"/>
    </row>
    <row r="20" spans="1:5" ht="49.5" customHeight="1">
      <c r="A20" s="208" t="s">
        <v>132</v>
      </c>
      <c r="B20" s="209"/>
      <c r="C20" s="209"/>
      <c r="D20" s="209"/>
      <c r="E20" s="210"/>
    </row>
    <row r="21" spans="1:5" ht="54.75" customHeight="1">
      <c r="A21" s="208" t="s">
        <v>133</v>
      </c>
      <c r="B21" s="209"/>
      <c r="C21" s="209"/>
      <c r="D21" s="209"/>
      <c r="E21" s="210"/>
    </row>
    <row r="22" spans="1:5" ht="14.25" customHeight="1">
      <c r="A22" s="1"/>
      <c r="B22" s="2"/>
      <c r="C22" s="2"/>
      <c r="D22" s="2"/>
      <c r="E22" s="2"/>
    </row>
    <row r="23" spans="1:5" ht="14.25">
      <c r="A23" s="204" t="s">
        <v>105</v>
      </c>
      <c r="B23" s="185"/>
      <c r="C23" s="185"/>
      <c r="D23" s="185"/>
      <c r="E23" s="185"/>
    </row>
    <row r="24" spans="1:5" ht="14.25">
      <c r="A24" s="185"/>
      <c r="B24" s="185"/>
      <c r="C24" s="185"/>
      <c r="D24" s="185"/>
      <c r="E24" s="185"/>
    </row>
    <row r="25" spans="1:5" ht="15.75" customHeight="1">
      <c r="A25" s="204" t="s">
        <v>106</v>
      </c>
      <c r="B25" s="185"/>
      <c r="C25" s="185"/>
      <c r="D25" s="185"/>
      <c r="E25" s="185"/>
    </row>
    <row r="26" spans="1:5" ht="15.75" customHeight="1">
      <c r="A26" s="204" t="s">
        <v>210</v>
      </c>
      <c r="B26" s="185"/>
      <c r="C26" s="185"/>
      <c r="D26" s="185"/>
      <c r="E26" s="185"/>
    </row>
    <row r="27" spans="1:5" ht="15.75" customHeight="1">
      <c r="A27" s="205" t="s">
        <v>107</v>
      </c>
      <c r="B27" s="206"/>
      <c r="C27" s="206"/>
      <c r="D27" s="206"/>
      <c r="E27" s="206"/>
    </row>
    <row r="28" spans="1:5" ht="15.75" customHeight="1">
      <c r="A28" s="40" t="s">
        <v>35</v>
      </c>
      <c r="B28" s="39"/>
      <c r="C28" s="39"/>
      <c r="D28" s="39"/>
      <c r="E28" s="39"/>
    </row>
    <row r="29" spans="1:5" ht="15.75" customHeight="1">
      <c r="A29" s="207" t="s">
        <v>36</v>
      </c>
      <c r="B29" s="185"/>
      <c r="C29" s="185"/>
      <c r="D29" s="185"/>
      <c r="E29" s="185"/>
    </row>
    <row r="30" spans="1:5" ht="15.75" customHeight="1"/>
    <row r="31" spans="1:5" ht="15.75" customHeight="1"/>
    <row r="32" spans="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25:E25"/>
    <mergeCell ref="A26:E26"/>
    <mergeCell ref="A27:E27"/>
    <mergeCell ref="A29:E29"/>
    <mergeCell ref="A9:E9"/>
    <mergeCell ref="A19:E19"/>
    <mergeCell ref="A20:E20"/>
    <mergeCell ref="A21:E21"/>
    <mergeCell ref="A23:E24"/>
  </mergeCell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5</vt:i4>
      </vt:variant>
    </vt:vector>
  </HeadingPairs>
  <TitlesOfParts>
    <vt:vector size="16" baseType="lpstr">
      <vt:lpstr>ANEXO A</vt:lpstr>
      <vt:lpstr>ANEXO 1 TABLA 1</vt:lpstr>
      <vt:lpstr>ANEXO 1 TABLA 2</vt:lpstr>
      <vt:lpstr>ANEXO 1 TABLA 3</vt:lpstr>
      <vt:lpstr>ANEXO 1 TABLA 4</vt:lpstr>
      <vt:lpstr>ANEXO 2</vt:lpstr>
      <vt:lpstr>ANEXO 3</vt:lpstr>
      <vt:lpstr>ANEXO 4</vt:lpstr>
      <vt:lpstr>ANEXO 5</vt:lpstr>
      <vt:lpstr>ANEXO 6</vt:lpstr>
      <vt:lpstr>GUÍA VIDEO</vt:lpstr>
      <vt:lpstr>'ANEXO 3'!Área_de_impresión</vt:lpstr>
      <vt:lpstr>'ANEXO 6'!Área_de_impresión</vt:lpstr>
      <vt:lpstr>'ANEXO 1 TABLA 1'!OLE_LINK1</vt:lpstr>
      <vt:lpstr>'ANEXO 6'!Títulos_a_imprimir</vt:lpstr>
      <vt:lpstr>'ANEXO 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Jorge Raúl Suárez Martínez</cp:lastModifiedBy>
  <cp:lastPrinted>2022-05-16T18:03:14Z</cp:lastPrinted>
  <dcterms:created xsi:type="dcterms:W3CDTF">2021-04-16T20:47:50Z</dcterms:created>
  <dcterms:modified xsi:type="dcterms:W3CDTF">2022-05-16T18:03:53Z</dcterms:modified>
</cp:coreProperties>
</file>