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4695" windowHeight="5610" tabRatio="805"/>
  </bookViews>
  <sheets>
    <sheet name="ANEXO A" sheetId="18" r:id="rId1"/>
    <sheet name="ANEXO 1 TABLA 1" sheetId="1" r:id="rId2"/>
    <sheet name="ANEXO 1 TABLA 2" sheetId="6" r:id="rId3"/>
    <sheet name="ANEXO 1 TABLA 3" sheetId="5" r:id="rId4"/>
    <sheet name="ANEXO 1 TABLA 4" sheetId="4" r:id="rId5"/>
    <sheet name="ANEXO 2" sheetId="21" r:id="rId6"/>
    <sheet name="ANEXO 3" sheetId="9" r:id="rId7"/>
    <sheet name="ANEXO 4" sheetId="20" r:id="rId8"/>
    <sheet name="ANEXO 5" sheetId="12" r:id="rId9"/>
    <sheet name="ANEXO 6" sheetId="16" r:id="rId10"/>
  </sheets>
  <definedNames>
    <definedName name="_xlnm.Print_Area" localSheetId="2">'ANEXO 1 TABLA 2'!$A$1:$F$11</definedName>
    <definedName name="OLE_LINK1" localSheetId="1">'ANEXO 1 TABLA 1'!$A$9</definedName>
    <definedName name="OLE_LINK1" localSheetId="2">'ANEXO 1 TABLA 2'!#REF!</definedName>
    <definedName name="OLE_LINK1" localSheetId="3">'ANEXO 1 TABLA 3'!#REF!</definedName>
    <definedName name="OLE_LINK1" localSheetId="4">'ANEXO 1 TABLA 4'!#REF!</definedName>
    <definedName name="OLE_LINK1" localSheetId="6">'ANEXO 3'!#REF!</definedName>
    <definedName name="OLE_LINK1" localSheetId="8">'ANEXO 5'!#REF!</definedName>
    <definedName name="OLE_LINK1" localSheetId="9">'ANEXO 6'!#REF!</definedName>
    <definedName name="OLE_LINK1" localSheetId="0">'ANEXO A'!#REF!</definedName>
    <definedName name="_xlnm.Print_Titles" localSheetId="9">'ANEXO 6'!$1:$10</definedName>
  </definedNames>
  <calcPr calcId="162913"/>
</workbook>
</file>

<file path=xl/calcChain.xml><?xml version="1.0" encoding="utf-8"?>
<calcChain xmlns="http://schemas.openxmlformats.org/spreadsheetml/2006/main">
  <c r="C52" i="21" l="1"/>
  <c r="C49" i="21"/>
  <c r="C46" i="21"/>
  <c r="C37" i="21"/>
  <c r="C53" i="21" s="1"/>
  <c r="D48" i="21" l="1"/>
  <c r="D45" i="21"/>
  <c r="D43" i="21"/>
  <c r="D41" i="21"/>
  <c r="D39" i="21"/>
  <c r="D36" i="21"/>
  <c r="D34" i="21"/>
  <c r="D32" i="21"/>
  <c r="D30" i="21"/>
  <c r="D28" i="21"/>
  <c r="D26" i="21"/>
  <c r="D24" i="21"/>
  <c r="D22" i="21"/>
  <c r="D20" i="21"/>
  <c r="D47" i="21"/>
  <c r="D44" i="21"/>
  <c r="D42" i="21"/>
  <c r="D40" i="21"/>
  <c r="D38" i="21"/>
  <c r="D35" i="21"/>
  <c r="D33" i="21"/>
  <c r="D31" i="21"/>
  <c r="D29" i="21"/>
  <c r="D27" i="21"/>
  <c r="D25" i="21"/>
  <c r="D23" i="21"/>
  <c r="D21" i="21"/>
  <c r="D15" i="21"/>
  <c r="D49" i="21"/>
  <c r="D46" i="21"/>
  <c r="D37" i="21"/>
  <c r="D53" i="21" s="1"/>
  <c r="H66" i="1" l="1"/>
  <c r="H65" i="1"/>
  <c r="G65" i="1"/>
  <c r="F65" i="1"/>
  <c r="E65" i="1"/>
  <c r="D65" i="1"/>
  <c r="H61" i="1"/>
  <c r="G61" i="1"/>
  <c r="F61" i="1"/>
  <c r="E61" i="1"/>
  <c r="D61" i="1"/>
  <c r="E51" i="1"/>
  <c r="F51" i="1"/>
  <c r="G51" i="1"/>
  <c r="H51" i="1"/>
  <c r="D51" i="1"/>
  <c r="C21" i="4" l="1"/>
  <c r="D21" i="4"/>
  <c r="B21" i="4"/>
  <c r="C21" i="5"/>
  <c r="D21" i="5"/>
  <c r="E21" i="5"/>
  <c r="F21" i="5"/>
  <c r="B21" i="5"/>
  <c r="F13" i="5"/>
  <c r="E20" i="6"/>
  <c r="F26" i="6"/>
  <c r="G26" i="6"/>
  <c r="E26" i="6"/>
  <c r="G20" i="6"/>
  <c r="F20" i="6"/>
  <c r="G16" i="6"/>
  <c r="G28" i="6" s="1"/>
  <c r="F16" i="6"/>
  <c r="F28" i="6" s="1"/>
  <c r="E16" i="6"/>
  <c r="E66" i="1"/>
  <c r="F66" i="1"/>
  <c r="G66" i="1"/>
  <c r="D66" i="1"/>
  <c r="E28" i="6" l="1"/>
  <c r="E39" i="1"/>
  <c r="F39" i="1"/>
  <c r="G39" i="1"/>
  <c r="D39" i="1"/>
  <c r="E29" i="1"/>
  <c r="F29" i="1"/>
  <c r="G29" i="1"/>
  <c r="D29" i="1"/>
  <c r="D19" i="1"/>
  <c r="H19" i="1"/>
  <c r="G12" i="1"/>
  <c r="G19" i="1" s="1"/>
  <c r="F12" i="1"/>
  <c r="F19" i="1" s="1"/>
  <c r="E12" i="1"/>
  <c r="E19" i="1" s="1"/>
</calcChain>
</file>

<file path=xl/sharedStrings.xml><?xml version="1.0" encoding="utf-8"?>
<sst xmlns="http://schemas.openxmlformats.org/spreadsheetml/2006/main" count="1035" uniqueCount="774">
  <si>
    <t>Capítulos de gasto</t>
  </si>
  <si>
    <t>Concepto</t>
  </si>
  <si>
    <t>Aprobado</t>
  </si>
  <si>
    <t>Modificado</t>
  </si>
  <si>
    <t>1000: Servicios personales</t>
  </si>
  <si>
    <t xml:space="preserve">  </t>
  </si>
  <si>
    <t>SUBTOTAL CAPITULO 1000</t>
  </si>
  <si>
    <t>2000: Materiales y suministros</t>
  </si>
  <si>
    <t>SUBTOTAL CAPITULO 2000</t>
  </si>
  <si>
    <t>3000: Servicios generales</t>
  </si>
  <si>
    <t>SUBTOTAL CAPITULO 3000</t>
  </si>
  <si>
    <t>4000: Transferencias, asignaciones, subsidios y otras ayudas</t>
  </si>
  <si>
    <t>SUBTOTAL CAPITULO 4000</t>
  </si>
  <si>
    <t>Total</t>
  </si>
  <si>
    <t>Tipo de plaza</t>
  </si>
  <si>
    <t>Plaza</t>
  </si>
  <si>
    <t>Horas</t>
  </si>
  <si>
    <t xml:space="preserve"> </t>
  </si>
  <si>
    <t>Orden de Gobierno</t>
  </si>
  <si>
    <t>Federal</t>
  </si>
  <si>
    <t>Estatal</t>
  </si>
  <si>
    <t>Subtotal Estatal (b)</t>
  </si>
  <si>
    <t>Ingresos propios</t>
  </si>
  <si>
    <t>Subtotal Estatal (c)</t>
  </si>
  <si>
    <t>Subtotal Otros recursos (d)</t>
  </si>
  <si>
    <t>Nivel de Objetivo</t>
  </si>
  <si>
    <t>Nombre del Indicador</t>
  </si>
  <si>
    <t>Indicadores MIR Federal</t>
  </si>
  <si>
    <t xml:space="preserve">Fin </t>
  </si>
  <si>
    <t xml:space="preserve">Propósito </t>
  </si>
  <si>
    <t xml:space="preserve">Componentes </t>
  </si>
  <si>
    <t xml:space="preserve">Actividades </t>
  </si>
  <si>
    <t>Indicadores Institucionales</t>
  </si>
  <si>
    <t>Pregunta</t>
  </si>
  <si>
    <t>PREGUNTA</t>
  </si>
  <si>
    <t>RESPUESTA</t>
  </si>
  <si>
    <t>Apartado de Contribución y Destino:</t>
  </si>
  <si>
    <t>Apartado de Gestión:</t>
  </si>
  <si>
    <t>Apartado de Orientación y Medición de Resultados:</t>
  </si>
  <si>
    <t>ARCHIVO ADJUNTO (pdf, Word, Excel etc) LIGA ELECTRÓNICA</t>
  </si>
  <si>
    <t>Devengado</t>
  </si>
  <si>
    <t>Pagado</t>
  </si>
  <si>
    <t>Disponible</t>
  </si>
  <si>
    <t>CONCURRENCIA DE RECURSOS</t>
  </si>
  <si>
    <t>Orden de Gobierno y Fuente de Financiamiento</t>
  </si>
  <si>
    <t>Fundamento legal por el que concurren los recursos:</t>
  </si>
  <si>
    <t>Comentarios:</t>
  </si>
  <si>
    <t>% de cumplimiento</t>
  </si>
  <si>
    <t>Indicadores Estatales (Programas Presupuestarios) o Actividades Institucionales</t>
  </si>
  <si>
    <t>Descripción o concepto</t>
  </si>
  <si>
    <t>Cantidad</t>
  </si>
  <si>
    <t>Presupuesto gastado</t>
  </si>
  <si>
    <t>Evidencia o liga electrónica que soporte los resultados</t>
  </si>
  <si>
    <t>Comentario (s) Adiconal (es) que quiera realizar la Ejecutora:</t>
  </si>
  <si>
    <t>2. ¿La Ejecutora cuenta con criterios y/o procesos documentados para distribuir las aportaciones del Fondo?</t>
  </si>
  <si>
    <t>Tabla 1. Presupuesto del Fondo 2021 por capítulos del gasto.</t>
  </si>
  <si>
    <t>4. ¿La Ejecutora documenta el destino de las aportaciones y está desagregado por categorías?</t>
  </si>
  <si>
    <t>Apartado Generación de Información y Rendición de Cuentas:</t>
  </si>
  <si>
    <t>Anexo 2. Presupuesto del Fondo 2021 con respecto al total de recursos de la Ejecutora.</t>
  </si>
  <si>
    <t>% que representa el presupuesto del Fondo y cada Fuente de Financiamiento con respecto al total de recursos 2021 de la Ejecutora</t>
  </si>
  <si>
    <t>INGRESOS TOTALES 2021</t>
  </si>
  <si>
    <t>Pregunta:</t>
  </si>
  <si>
    <t>Respuesta:</t>
  </si>
  <si>
    <t>Liga Electrónica de la Evidencia:</t>
  </si>
  <si>
    <t>Evidencia Documental:</t>
  </si>
  <si>
    <t>Detalle las funciones relacionadas al Fondo y la Página de referencia del Manual:</t>
  </si>
  <si>
    <t>Manual General de Organización:</t>
  </si>
  <si>
    <t>Manuales Específicos de Organización:</t>
  </si>
  <si>
    <t>Manuales de Procedimientos:</t>
  </si>
  <si>
    <t>Otros Manuales, especifique.</t>
  </si>
  <si>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</si>
  <si>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</si>
  <si>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</si>
  <si>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r>
      <t xml:space="preserve">5.- ¿Dispone de </t>
    </r>
    <r>
      <rPr>
        <b/>
        <sz val="9"/>
        <color rgb="FF000000"/>
        <rFont val="Montserrat"/>
        <family val="3"/>
      </rPr>
      <t>Manual General de Organización</t>
    </r>
    <r>
      <rPr>
        <sz val="9"/>
        <color rgb="FF000000"/>
        <rFont val="Montserrat"/>
        <family val="3"/>
      </rPr>
      <t>?</t>
    </r>
  </si>
  <si>
    <r>
      <t xml:space="preserve">6.- ¿Dispone de </t>
    </r>
    <r>
      <rPr>
        <b/>
        <sz val="9"/>
        <color rgb="FF000000"/>
        <rFont val="Montserrat"/>
        <family val="3"/>
      </rPr>
      <t>Manuales Específicos de Organización</t>
    </r>
    <r>
      <rPr>
        <sz val="9"/>
        <color rgb="FF000000"/>
        <rFont val="Montserrat"/>
        <family val="3"/>
      </rPr>
      <t>?</t>
    </r>
  </si>
  <si>
    <r>
      <t xml:space="preserve">7.- ¿Dispone </t>
    </r>
    <r>
      <rPr>
        <b/>
        <sz val="9"/>
        <color rgb="FF000000"/>
        <rFont val="Montserrat"/>
        <family val="3"/>
      </rPr>
      <t>Manuales de Procedimientos</t>
    </r>
    <r>
      <rPr>
        <sz val="9"/>
        <color rgb="FF000000"/>
        <rFont val="Montserrat"/>
        <family val="3"/>
      </rPr>
      <t>?</t>
    </r>
  </si>
  <si>
    <r>
      <t xml:space="preserve">8.- ¿Dispone de </t>
    </r>
    <r>
      <rPr>
        <b/>
        <sz val="9"/>
        <color rgb="FF000000"/>
        <rFont val="Montserrat"/>
        <family val="3"/>
      </rPr>
      <t>algún Manual Distinto</t>
    </r>
    <r>
      <rPr>
        <sz val="9"/>
        <color rgb="FF000000"/>
        <rFont val="Montserrat"/>
        <family val="3"/>
      </rPr>
      <t>?</t>
    </r>
  </si>
  <si>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</si>
  <si>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</si>
  <si>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 xml:space="preserve">Meta </t>
  </si>
  <si>
    <t>Logro</t>
  </si>
  <si>
    <t xml:space="preserve">Justificación </t>
  </si>
  <si>
    <t>Nombre del Sistema en el que se realiza la carga</t>
  </si>
  <si>
    <t>Nombre de la Instancia Federal y/o Estatal que le da seguimiento a los indicadores</t>
  </si>
  <si>
    <t xml:space="preserve">Anexo 4. Resultados de Indicadores </t>
  </si>
  <si>
    <t>Sí</t>
  </si>
  <si>
    <t>17.-¿La Ejecutora utiliza para la toma de decisiones del Fondo, la información derivada de análisis externos (Evaluaciones, Auditorías, mediciones, informes  u otros relevantes? Seleccione.</t>
  </si>
  <si>
    <t>Metas</t>
  </si>
  <si>
    <t>Asignación de recursos</t>
  </si>
  <si>
    <t>18.- ¿Existen directrices del Fondo a nivel federal que se contrapongan con las necesidades de la Ejecutora en el Estado?</t>
  </si>
  <si>
    <t>19.- ¿Existe alineación entre el objetivo del Fondo, con su Programa Sectorial y el Plan Veracruzano de Desarrollo?</t>
  </si>
  <si>
    <t>20.- ¿Cuál fue la situación que enfrentó en 2021 la Ejecutora con relación a los casos de COVID 19?</t>
  </si>
  <si>
    <t xml:space="preserve">Casos sospechosos </t>
  </si>
  <si>
    <t>Casos confirmados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</si>
  <si>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</si>
  <si>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</si>
  <si>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</si>
  <si>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</si>
  <si>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</si>
  <si>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</si>
  <si>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</si>
  <si>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</si>
  <si>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</si>
  <si>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</si>
  <si>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</si>
  <si>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</si>
  <si>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</si>
  <si>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</si>
  <si>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</si>
  <si>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</si>
  <si>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</si>
  <si>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</si>
  <si>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</si>
  <si>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</si>
  <si>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</si>
  <si>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</si>
  <si>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</si>
  <si>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</si>
  <si>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</si>
  <si>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</si>
  <si>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</si>
  <si>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</si>
  <si>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11.- ¿Tiene registros contables y presupuestales
específicos del Fondo, con los ingresos y egresos,
debidamente actualizados, identificados y controlados?</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</si>
  <si>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</si>
  <si>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</si>
  <si>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</si>
  <si>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</si>
  <si>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Objetivo del Fondo</t>
  </si>
  <si>
    <t>Decesos</t>
  </si>
  <si>
    <t>Medio</t>
  </si>
  <si>
    <t>Alto</t>
  </si>
  <si>
    <r>
      <t xml:space="preserve">4.- En torno a la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</si>
  <si>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r>
      <t>·</t>
    </r>
    <r>
      <rPr>
        <sz val="7"/>
        <color rgb="FF000000"/>
        <rFont val="Montserrat"/>
        <family val="3"/>
      </rPr>
      <t xml:space="preserve">         </t>
    </r>
    <r>
      <rPr>
        <sz val="9"/>
        <color rgb="FF000000"/>
        <rFont val="Montserrat"/>
        <family val="3"/>
      </rPr>
      <t>XXXXXX. Página ___</t>
    </r>
  </si>
  <si>
    <r>
      <t>·</t>
    </r>
    <r>
      <rPr>
        <sz val="7"/>
        <color rgb="FF000000"/>
        <rFont val="Montserrat"/>
        <family val="3"/>
      </rPr>
      <t xml:space="preserve">         </t>
    </r>
    <r>
      <rPr>
        <sz val="9"/>
        <color rgb="FF000000"/>
        <rFont val="Montserrat"/>
        <family val="3"/>
      </rPr>
      <t>XXXXXX. Página___</t>
    </r>
  </si>
  <si>
    <r>
      <t>1.-</t>
    </r>
    <r>
      <rPr>
        <sz val="11"/>
        <rFont val="Montserrat"/>
        <family val="3"/>
      </rPr>
      <t xml:space="preserve"> Detalle</t>
    </r>
    <r>
      <rPr>
        <sz val="11"/>
        <color theme="1"/>
        <rFont val="Montserrat"/>
        <family val="3"/>
      </rPr>
      <t xml:space="preserve"> el presupuesto del Fondo en 2021: </t>
    </r>
  </si>
  <si>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</si>
  <si>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 xml:space="preserve">REMUNERACIONES AL PERSONAL DE CARÁCTER PERMANENTE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</si>
  <si>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</si>
  <si>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</si>
  <si>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</si>
  <si>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</si>
  <si>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</si>
  <si>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</si>
  <si>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</si>
  <si>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</si>
  <si>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</si>
  <si>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</si>
  <si>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</si>
  <si>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</si>
  <si>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</si>
  <si>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</si>
  <si>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</si>
  <si>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</si>
  <si>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</si>
  <si>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</si>
  <si>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</si>
  <si>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</si>
  <si>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</si>
  <si>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</si>
  <si>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</si>
  <si>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</si>
  <si>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</si>
  <si>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</si>
  <si>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</si>
  <si>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</si>
  <si>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</si>
  <si>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</si>
  <si>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</si>
  <si>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</si>
  <si>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</si>
  <si>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Anexo 6. Cuestionario de Desempeño del Fondo.</t>
  </si>
  <si>
    <t>Anexo 5. Resultados 2021 con Recursos del Fondo.</t>
  </si>
  <si>
    <t>Anexo A. Criterios Técnicos para la Evaluación Específica de Desempeño del Fondo de Aportaciones para la Nómina Educativa y Gasto Operativo (FONE).</t>
  </si>
  <si>
    <t xml:space="preserve">1. ¿La Ejecutora cuenta con documentación en la que se identifique un diagnóstico de las necesidades de sobre los recursos humanos y materiales para la prestación de los Servicios de Educación Básica y Normal?
</t>
  </si>
  <si>
    <t>3. ¿La Ejecutora, cuenta con un Programa Anual de Trabajo (PAT) Autorizado, que incluya la planeación, metas y características que tendrán los resultados con los recursos del Fondo?</t>
  </si>
  <si>
    <t xml:space="preserve">6. De acuerdo con la LCF, los Estados y el Distrito Federal serán apoyados con recursos económicos complementarios para ejercer las atribuciones, en materia de educación básica y normal, que de manera exclusiva se les asignan, respectivamente, en los artículos 13 y 16 de la Ley General de Educación, por lo que la Federación apoyará a los Estados con los recursos necesarios para cubrir el pago de servicios personales correspondiente al personal que ocupa las plazas transferidas a los Estados, en el marco del Acuerdo Nacional para la Modernización de la Educación Básica: ¿Cuáles son las fuentes de financiamiento concurrentes o complementarias para que la Ejecutora dé cumplimiento a sus atribuciones? </t>
  </si>
  <si>
    <t xml:space="preserve">7. Describa la situación que guardan los Manuales Administrativos y las Funciones principales relacionadas a: gestión, operación, manejo, reporte, control, evaluación, fiscalización, seguimiento u otras actividades relacionadas al Fondo. (Anexo 3. Manuales Administrativos) </t>
  </si>
  <si>
    <t>8.¿La Ejecutora, cuenta con un Informe Anual de Resultados de su Programa Anual de Trabajo del Fondo?</t>
  </si>
  <si>
    <t>9. ¿La Ejecutora, cuenta con mecanismos documentados para verificar que las transferencias de las aportaciones se hacen de acuerdo con lo programado?</t>
  </si>
  <si>
    <t>10. ¿La Ejecutora, cuenta con mecanismos documentados para dar seguimiento al ejercicio de las aportaciones?.</t>
  </si>
  <si>
    <t>11. ¿Cuáles son los mecanismos, resultados, avances y documentos generados en materia del Control Interno del Fondo? Y mencione si ya han tenido alguna Evaluación y/o Auditoría al respecto.</t>
  </si>
  <si>
    <t>12. ¿La Ejecutora, recolecta información para la planeación, asignación y seguimiento de los recursos humanos y materiales para la prestación de los servicios de educación básica y normal?</t>
  </si>
  <si>
    <t>13.¿La Ejecutora, reporta información documentada para monitorear el desempeño de las aportaciones?</t>
  </si>
  <si>
    <t>14.¿La Ejecutora, cuenta con mecanismos documentados de transparencia y rendición de cuentas?</t>
  </si>
  <si>
    <t>16.De acuerdo con los Indicadores Federales, y en su caso con los Indicadores Estatales, ¿cuáles han sido los resultados del Fondo en el Estado?</t>
  </si>
  <si>
    <t>17. ¿En caso de que la Ejecutora, cuente con evaluaciones externas del Fondo, Federales, Estatales y/o Internas? ¿Cuáles son los resultados de las evaluaciones? ¿Están disponibles en su Portal Oficial de Internet, para consulta de los ciudadanos? Por otra parte. ¿Cuántas Auditorías le practicaron al Fondo? ¿Cuáles fueron los resultados y la atención de los mismos? ¿Consideraron el Control Interno del Fondo dichas auditorías?</t>
  </si>
  <si>
    <t xml:space="preserve">18. Respecto al PAE Tomo II: ¿Cuántas recomendaciones atendió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¿Cuál ha sido del beneficio y/o apoyo el Informe de Seguimiento emitido por la Contraloría General del Estado? ¿Para qué ha utilizado dichos Informes? </t>
  </si>
  <si>
    <t>Tabla 2. Presupuesto ejercido del Fondo en 2021 por nivel educativo.</t>
  </si>
  <si>
    <t>Nivel Educativo</t>
  </si>
  <si>
    <t>Tipo de servicio o modelo educativo</t>
  </si>
  <si>
    <t xml:space="preserve">Presupuesto </t>
  </si>
  <si>
    <t>Preescolar</t>
  </si>
  <si>
    <t>CENDI</t>
  </si>
  <si>
    <t>General</t>
  </si>
  <si>
    <t>Indígena</t>
  </si>
  <si>
    <t>Comunitario</t>
  </si>
  <si>
    <t>Subtotal Preescolar (a)</t>
  </si>
  <si>
    <t>Primaria</t>
  </si>
  <si>
    <t>Comunitaria</t>
  </si>
  <si>
    <t>Subtotal Primaria (b)</t>
  </si>
  <si>
    <t>Secundaria</t>
  </si>
  <si>
    <t>Técnica</t>
  </si>
  <si>
    <t>Telesecundaria</t>
  </si>
  <si>
    <t xml:space="preserve">Para trabajadores </t>
  </si>
  <si>
    <t>Subtotal Secundaria (c)</t>
  </si>
  <si>
    <t>Normal</t>
  </si>
  <si>
    <t>Subtotal Normal (d)</t>
  </si>
  <si>
    <t>Total (a+b+c+d)</t>
  </si>
  <si>
    <t>Tabla 3. Presupuesto ejercido del Fondo en 2021 por distribución geográfica.</t>
  </si>
  <si>
    <t>Municipio</t>
  </si>
  <si>
    <t xml:space="preserve">     Preescolar</t>
  </si>
  <si>
    <t xml:space="preserve">      Primaria</t>
  </si>
  <si>
    <t xml:space="preserve">    Secundaria</t>
  </si>
  <si>
    <t>Tabla 4. Presupuesto ejercido del fondo en 2021 por niveles válidos del personal y tipo de plaza.</t>
  </si>
  <si>
    <r>
      <t>*</t>
    </r>
    <r>
      <rPr>
        <b/>
        <sz val="11"/>
        <color theme="1"/>
        <rFont val="Montserrat"/>
        <family val="3"/>
      </rPr>
      <t xml:space="preserve">Se debe incluir todos los niveles válidos según el </t>
    </r>
    <r>
      <rPr>
        <b/>
        <i/>
        <sz val="11"/>
        <color theme="1"/>
        <rFont val="Montserrat"/>
        <family val="3"/>
      </rPr>
      <t>Acuerdo por el que se da a conocer el Procedimiento y los plazos para llevar a cabo el proceso se conciliación de los registros de las plazas transferidas, así como la determinación de los conceptos y montos de las remuneraciones correspondientes</t>
    </r>
    <r>
      <rPr>
        <b/>
        <sz val="11"/>
        <color theme="1"/>
        <rFont val="Montserrat"/>
        <family val="3"/>
      </rPr>
      <t>.</t>
    </r>
  </si>
  <si>
    <t xml:space="preserve">Fuente de Financiamiento </t>
  </si>
  <si>
    <t xml:space="preserve">Justificación o comentarios de la fuente de financiamiento </t>
  </si>
  <si>
    <t xml:space="preserve">Subtotal Federal </t>
  </si>
  <si>
    <t>Otros recursos (Especificar cuáles)</t>
  </si>
  <si>
    <t>Total de ingresos 2021 de la Ejecutora (a + b+ c+ d)</t>
  </si>
  <si>
    <t>El Anexo 2 se debe llenar con el total de ingresos para obtener el porcentaje que representa el Fondo:</t>
  </si>
  <si>
    <t>Anexar las Fichas Técnicas y el reporte anual de los resultados, emitido por los Sistemas informáticos Oficiales para revisión de la ITI:</t>
  </si>
  <si>
    <r>
      <t xml:space="preserve">Comentarios: La respuesta de los temas que a continuación se presentan son </t>
    </r>
    <r>
      <rPr>
        <b/>
        <sz val="11"/>
        <rFont val="Montserrat"/>
        <family val="3"/>
      </rPr>
      <t>enunciativos y no limitativos</t>
    </r>
    <r>
      <rPr>
        <sz val="11"/>
        <rFont val="Montserrat"/>
        <family val="3"/>
      </rPr>
      <t xml:space="preserve">, por lo que cada respuesta puede ser tan amplia como se considere pertinente, adicional a la respuesta, según aplique </t>
    </r>
    <r>
      <rPr>
        <b/>
        <sz val="11"/>
        <rFont val="Montserrat"/>
        <family val="3"/>
      </rPr>
      <t xml:space="preserve">se debe proporcionar la liga electrónica, archivo pdf, word, excel etc., de los documentos soporte </t>
    </r>
    <r>
      <rPr>
        <sz val="11"/>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1"/>
        <rFont val="Montserrat"/>
        <family val="3"/>
      </rPr>
      <t>Para contestar el Anexo A, es indispensable consultar el Término de Referencia del Fondo, disponible en: http://www.veracruz.gob.mx/finanzas/transparencia/transparencia-proactiva/financiamiento-y-seguimiento-de-programas-de-desarrollo/evaluaciones-a-fondos-federales-2022/</t>
    </r>
  </si>
  <si>
    <t>5000: Bienes Muebles e Inmuebles</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</si>
  <si>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</si>
  <si>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</si>
  <si>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</si>
  <si>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</si>
  <si>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</si>
  <si>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</si>
  <si>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</si>
  <si>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</si>
  <si>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</si>
  <si>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SUBTOTAL CAPITULO 5000</t>
  </si>
  <si>
    <t>6000: Obras Públicas</t>
  </si>
  <si>
    <t xml:space="preserve">OBRA PÚBLICA EN BIENES DE DOMINIO PÚBLICO </t>
  </si>
  <si>
    <t>OBRA PÚBLICA EN BIENES PROPIOS</t>
  </si>
  <si>
    <t>PROYECTOS PRODUCTIVOS Y ACCIONES DE FOMENTO</t>
  </si>
  <si>
    <t>SUBTOTAL CAPITULO 6000</t>
  </si>
  <si>
    <t>TOTAL GLOBAL</t>
  </si>
  <si>
    <t xml:space="preserve">    Normal</t>
  </si>
  <si>
    <t>Niveles Válidos del Personal</t>
  </si>
  <si>
    <r>
      <t xml:space="preserve">La Ejecutora deberá contestar </t>
    </r>
    <r>
      <rPr>
        <b/>
        <sz val="11"/>
        <color rgb="FF000000"/>
        <rFont val="Montserrat"/>
        <family val="3"/>
      </rPr>
      <t>obligatoriamente las 24 preguntas y explicar cada una inclusive si la respuesta es negativa y en todas las afirmaciones deberá especificar la evidencia presentada para revisión del Evaluador.</t>
    </r>
  </si>
  <si>
    <t>INDICADORES / PORCENTAJE DE CUMPLIMIENTO</t>
  </si>
  <si>
    <t>CCD.L.I.048 Y Servicios Personales Fone</t>
  </si>
  <si>
    <t>Porcentaje de plazas federalizadas FONE ejercidas en Veracruz  /  91.26%</t>
  </si>
  <si>
    <t xml:space="preserve">CCD.L.I.049.Y Gastos de Operación  FONE </t>
  </si>
  <si>
    <t>Proporción de alumnos atendidos en Educación Preescolar en el estado/  100%</t>
  </si>
  <si>
    <t>Proporción de niños de 0 a 6 años atendidos en el servicio de educación inicial otorgado en los 5  CENDI-SEV/  100%</t>
  </si>
  <si>
    <t>Proporción de alumnos atendidos en CAPEP/  100%</t>
  </si>
  <si>
    <t xml:space="preserve"> Promedio  de docentes asesorados en preescolar  de CAPEP/  100%</t>
  </si>
  <si>
    <t>Proporción de jefes de sector  capacitados/  100%</t>
  </si>
  <si>
    <t xml:space="preserve"> Proporción de videoconferencias al personal de los CAI/  100%</t>
  </si>
  <si>
    <t xml:space="preserve"> Proporción de visitas a consejos técnicos de CAI SEV/  100%</t>
  </si>
  <si>
    <t xml:space="preserve"> Proporción de familias con niños de 0 a 3 años atendidos con el Programa de  Orientación a Padres/  100%</t>
  </si>
  <si>
    <t>Proporción de visitas de acompañamiento a los consejos técnicos de los Jardines de Niños federales en el estado/  100%</t>
  </si>
  <si>
    <t>Proporción de alumnos atendidos  en Educación Primaria Federalizada/  102%</t>
  </si>
  <si>
    <t>Proporción de asesorías técnico-pedagógicas  otorgadas/  100%</t>
  </si>
  <si>
    <t>Proporción de visitas a sectores educativos, zonas escolares y centros de trabajo/  100%</t>
  </si>
  <si>
    <t>Proporción de jóvenes y adultos atendidos en Educación Básica/  88%</t>
  </si>
  <si>
    <t>Proporción de docentes y personal directivo en CEBA capacitado/  100%</t>
  </si>
  <si>
    <t>Proporción de visitas a zonas escolares y centros de CEBA/ 100%</t>
  </si>
  <si>
    <t>Proporción de alumnos apoyados en albergues escolares e internado/ 98%</t>
  </si>
  <si>
    <t>Proporción de personal de albergues escolares y el internado capacitado/ 0%</t>
  </si>
  <si>
    <t>Proporción de visitas a albergues e internados/  50%</t>
  </si>
  <si>
    <t>Proporción de alumnos atendidos en Educación Preescolar Indígena/  100%</t>
  </si>
  <si>
    <t>Proporción de alumnos atendidos en Educación Inicial  Indígena/ 100%</t>
  </si>
  <si>
    <t>Proporción de visitas realizadas a jefaturas en Educación Inicial y Preescolar/ 100%</t>
  </si>
  <si>
    <t>Proporción de alumnos atendidos en Educación  Primaria Indígena/  100%</t>
  </si>
  <si>
    <t>Proporción de visitas realizadas a jefaturas de Educación Primaria Indígena/  100%</t>
  </si>
  <si>
    <t>Proporción de reuniones con supervisores escolares de Primaria y Preescolar Indígena/  100%</t>
  </si>
  <si>
    <t>Proporción de alumnos indígenas atendidos en el Centro de Integración Social/  68%</t>
  </si>
  <si>
    <t>Proporción de alumnos atendidos en Educación Secundaria Federal/  100%</t>
  </si>
  <si>
    <t>Proporción de alumnos asesorados en pensamiento matemático en Educación Secundaria Federal y Estatal/ 0%</t>
  </si>
  <si>
    <t>Proporción de alumnos atendidos en servicios de calidad en el internado de la Secundaria Técnica número 20 de Alvarado Veracruz/  100%</t>
  </si>
  <si>
    <t>Proporción de alumnos atendidos en servicios de calidad en el internado de la Secundaria Técnica número 21 de San Gregorio Veracruz/  100%</t>
  </si>
  <si>
    <t>Proporción de estudiantes atendidos en los programas académicos UPN/  100%</t>
  </si>
  <si>
    <t>Proporción de  docentes capacitados en los programas académicos de UPN/  100%</t>
  </si>
  <si>
    <t>Proporción de docentes beneficiados con estímulos a través de UPN/  100%</t>
  </si>
  <si>
    <t>Proporción de eventos  educativos con impacto social promovidos por  UPN/  100%</t>
  </si>
  <si>
    <t>Proporción de alumnos evaluados /  74%</t>
  </si>
  <si>
    <t>Proporción de docente evaluado/ 297%</t>
  </si>
  <si>
    <t>Proporción  de reportes de evaluaciones  realizados/  25%</t>
  </si>
  <si>
    <t>Proporción de alumnos egresados mayores de 15 años de edad en Educación Básica en las Misiones Culturales/  145%</t>
  </si>
  <si>
    <t>Proporción de alumnos capacitados en las Misiones Culturales/ 195%</t>
  </si>
  <si>
    <t>Promedio de actividades realizadas para contribuir al desarrollo del contenido educativo innovador/  60%</t>
  </si>
  <si>
    <t>Proporción de cursos-taller de Protección Civil impartidos/ 88%</t>
  </si>
  <si>
    <t>Proporción de unidades internas de Protección Civil implementadas/  100%</t>
  </si>
  <si>
    <t>Porcentaje de figuras educativas de Educación Básica capacitados/  100%</t>
  </si>
  <si>
    <t>Proporción eventos educativos implementados/  100%</t>
  </si>
  <si>
    <t>Proporción talleres educativos implementados/ 100%</t>
  </si>
  <si>
    <t>Proporción de obras de carácter acádemico o literario editadas/  100%</t>
  </si>
  <si>
    <t>Proporción de dictámenes/  100%</t>
  </si>
  <si>
    <t>Proporción de diseños editoriales/  100%</t>
  </si>
  <si>
    <t>Porporción de actividades para la  divulgación de obras/  100%</t>
  </si>
  <si>
    <t>Proporción de diseños gráficos/ 100%</t>
  </si>
  <si>
    <t>Proporción de gestión y comprobacion de códigos de ISBN o ISSN/  100%</t>
  </si>
  <si>
    <t>Proporción de la gestión en medios de comunicación, producción y difusión/  100%</t>
  </si>
  <si>
    <t>Porcentaje de apoyos proporcionados y gestionados ante las oficinas centrales/  100%</t>
  </si>
  <si>
    <t>Porcentaje de conflictos conciliados y gestionados ante las oficinas centrales/  100%</t>
  </si>
  <si>
    <t xml:space="preserve">Proporción de apoyos desconcentrados por la Coordinación de Delegaciones./  100%
</t>
  </si>
  <si>
    <t>Porcentaje de apoyos proporcionados por la Delegación Regional de Coatepec/  100%</t>
  </si>
  <si>
    <t>Porcentaje de conflictos conciliados en la Delegación Regional de Coatepec/  100%</t>
  </si>
  <si>
    <t>Porcentaje de apoyos proporcionados por la Delegación Regional de Coatzacoalcos/  100%</t>
  </si>
  <si>
    <t>Porcentaje de conflictos conciliados en la Delegación Regional de Coatzacoalcos/  100%</t>
  </si>
  <si>
    <t>Porcentaje de apoyos proporcionados por la Delegación Regional de Cosamalopan/  100%</t>
  </si>
  <si>
    <t>Porcentaje de conflictos conciliados en la Delegación Regional de Cosamaloapan/  100%</t>
  </si>
  <si>
    <t>Porcentaje de apoyos proporcionados por la Delegación Regional de Córdoba/ 100%</t>
  </si>
  <si>
    <t>Porcentaje de conflictos conciliados en la Delegación Regional de Córdoba/  100%</t>
  </si>
  <si>
    <t>Porcentaje de apoyos proporcionados por la Delegación Regional de Huayacocotla/  100%</t>
  </si>
  <si>
    <t>Porcentaje de conflictos conciliados en la Delegación Regional de Huayacocotla/  100%</t>
  </si>
  <si>
    <t>Porcentaje de apoyos proporcionados por la Delegación Regional de Martínez de la Torre/  100%</t>
  </si>
  <si>
    <t>Porcentaje de conflictos conciliados en la Delegación Regional de Martínez de la Torre/  100%</t>
  </si>
  <si>
    <t>Porcentaje de apoyos proporcionados por la Delegación Regional de Orizaba/  100%</t>
  </si>
  <si>
    <t>Porcentaje de conflictos conciliados en la Delegación Regional de Orizaba/ 100%</t>
  </si>
  <si>
    <t>Porcentaje de apoyos proporcionados por la Delegación Regional de Poza Rica/  100%</t>
  </si>
  <si>
    <t>Porcentaje de conflictos conciliados en la Delegación Regional de Poza Rica/ 100%</t>
  </si>
  <si>
    <t>Porcentaje de apoyos proporcionados por la Delegación Regional de Tantoyuca/  100%</t>
  </si>
  <si>
    <t>Porcentaje de conflictos conciliados en la Delegación Regional de Tantoyuca/  100%</t>
  </si>
  <si>
    <t>Porcentaje de apoyos proporcionados por la Delegación Regional de Tuxpam/  100%</t>
  </si>
  <si>
    <t>Porcentaje de conflictos conciliados en la Delegación Regional de Tuxpam/  100%</t>
  </si>
  <si>
    <t>Porcentaje de apoyos proporcionados por la Delegación Regional de Veracruz/  100%</t>
  </si>
  <si>
    <t>Porcentaje de conflictos conciliados en la Delegación Regional de Veracruz/  100%</t>
  </si>
  <si>
    <t>Porcentaje de apoyos proporcionados por la Delegación Regional de Zongolica/  100%</t>
  </si>
  <si>
    <t>Porcentaje de conflictos conciliados en la Delegación Regional de Zongolica/  100%</t>
  </si>
  <si>
    <t>Índice de variación proporcional de dictámenes escalafonarios emitidos en el sistema federalizado/   100%</t>
  </si>
  <si>
    <t>Proporción de ascensos escalafonarios/  100%</t>
  </si>
  <si>
    <t>Proporción de solicitudes atendidas/  100%</t>
  </si>
  <si>
    <t>Proporción de expedientes atendidos/  100%</t>
  </si>
  <si>
    <t>Proporción de trámites de personal atendidos automatizados/  100%</t>
  </si>
  <si>
    <t>Proporción de libros de texto gratuitos distribuidos/  100%</t>
  </si>
  <si>
    <t>Proporción materiales educativos distribuido/  100%</t>
  </si>
  <si>
    <t>Proporción de materiales de apoyo distribuido a alumnos beneficiados con paquetes de útiles escolares/  0%</t>
  </si>
  <si>
    <t>Porcentaje de beneficiarios de asesorías y servicios de soporte técnico/  100%</t>
  </si>
  <si>
    <t>Porcentaje de beneficiarios de asesorías, enlaces y capacitaciones de inclusión digital a docentes y/o alumnos/  100%</t>
  </si>
  <si>
    <t>Tasa bruta de escolarización del nivel preescolar en la entidad federativa en centros de trabajo federalizados.</t>
  </si>
  <si>
    <t>Con respecto al año anterior se tiene un crecimiento de 0.57 puntos porcentuales, este indicador debe ser ascendente. Para lograr el 100%, debe considerarse a los demás sostenimientos.</t>
  </si>
  <si>
    <t>Sistema Recursos Federales Transferidos (SRFT)</t>
  </si>
  <si>
    <t>Secreetaría de Hacienda y Crédito Público (SHCP) / Secretaria de Finanzas y Planeación (SEFIPLAN)</t>
  </si>
  <si>
    <t>Tasa bruta de escolarización del nivel primaria en la entidad federativa en centros de trabajo federalizados.</t>
  </si>
  <si>
    <t>Con respecto al año anterior se tiene un crecimiento de 3.13 puntos porcentuales, este indicador debe ser ascendente. Para lograr el 100%, debe considerarse a los demás sostenimientos.</t>
  </si>
  <si>
    <t>Tasa bruta de escolarización del nivel secundaria en la entidad federativa en centros de trabajo federalizados.</t>
  </si>
  <si>
    <t>Con respecto al año anterior se tiene un crecimiento de 4.09 puntos porcentuales, este indicador debe ser ascendente. Para lograr el 100%, debe considerarse a los demás sostenimientos.</t>
  </si>
  <si>
    <t>Porcentaje de abandono escolar del nivel primaria en la entidad federativa, en centros de trabajo federalizados.</t>
  </si>
  <si>
    <t>No se tienen antecedentes (Indicador Nuevo para ejercicio fiscal 2022)</t>
  </si>
  <si>
    <t>Porcentaje de abandono escolar del nivel secundaria en la entidad federativa, en centros de trabajo federalizados.</t>
  </si>
  <si>
    <t>Eficiencia terminal en educación primaria</t>
  </si>
  <si>
    <t>Con respecto al año anterior se tiene un crecimiento de 3.42 puntos porcentuales, este indicador debe ser ascendente. Para lograr el 100%, debe evitarse la reprobación y el abandono escolar durante la cohorte (generación).</t>
  </si>
  <si>
    <t>Eficiencia terminal en educación secundaria</t>
  </si>
  <si>
    <t>Con respecto al año anterior se tiene un crecimiento de 2.94 puntos porcentuales, este indicador debe ser ascendente. Para lograr el 100%, debe evitarse la reprobación y el abandono escolar durante la cohorte (generación).</t>
  </si>
  <si>
    <t>Tasa de variación de beneficiarios atendidos en centros de trabajo federalizados del nivel preescolar en la entidad federativa.</t>
  </si>
  <si>
    <t>Con respecto al año anterior se tiene un decrecimiento de 4.99 puntos porcentuales, esto puede deberse a que la matrícula mantiene una tendencia a la baja en paralelo con el decrecimiento poblacional. Este indicador debe ser constante.</t>
  </si>
  <si>
    <t>Tasa de variación de beneficiarios atendidos en centros de trabajo federalizados del nivel primaria en la entidad federativa.</t>
  </si>
  <si>
    <t>Con respecto al año anterior se tiene un decrecimiento de 1.06 puntos porcentuales, esto puede deberse a que la matrícula mantiene una tendencia a la baja en paralelo con el decrecimiento poblacional. Este indicador debe ser constante.</t>
  </si>
  <si>
    <t>Tasa de variación de beneficiarios atendidos en centros de trabajo federalizados del nivel secundaria en la entidad federativa.</t>
  </si>
  <si>
    <t>Con respecto al año anterior se tiene un decrecimiento de 2.21 puntos porcentuales, esto puede deberse a que la matrícula mantiene una tendencia a la baja en paralelo con el decrecimiento poblacional. Este indicador debe ser constante.</t>
  </si>
  <si>
    <t>Porcentaje de alumnos matriculados en educación preescolar atendidos en centros de trabajo federalizados.</t>
  </si>
  <si>
    <t>Con respecto al año anterior se tiene un crecimiento de 2.53 puntos porcentuales, este indicador es acumulable. Considerando todos los sostenimientos se cubre el 100%.</t>
  </si>
  <si>
    <t>Porcentaje de alumnos matriculados en educación primaria atendidos en centros de trabajo federalizados.</t>
  </si>
  <si>
    <t>Con respecto al año anterior se tiene un crecimiento de 0.17 puntos porcentuales, este indicador es acumulable. Considerando todos los sostenimientos se cubre el 100%.</t>
  </si>
  <si>
    <t>Porcentaje de alumnos matriculados en educación secundria atendidos en centros de trabajo federalizados.</t>
  </si>
  <si>
    <t>Con respecto al año anterior se tiene un crecimiento de 0.15 puntos porcentuales, este indicador es acumulable. Considerando todos los sostenimientos se cubre el 100%.</t>
  </si>
  <si>
    <t>NOTA: El porcentaje de cumplimiento se infiere que es contra el año fiscal 2020</t>
  </si>
  <si>
    <t xml:space="preserve">Actividad Institucional </t>
  </si>
  <si>
    <t xml:space="preserve">Porcentaje de plazas federalizadas FONE ejercidas en Veracruz </t>
  </si>
  <si>
    <t>107,962/116,319</t>
  </si>
  <si>
    <t>108217/116319</t>
  </si>
  <si>
    <t>El porcentaje de cumplimeinto no requiere de una justificación porque esta dentro del rango "SATISFACTORIO"</t>
  </si>
  <si>
    <t>Sistema  Integral de Administración Financiera del Estado de Veracruz -SIAFEV 2.0</t>
  </si>
  <si>
    <t>Secretaría de Finanzas y Planeación (SEFIPLAN)</t>
  </si>
  <si>
    <t>Proporción de alumnos atendidos en Educación Preescolar en el estado</t>
  </si>
  <si>
    <t>120,306/120,306</t>
  </si>
  <si>
    <t>120306/120306</t>
  </si>
  <si>
    <t>100%</t>
  </si>
  <si>
    <t>CUMPLIO LA META PROGRAMADA</t>
  </si>
  <si>
    <t>Proporción de niños de 0 a 6 años atendidos en el servicio de educación inicial otorgado en los 5  CENDI-SEV</t>
  </si>
  <si>
    <t>555/555</t>
  </si>
  <si>
    <t xml:space="preserve">CUMPLIO LA META PROGRAMADA </t>
  </si>
  <si>
    <t>Proporción de alumnos atendidos en CAPEP.</t>
  </si>
  <si>
    <t>2,405/120,306</t>
  </si>
  <si>
    <t xml:space="preserve"> Promedio  de docentes asesorados en preescolar  de CAPEP.</t>
  </si>
  <si>
    <t>756/756</t>
  </si>
  <si>
    <t>Proporción de jefes de sector  capacitados</t>
  </si>
  <si>
    <t>41/41</t>
  </si>
  <si>
    <t xml:space="preserve"> Proporción de videoconferencias al personal de los CAI</t>
  </si>
  <si>
    <t>20/20</t>
  </si>
  <si>
    <t xml:space="preserve"> Proporción de visitas a consejos técnicos de CAI SEV </t>
  </si>
  <si>
    <t>12/12</t>
  </si>
  <si>
    <t xml:space="preserve"> Proporción de familias con niños de 0 a 3 años atendidos con el Programa de  Orientación a Padres. </t>
  </si>
  <si>
    <t>272/272</t>
  </si>
  <si>
    <t xml:space="preserve">CUMPLIO LA META PROGRAMADA  </t>
  </si>
  <si>
    <t xml:space="preserve">Proporción de visitas de acompañamiento a los consejos técnicos de los Jardines de Niños federales en el estado. </t>
  </si>
  <si>
    <t>15/15</t>
  </si>
  <si>
    <t>Proporción de alumnos atendidos  en Educación Primaria Federalizada</t>
  </si>
  <si>
    <t>394,449/394,449</t>
  </si>
  <si>
    <t>402995/394449</t>
  </si>
  <si>
    <t>Se sobrecumplo la meta en un 2.16% debido  al cierre  de la estadìstica 911, ademàs de la creaciòn de turno vespertino en 5 centros de trabajo.</t>
  </si>
  <si>
    <t>Proporción de asesorías técnico-pedagógicas  otorgadas.</t>
  </si>
  <si>
    <t>10/10</t>
  </si>
  <si>
    <t>Proporción de visitas a sectores educativos, zonas escolares y centros de trabajo.</t>
  </si>
  <si>
    <t>21/21</t>
  </si>
  <si>
    <t>Proporción de jóvenes y adultos atendidos en Educación Básica.</t>
  </si>
  <si>
    <t>1,100/1,100</t>
  </si>
  <si>
    <t>972/1100</t>
  </si>
  <si>
    <t>Alumnos atendidos disminuyeron por contingencia COVID-19 y por egreso</t>
  </si>
  <si>
    <t>Proporción de docentes y personal directivo en CEBA capacitado.</t>
  </si>
  <si>
    <t>102/102</t>
  </si>
  <si>
    <t>Proporción de visitas a zonas escolares y centros de CEBA.</t>
  </si>
  <si>
    <t>8/8</t>
  </si>
  <si>
    <t>Proporción de alumnos apoyados en albergues escolares e internado.</t>
  </si>
  <si>
    <t>394/394</t>
  </si>
  <si>
    <t>388/394</t>
  </si>
  <si>
    <t>La meta programada no se cumplio debido a la contingencia de Covid 19</t>
  </si>
  <si>
    <t>Proporción de personal de albergues escolares y el internado capacitado.</t>
  </si>
  <si>
    <t>63/63</t>
  </si>
  <si>
    <t>0/63</t>
  </si>
  <si>
    <t>No se realizaron las capacitaciones programadas debido a la contingencia provocada por la pandemia del Covid-19.</t>
  </si>
  <si>
    <t>Proporción de visitas a albergues e internados</t>
  </si>
  <si>
    <t>4/4</t>
  </si>
  <si>
    <t>2/4</t>
  </si>
  <si>
    <t>No se realizaron las visitas programadas debido a la contingencia provocada por la pandemia del Covid-19.</t>
  </si>
  <si>
    <t>Proporción de alumnos atendidos en Educación Preescolar Indígena.</t>
  </si>
  <si>
    <t>35,913/35,913</t>
  </si>
  <si>
    <t>Proporción de alumnos atendidos en Educación Inicial  Indígena.</t>
  </si>
  <si>
    <t>969/969</t>
  </si>
  <si>
    <t>Proporción de visitas realizadas a jefaturas en Educación Inicial y Preescolar.</t>
  </si>
  <si>
    <t>6/6</t>
  </si>
  <si>
    <t xml:space="preserve">Proporción de alumnos atendidos en Educación  Primaria Indígena </t>
  </si>
  <si>
    <t>65,257/65,257</t>
  </si>
  <si>
    <t>Proporción de visitas realizadas a jefaturas de Educación Primaria Indígena.</t>
  </si>
  <si>
    <t>Proporción de reuniones con supervisores escolares de Primaria y Preescolar Indígena</t>
  </si>
  <si>
    <t>16/16</t>
  </si>
  <si>
    <t>Proporción de alumnos indígenas atendidos en el Centro de Integración Social</t>
  </si>
  <si>
    <t>200/200</t>
  </si>
  <si>
    <t>135/200</t>
  </si>
  <si>
    <t>Debido a la contingencia prevaleciente del COVID-19,  se incribieron  al ciclo escolar  135 alumnos, niñas, niños y adolescentes a quienes se les otorgo la atención educativa y asistencial deacuerdo a lo proyectado, siendo  programados 200 alumnos y solo 135 alumnos inscritos se reporta que que se cumple con el 67.5% de la actividad,  efectuandose con las estrategias educativas adecuadas y adaptadas al nivel y que para evitar propagar contagios entre los alumnos becarios y personal educativo y personal de apoyo asistencial del Centro de Integración Social No. 1 "Rafael Ramírez", estas actividades educativas se desarrollaron a distancia de manera virtual, uso de cuadernillos y/o materiales exprofeso, elaborados por los docentes y con las indicaciones de las autoridades educativas y sanitaras se concluye de manera presencial para alcanzar los aprendizajes esperados de los planes y programas de estudio vigente por lo que en  consecuencia también se da servicio en la atención asistencial, de acuerdo a la programación del indicador para el ciclo 2021.</t>
  </si>
  <si>
    <t>Proporción de alumnos atendidos en Educación Secundaria Federal</t>
  </si>
  <si>
    <t>342,606/342,606</t>
  </si>
  <si>
    <t>342606/342606</t>
  </si>
  <si>
    <t>Proporción de alumnos asesorados en pensamiento matemático en Educación Secundaria Federal y Estatal.</t>
  </si>
  <si>
    <t>388,304/388,304</t>
  </si>
  <si>
    <t>El área no envió su reporte de avance de indicadores correspondiente al mes de abril</t>
  </si>
  <si>
    <t>Proporción de alumnos atendidos en servicios de calidad en el internado de la Secundaria Técnica número 20 de Alvarado Veracruz.</t>
  </si>
  <si>
    <t>178/178</t>
  </si>
  <si>
    <t>Proporción de alumnos atendidos en servicios de calidad en el internado de la Secundaria Técnica número 21 de San Gregorio Veracruz.</t>
  </si>
  <si>
    <t>134/134</t>
  </si>
  <si>
    <t xml:space="preserve">Proporción de estudiantes atendidos en los programas académicos UPN. </t>
  </si>
  <si>
    <t>2,500/2,500</t>
  </si>
  <si>
    <t>2093/2093</t>
  </si>
  <si>
    <t>La meta del indicador establecida en el Anteproyecto Anual 2021 no se alcanzó, faltando un 39.5% para llegar a la meta, toda vez que se tenía proyectado atender a 800 estudiantes en este periodo escolar, logrando atender 484; esto debido a que en el Anteproyecto se reporto un valor aproximado que se calculó tomando como referente la cantidad de estudiantes reportados el ciclo escolar anterior, de igual manera se debe considerar el impacto de la situación de pandemia en la demanda de inscripción.</t>
  </si>
  <si>
    <t xml:space="preserve">Proporción de  docentes capacitados en los programas académicos de UPN. </t>
  </si>
  <si>
    <t>100/100</t>
  </si>
  <si>
    <t>Proporción de docentes beneficiados con estímulos a través de UPN.</t>
  </si>
  <si>
    <t>130/130</t>
  </si>
  <si>
    <t xml:space="preserve">Proporción de eventos  educativos con impacto social promovidos por  UPN. </t>
  </si>
  <si>
    <t xml:space="preserve">Proporción de alumnos evaluados </t>
  </si>
  <si>
    <t>36,000/36,000</t>
  </si>
  <si>
    <t>26716/36000</t>
  </si>
  <si>
    <t>La meta no se alcanzó, dado a la normatividad vigente y derivado de la contingencia sanitaria a nivel mundial SARS. CoV2, por lo que con la publicación de ACUERDO número 02/03720que a la letra dice "Por el que se suspenden las clases de educación preescolar, primaria, secundaria, normal y demás para la formación de maestros de educación básica del Sistema Educativo Nacional, así como aquellas de los tiempos medio superior dependiente de la Secretaría de Educación Pública.</t>
  </si>
  <si>
    <t>Proporción de docente evaluado.</t>
  </si>
  <si>
    <t>12,500/12,500</t>
  </si>
  <si>
    <t>37098/12500</t>
  </si>
  <si>
    <t>Para este mes la meta supera lo programado de acuerdo al registro de maestros en la plataforma. (No omito mencionar que este proceso está a cargo de la USICAMM y únicamente la Subdirección de Evaluación es responsable de la logística.</t>
  </si>
  <si>
    <t>Proporción  de reportes de evaluaciones  realizados</t>
  </si>
  <si>
    <t>1/4</t>
  </si>
  <si>
    <t>Proporción de alumnos egresados mayores de 15 años de edad en Educación Básica en las Misiones Culturales.</t>
  </si>
  <si>
    <t>165/235</t>
  </si>
  <si>
    <t>240/235</t>
  </si>
  <si>
    <t>Las características de la educación extraescolar nos permiten la inscripción permanente de alumnos en la Educación Básica para Adultos, aunado a que la participación de la población resulta impredecible y la actual emergencia sanitaria provocada por el Covid-19, generó que se promoviera, difundiera y atendieran alumnos de manera virtual, inscribiéndose población de toda la entidad veracruzana e incluso algunos de otras entidades federativas, lo cual propició un incremento en la inscripción y certificación de alumnos superando la meta programada por esta razón.</t>
  </si>
  <si>
    <t>Proporción de alumnos capacitados en las Misiones Culturales.</t>
  </si>
  <si>
    <t>1,302/1,860</t>
  </si>
  <si>
    <t>2539/1860</t>
  </si>
  <si>
    <t>195%</t>
  </si>
  <si>
    <t xml:space="preserve"> Las características de la educación extraescolar nos permiten la inscripción permanente de alumnos en los talleres de Capacitación para el Trabajo, aunado a que la participación de la población resulta impredecible y la actual emergencia sanitaria provocada por el Covid-19, generó que se promoviera, difundiera y atendieran alumnos de manera mixta (virtual-presencial), inscribiéndose población de toda la entidad veracruzana e incluso algunos de otras entidades federativas, lo cual propició un incremento en la atención de alumnos superando la meta programada por esta razón.</t>
  </si>
  <si>
    <t>Promedio de actividades realizadas para contribuir al desarrollo del contenido educativo innovador.</t>
  </si>
  <si>
    <t>5/20</t>
  </si>
  <si>
    <t>3/20</t>
  </si>
  <si>
    <t>No se cumplió con la meta planteada en el ingreso de número de escuelas, programadas 5 escuelas de las cuales se incorporaron 3, derivado de la carga de trabajo por las escuelas interesadas por el regreso a clases de manera híbrida y mixta.</t>
  </si>
  <si>
    <t>Proporción de cursos-taller de Protección Civil impartidos.</t>
  </si>
  <si>
    <t>14/14</t>
  </si>
  <si>
    <t>14/16</t>
  </si>
  <si>
    <t>El área envía su oficio en donde informa que no cuenta con actividades a reportar en el mes de marzo.</t>
  </si>
  <si>
    <t>Proporción de unidades internas de Protección Civil implementadas.</t>
  </si>
  <si>
    <t>24,008/24,008</t>
  </si>
  <si>
    <t>Porcentaje de figuras educativas de Educación Básica capacitados.</t>
  </si>
  <si>
    <t>5,000/5,000</t>
  </si>
  <si>
    <t>48357/48357</t>
  </si>
  <si>
    <t>Derivado de la contingencia originadapor el virus SARS-COV-2 y de las estrategías de capacitación en línea y a distancia a travéz de la plataforma educativa Moodle implementadas por la Coordinación Estatal de Actualización Magisterial, se permitió una mayor participación en las figuras Educativas de Educación Básica, quienes mostraron interés por capacitarse, logrando un sobrecumplimiento de la meta mayor al 100%</t>
  </si>
  <si>
    <t>Proporción eventos educativos implementados</t>
  </si>
  <si>
    <t>El sistema no solicita justificación porque el tipo de fórmula del indicador  esta en  "Otras Proporciones"</t>
  </si>
  <si>
    <t>Proporción talleres educativos implementados</t>
  </si>
  <si>
    <t>23/23</t>
  </si>
  <si>
    <t>Proporción de obras de carácter acádemico o literario editadas</t>
  </si>
  <si>
    <t>5/5</t>
  </si>
  <si>
    <t>9/9</t>
  </si>
  <si>
    <t>Se sobre cumplió lomprogramado en este trimestre, quedando una obra editada más debido al incremento de solicitudes de las unidades administrativas de esta Secretaría.</t>
  </si>
  <si>
    <t>Proporción de dictámenes</t>
  </si>
  <si>
    <t>30/30</t>
  </si>
  <si>
    <t>42/42</t>
  </si>
  <si>
    <t>Se sobre cumplió con lo programado, debido al incremento de las solicitudes de atención de las diversas unidades administrativas de esta Secretaría e instituciones, con las que trabaja el Departamento de Apoyo Editorial.</t>
  </si>
  <si>
    <t>Proporción de diseños editoriales</t>
  </si>
  <si>
    <t>11/11</t>
  </si>
  <si>
    <t>El incumplimiento a lo programado se debe a que se sigue trabajando en la elaboración de diseño editorial de la obra Guía de Ciencias, además se está atendiendo la solicitud para la elaboración del diseño y formación del libro Innovar en Educación.</t>
  </si>
  <si>
    <t>Porporción de actividades para la  divulgación de obras</t>
  </si>
  <si>
    <t>2/2</t>
  </si>
  <si>
    <t>En este último trimestre se reportan dos actvidades realizadas, mismas que fueron programadas en trimestres anteriores y que debido a las restricciones sanitaias por la contingencia del COVID 19 no se habían llevado a cabo.</t>
  </si>
  <si>
    <t>Proporción de diseños gráficos</t>
  </si>
  <si>
    <t>46/46</t>
  </si>
  <si>
    <t>Proporción de gestión y comprobacion de códigos de ISBN o ISSN.</t>
  </si>
  <si>
    <t>45/45</t>
  </si>
  <si>
    <t>39/39</t>
  </si>
  <si>
    <t>El incumplimiento a lo programado se debe a que el departamento registró una disminución en la solicitud de gestión de códigos ISBN o ISSN, además el Indautor suspendió por tiempo indefinido los trámites de comprobación por la contingencia sanitaria por COVID 19.</t>
  </si>
  <si>
    <t>Proporción de la gestión en medios de comunicación, producción y difusión</t>
  </si>
  <si>
    <t>61/61</t>
  </si>
  <si>
    <t>122/122</t>
  </si>
  <si>
    <t>Porcentaje de apoyos proporcionados y gestionados ante las oficinas centrales.</t>
  </si>
  <si>
    <t>7,960/7960</t>
  </si>
  <si>
    <t>26393/26393</t>
  </si>
  <si>
    <t>Porcentaje de conflictos conciliados y gestionados ante las oficinas centrales.</t>
  </si>
  <si>
    <t>585/585</t>
  </si>
  <si>
    <t>1462/1462</t>
  </si>
  <si>
    <t xml:space="preserve">Proporción de apoyos desconcentrados por la Coordinación de Delegaciones. 
</t>
  </si>
  <si>
    <t>22/22</t>
  </si>
  <si>
    <t>28/28</t>
  </si>
  <si>
    <t>Porcentaje de apoyos proporcionados por la Delegación Regional de Coatepec</t>
  </si>
  <si>
    <t>1,027/1,027</t>
  </si>
  <si>
    <t>2593/2593</t>
  </si>
  <si>
    <t>Porcentaje de conflictos conciliados en la Delegación Regional de Coatepec</t>
  </si>
  <si>
    <t>195/195</t>
  </si>
  <si>
    <t>49/49</t>
  </si>
  <si>
    <t>Porcentaje de apoyos proporcionados por la Delegación Regional de Coatzacoalcos</t>
  </si>
  <si>
    <t>40,176/40,176</t>
  </si>
  <si>
    <t>67970/67970</t>
  </si>
  <si>
    <t>Porcentaje de conflictos conciliados en la Delegación Regional de Coatzacoalcos</t>
  </si>
  <si>
    <t>326/326</t>
  </si>
  <si>
    <t>143/143</t>
  </si>
  <si>
    <t>Porcentaje de apoyos proporcionados por la Delegación Regional de Cosamalopan</t>
  </si>
  <si>
    <t>18,077/18,077</t>
  </si>
  <si>
    <t>15871/15871</t>
  </si>
  <si>
    <t>Porcentaje de conflictos conciliados en la Delegación Regional de Cosamaloapan</t>
  </si>
  <si>
    <t>796/796</t>
  </si>
  <si>
    <t>572/572</t>
  </si>
  <si>
    <t>Porcentaje de apoyos proporcionados por la Delegación Regional de Córdoba</t>
  </si>
  <si>
    <t>20,566/20,566</t>
  </si>
  <si>
    <t>21731/21731</t>
  </si>
  <si>
    <t>Porcentaje de conflictos conciliados en la Delegación Regional de Córdoba</t>
  </si>
  <si>
    <t>32/32</t>
  </si>
  <si>
    <t>Se atendieron y se canalizaron los conflictos mediante tarjeta informativa a la Coordinación de Delegaciones Regionales, si se tuvo conflictos a pesar de la pandemia.</t>
  </si>
  <si>
    <t>Porcentaje de apoyos proporcionados por la Delegación Regional de Huayacocotla</t>
  </si>
  <si>
    <t>6,990/6,990</t>
  </si>
  <si>
    <t>5201/5201</t>
  </si>
  <si>
    <t>Porcentaje de conflictos conciliados en la Delegación Regional de Huayacocotla</t>
  </si>
  <si>
    <t>55/55</t>
  </si>
  <si>
    <t>Porcentaje de apoyos proporcionados por la Delegación Regional de Martínez de la Torre</t>
  </si>
  <si>
    <t>7,050/7,050</t>
  </si>
  <si>
    <t>16378/16348</t>
  </si>
  <si>
    <t>Porcentaje de conflictos conciliados en la Delegación Regional de Martínez de la Torre</t>
  </si>
  <si>
    <t>Porcentaje de apoyos proporcionados por la Delegación Regional de Orizaba</t>
  </si>
  <si>
    <t>3,770/3,770</t>
  </si>
  <si>
    <t>20276/20276</t>
  </si>
  <si>
    <t>Porcentaje de conflictos conciliados en la Delegación Regional de Orizaba</t>
  </si>
  <si>
    <t>65/65</t>
  </si>
  <si>
    <t>117/117</t>
  </si>
  <si>
    <t>Porcentaje de apoyos proporcionados por la Delegación Regional de Poza Rica</t>
  </si>
  <si>
    <t>29,782/29,782</t>
  </si>
  <si>
    <t>36040/36040</t>
  </si>
  <si>
    <t>Porcentaje de conflictos conciliados en la Delegación Regional de Poza Rica</t>
  </si>
  <si>
    <t>24/24</t>
  </si>
  <si>
    <t>19/19</t>
  </si>
  <si>
    <t>Porcentaje de apoyos proporcionados por la Delegación Regional de Tantoyuca</t>
  </si>
  <si>
    <t>23,000/23,000</t>
  </si>
  <si>
    <t>17761/17761</t>
  </si>
  <si>
    <t>Porcentaje de conflictos conciliados en la Delegación Regional de Tantoyuca</t>
  </si>
  <si>
    <t>137/137</t>
  </si>
  <si>
    <t>138/138</t>
  </si>
  <si>
    <t>Porcentaje de apoyos proporcionados por la Delegación Regional de Tuxpam</t>
  </si>
  <si>
    <t>1,581/1,581</t>
  </si>
  <si>
    <t>5908/5908</t>
  </si>
  <si>
    <t>Porcentaje de conflictos conciliados en la Delegación Regional de Tuxpam</t>
  </si>
  <si>
    <t>18/18</t>
  </si>
  <si>
    <t>No se presentaron conflictos durante el periodo.</t>
  </si>
  <si>
    <t>Porcentaje de apoyos proporcionados por la Delegación Regional de Veracruz</t>
  </si>
  <si>
    <t>46,830/46,830</t>
  </si>
  <si>
    <t>105185/105185</t>
  </si>
  <si>
    <t>Porcentaje de conflictos conciliados en la Delegación Regional de Veracruz</t>
  </si>
  <si>
    <t>1,305/1,305</t>
  </si>
  <si>
    <t>20373/20373</t>
  </si>
  <si>
    <t>Porcentaje de apoyos proporcionados por la Delegación Regional de Zongolica</t>
  </si>
  <si>
    <t>11,405/11,405</t>
  </si>
  <si>
    <t>9262/9262</t>
  </si>
  <si>
    <t>Porcentaje de conflictos conciliados en la Delegación Regional de Zongolica</t>
  </si>
  <si>
    <t>740/740</t>
  </si>
  <si>
    <t>319/319</t>
  </si>
  <si>
    <t>Índice de variación proporcional de dictámenes escalafonarios emitidos en el sistema federalizado</t>
  </si>
  <si>
    <t>90/84</t>
  </si>
  <si>
    <t>Proporción de ascensos escalafonarios</t>
  </si>
  <si>
    <t>Proporción de solicitudes atendidas.</t>
  </si>
  <si>
    <t>9,868/9,868</t>
  </si>
  <si>
    <t>9868/9868</t>
  </si>
  <si>
    <t>Proporción de expedientes atendidos.</t>
  </si>
  <si>
    <t>3,177/3,177</t>
  </si>
  <si>
    <t>3177/3177</t>
  </si>
  <si>
    <t>Proporción de trámites de personal atendidos automatizados</t>
  </si>
  <si>
    <t>277,959/277,959</t>
  </si>
  <si>
    <t>315254/315254</t>
  </si>
  <si>
    <t>Proporción de libros de texto gratuitos distribuidos</t>
  </si>
  <si>
    <t>9,872,189/9,872,189</t>
  </si>
  <si>
    <t>9872189/9872189</t>
  </si>
  <si>
    <t>Proporción materiales educativos distribuido.</t>
  </si>
  <si>
    <t>869/869</t>
  </si>
  <si>
    <t>Proporción de materiales de apoyo distribuido a alumnos beneficiados con paquetes de útiles escolares.</t>
  </si>
  <si>
    <t>0</t>
  </si>
  <si>
    <t>No se tuvo programación en este indicador.</t>
  </si>
  <si>
    <t>Porcentaje de beneficiarios de asesorías y servicios de soporte técnico.</t>
  </si>
  <si>
    <t>38,190/38,190</t>
  </si>
  <si>
    <t>40400/40400</t>
  </si>
  <si>
    <t>Porcentaje de beneficiarios de asesorías, enlaces y capacitaciones de inclusión digital a docentes y/o alumnos.</t>
  </si>
  <si>
    <t>20,716/20,716</t>
  </si>
  <si>
    <t>28932/28932</t>
  </si>
  <si>
    <t>Si</t>
  </si>
  <si>
    <t xml:space="preserve">Si  </t>
  </si>
  <si>
    <t>GASTOS DE OPERACIÓN FONE</t>
  </si>
  <si>
    <t>EN FORMATO PDF INFORME PRESUPUESTAL DE DICIEMBRE 2021</t>
  </si>
  <si>
    <t>P</t>
  </si>
  <si>
    <t>1. Estructura Orgánica SEV autorizada:
http://www.sev.gob.mx/descargas/transparencia/oficialia-mayor/daga/Estructura2020/01eogsev.pdf/
2. Lineamientos para Elaborar, Modificar, Autorizar, Validar y Registrar Estructuras Orgánicas y Plantillas de Personal de las Dependencias y Entidades de la Administración Pública Estatal:
https://www.segobver.gob.mx/juridico/pdf/glineamientos2.pdf
3. Reglamento Interior SEV actualizado:
https://sisdti.segobver.gob.mx/siga/doc_gaceta.php?id=4356</t>
  </si>
  <si>
    <t>1.- Estructura Orgánica General SEV  
1.1 Oficio de autorización de Estructura Orgánica
2. Lineamientos para Elaborar, Modificar, Autorizar, Validar y Registrar Estructuras Orgánicas y Plantillas de Personal de las Dependencias y Entidades de la Administración Pública Estatal
3. Reglamento Interior SEV actualizado</t>
  </si>
  <si>
    <r>
      <t xml:space="preserve">SÍ, la última actualización de Estructura Orgánica de la Secretaría de Educación se obtuvo mediante Oficio CG/SFP/0156/2020 de fecha 30 de enero de 2022; de acuerdo con el artículo 47 de los Lineamientos para Elaborar, Modificar, Autorizar, Validar y Registrar Estructuras Orgánicas y Plantillas de Personal de las Dependencias y Entidades de la Administración Pública Estatal, el Reglamento Interior debe armonizarse con base en la Estructura Orgánica autorizada, el cual, por la situación que se está superando por el COVID-19, recientemente se publicó el Reglamento Interior de la Secretaría de Educación que está acorde con la Estructura Orgánica; finalmente, cabe precisar que este ordenamiento en su OCTAVO TRANSITORIO establece un plazo de 120 días para actualizar los Manuales Administrativos, motivo por el cual actualmente se encuentra en proceso de concluir la armonización de estos documentos administrativos.
Respecto a que si se reflejan </t>
    </r>
    <r>
      <rPr>
        <b/>
        <sz val="9"/>
        <color rgb="FF000000"/>
        <rFont val="Montserrat"/>
        <family val="3"/>
      </rPr>
      <t xml:space="preserve">áreas específicas </t>
    </r>
    <r>
      <rPr>
        <sz val="9"/>
        <color rgb="FF000000"/>
        <rFont val="Montserrat"/>
        <family val="3"/>
      </rPr>
      <t>sobre el Fondo la respuesta es NO, en virtud de que, como dependencia centralizada del Gobierno del Estado de Veracruz, se administran recursos tanto federales como estatales, por lo cual no existen figuras exclusivas para el manejo del Fondo.</t>
    </r>
  </si>
  <si>
    <t>SÍ, su última actualización fue publicado en la Gaceta Oficial del Estado el 18 de marzo del 2022 con Núm. Ext. 110. Está alineado a la Estructura Orgánica de conformidad con el artículo 47 de los Lineamientos para Elaborar, Modificar, Autorizar, Validar y Registrar Estructuras Orgánicas y Plantillas de Personal de las Dependencias y Entidades de la Administración Pública Estatal. Con relación a los Manuales Administrativos actualmente están en proceso de alineación.
Cabe precisar que al ser la Secretaría de Educación una dependencia centralizada del Poder Ejecutivo del Estado de Veracruz, tiene la encomienda de administrar todos los recursos relacionados con el sector educativo, motivo por el cual no se puede reflejar en Estructura Orgánica áreas específicas relacionadas con el FONE porque se estaría incurriendo en duplicidad de funciones; por consiguiente, no existen atribuciones para las áreas ni funciones específicas sobre el manejo de los recursos del FONE.</t>
  </si>
  <si>
    <t>La Dependencia a través de la Unidad de Género opera dos Programas: FGE.Q.E.470.Y Igualdad de Género y FGE.Q.E.472.Y Alerta de Violencia de Género en Contra de las Mujeres y se opera mediante el Plan  Anual de Trabajo  2021 Word o el Anexo del PAT 2021, que se encuentra en el micrositio de la página de la SEV, ubicado en el cintillo superior del micrositio de la Unidad de Género en la página de la Secretaría de Educación. En el documento del PAT 2021 Word se menciona en las siguientes páginas: 6, 14 y 26. y en el Anexo Excel PAT 2021, existe una columna específica para los programas 470 y 472.
Cabe señalar, que en el formato Anexo PAT 2021 está autorizado con la firma y sello del Titular de la Dependencia. Es preciso señalar, que el archivo en Excel es un formato emitido por el Instituto Veracruzano de las Mujeres, y con ese encabezado "Plan Anual de Trabajo de la Unidad de Género", y cuando hubo la modificación, el documento ya estaba firmado por el Secretario de Educación y publicado en la página de la SEV. Sin embargo, es el mismo contenido del Programa Anual de Trabajo del word pero de manera esquematizado.</t>
  </si>
  <si>
    <t>Sí. La Secretaría de Educación de Veracruz se adhirió al Acuerdo que emite el Código de Ética de los Servidores Públicos del Poder Ejecutivo de Veracruz, publicado en la Gaceta Oficial del Estado Núm. Ext. 104 de fecha jueves 12 de marzo de 2020, en virtud de que el Artículo 1 establece que el presente Acuerdo es de observancia obligatoria y aplicación general para los servidores públicos del Poder Ejecutivo del Estado de Veracruz de Ignacio de la Llave y tiene por objeto emitir el Código de Ética para el Ejercicio de la Función Pública, en correspondencia a los contenidos y mecanismos de los Sistemas Nacional y Estatal Anticorrupción; es por ello que conforme a este instrumento normativo se alineó el Código de Conducta de la SEV, el cual fue aprobado por la Contralora General del Estado a través del Oficio Nº CGE/1402/2020 mismo que estuvo vigente durante el ejercicio fiscal 2021. Además, se encuentra disponible en el Micrositio del Comité: http://www.sev.gob.mx/wp-content/uploads/2020/12/Codigo_de_conducta_SEV.pdf</t>
  </si>
  <si>
    <t>La Secretaría de Educación, de conformidad con el Acuerdo que emite el Código de Ética de los Servidores Públicos del Poder Ejecutivo de Veracruz, publicado en la Gaceta Oficial del Estado Núm. Ext. 104 de fecha jueves 12 de marzo de 2020, no recibió ninguna denuncia durante el Ejercicio Fiscal 2021 relacionada con el Código de Conducta, en virtud de que, con fundamento en el artículo 20 del referido Acuerdo, el Órgno Interno de Control es el ente responsable de atender a los denunciantes del incumplimiento de ambos Códigos.</t>
  </si>
  <si>
    <t>NOTA: El presupuesto modificado y ejercido incluye el importe de $554,226.49 de rendimientos generados en "Otros de Gasto Corriente".</t>
  </si>
  <si>
    <t>GOBIERNO DE LA ENTIDAD</t>
  </si>
  <si>
    <t xml:space="preserve">NOTA: La distribución geográfica solicitada para el ejercicio fiscal 2021, no es posible ya que el Sistema Integral de Administración Financiera del Estado de Veracruz, </t>
  </si>
  <si>
    <t xml:space="preserve">Versión 2.0 (SIAFEV 2.0), en el cual se realizan los registros correspondientes al FONE,  no permite la desagregación como lo solicita.   </t>
  </si>
  <si>
    <t xml:space="preserve">    1 Mando Medio</t>
  </si>
  <si>
    <t xml:space="preserve">    2 Docente Básico</t>
  </si>
  <si>
    <t xml:space="preserve">    3 PAAE Educación Básica</t>
  </si>
  <si>
    <t xml:space="preserve">    4 Docente Educación Superior</t>
  </si>
  <si>
    <t xml:space="preserve">    3 PAAE Educación Superior</t>
  </si>
  <si>
    <t xml:space="preserve">    6 Mando UPN</t>
  </si>
  <si>
    <t xml:space="preserve">    7 Admintrativo UPN</t>
  </si>
  <si>
    <t xml:space="preserve">    8 Docente UPN</t>
  </si>
  <si>
    <t>2509220 Programa Nacional de Inglés.</t>
  </si>
  <si>
    <t>1100620 Aprovechamiento 19</t>
  </si>
  <si>
    <t>1501020 Fondo de Estabilización de los Ingresos de las Entidades Federativas (FEIEF)</t>
  </si>
  <si>
    <t>1502120 Participaciones Federales</t>
  </si>
  <si>
    <t>1100420 Recursos Propios de los Organismos Públicos Descentralizados</t>
  </si>
  <si>
    <t>SERVICIOS PERSONALES (PAGO DE NÓMINA Y TERCEROS INSTITUCIONALES)</t>
  </si>
  <si>
    <t>AVANCE PRESUPUESTAL</t>
  </si>
  <si>
    <t>OTROS DE GASTO CORRIENTE (PAGO DE NÓMINA)</t>
  </si>
  <si>
    <t>RENDIMIENTOS "OTROS DE GASTO CORRIENTE" (PAGO DE NÓMINA)</t>
  </si>
  <si>
    <t>Cantidad de Subejercicio del Fondo en 2021: $0.00
Origen, motivo o explicación del Subejercicio 2021:  NO SE REALIZO SUBEJERCICIO EN 2021</t>
  </si>
  <si>
    <t>2500121 FONE SERVICIOS PERSONALES</t>
  </si>
  <si>
    <t>2500121 FONE OTRO DE GASTO CORRIENTE</t>
  </si>
  <si>
    <t>2500121 FONE GASTOS DE OPERACIÓN</t>
  </si>
  <si>
    <t>2515021  OTRO GASTO CORRIENTE (RENDIMIENTOS)</t>
  </si>
  <si>
    <t>2515021  FONE GASTOS DE OPERACIÓN (RENDIMIENTOS)</t>
  </si>
  <si>
    <t>2500821 Fondo de Aportaciones para la Educación Tecnológica y de Adultos (FAETA)</t>
  </si>
  <si>
    <t>2501421 Convenio de Colaboración  (CECyTEV)</t>
  </si>
  <si>
    <t>2502121 Convenio de Colaboración (TEBACOM)</t>
  </si>
  <si>
    <t>2502321 Apoyo Financiero Extraordinario No Regularizable (U080)</t>
  </si>
  <si>
    <t>2509121 Programa para el Desarrollo Profesional Docente. Tipo Básico.</t>
  </si>
  <si>
    <t>2512621 Fondo de Aportaciones para la Educación Tecnológica y de Adultos Rendimientos (FAETA R)</t>
  </si>
  <si>
    <t>2516221 Colegio de Estudios Científicos y Tecnológicos del Estado de Veracruz Rendimientos</t>
  </si>
  <si>
    <t>2519121 Convenio Especifico de Colaboración para Operar el Programa Educación para Adultos</t>
  </si>
  <si>
    <t>2521121 Programa Expansión de la Educación Inicial.</t>
  </si>
  <si>
    <t>2521421 Convenio Especifico de Colaboración para Operar el Programa Educación para Adultos 2018 Rendimientos</t>
  </si>
  <si>
    <t>252512 Universidades Tecnológicas, Subsidio para Organismos Descentralizados Estatales (U006)</t>
  </si>
  <si>
    <t>2525221 Universidad Politécnica, Subsidio para Organismos Descentralizados Estatales (U006)</t>
  </si>
  <si>
    <t>2525521 Universidades Tecnológicas, Subsidio para Organismos Descentralizados Estatales Rendimientos (U006 R)</t>
  </si>
  <si>
    <t>2525621 Universidad Politécnica, Subsidio para Organismos Descentralizados Estatales Rendimientos (U006 R)</t>
  </si>
  <si>
    <t>2532921 Programa de Fortalecimiento de los Servicios de Educación Especial</t>
  </si>
  <si>
    <t>2533121 Programa de Fortalecimiento a la Excelencia Educativa 2021</t>
  </si>
  <si>
    <t>1100121 Recursos Fiscales</t>
  </si>
  <si>
    <t>1100920 Rendimientos de Dependencias y Entidades</t>
  </si>
  <si>
    <t>1200221 Préstamo Quirografario</t>
  </si>
  <si>
    <t>1501021 Fondo de Estabilización de los Ingresos de las Entidades Federativas (FEIEF)</t>
  </si>
  <si>
    <t>1502121 Participaciones Federales</t>
  </si>
  <si>
    <t>1100421 Recursos Propios de los Organismos Públicos Descentralizados</t>
  </si>
  <si>
    <t xml:space="preserve">El registro contable correspondiente al Gasto Operativo se realiza a través del Sistema Integral de Contabilidad (COI). 
El Departamento de Control Presupuestal efectua los registros presupuestales  de acuerdo a los LINEAMIENTOS para el registro presupuestario y contable de los recursos del Fondo de Aportaciones para la Nómina Educativa y Gasto Operativo. </t>
  </si>
  <si>
    <t>En la elaboración del Proyecto de Presupuesto de Egresos correspondiente al Gasto Operativo FONE.
En la elaboración del Proyecto del Presupuesto de Egresos para el ejercicio del gasto.</t>
  </si>
  <si>
    <t xml:space="preserve">SI
</t>
  </si>
  <si>
    <t xml:space="preserve">Se adjunta en formato PDF la siguiente información: 
* Normatividad para la aplicación de los recursos.
* Oficio de notificación de presupuesto al área. 
* Oficio de notificación del presupuesto a la Secretaría de Educación de Veracruz.
* Informe Presupuestal del mes de diciembre 2021.
* Avance Presupuestal por Fuente de Financiamiento a Nivel Partida del 01 de enero al 31 de diciembre de 2021.
</t>
  </si>
  <si>
    <t>Se anexan en archivo PDF: 
* Reportes de Planeación Anual de las AIs 048 y 049.
* Lineamientos Generales para la Adopción del Presupuesto Basado en Resultados y el Sistema de Evaluación del Desempeño del Estado de Veracruz de Ignacio de la Llave para el Proceso de Presupuestación.</t>
  </si>
  <si>
    <t xml:space="preserve">Sí
</t>
  </si>
  <si>
    <t>https://www.sev.gob.mx/normatividad/manuales-administrativos/</t>
  </si>
  <si>
    <t>Se anexan en archivo PDF las Cédulas de Informe Anual de Resultados 2021 (AI 048-049).</t>
  </si>
  <si>
    <t xml:space="preserve">Si
</t>
  </si>
  <si>
    <t xml:space="preserve">Si
</t>
  </si>
  <si>
    <t>Se anexan en archivo PDF:
* Avance Presupuestal por Fuente de Financiamiento a Nivel Partida del 01 de enero al 31 de diciembre de 2021.
* APERTURA PROGRAMATICA AUTORIZADA 2021.
*CLASIFICADOR POR OBJETO DEL GASTO.
*ESTRUCTURA PROGRAMATICA 2021.
* Información SRFT (SFU).
*Dictámenes de Suficiencia Presupuestal Ejercicio 2021 (DSP).
https://www.dof.gob.mx/nota_detalle.php?codigo=5376884&amp;fecha=22/12/2014
http://www.veracruz.gob.mx/finanzas/wp-content/uploads/sites/2/2018/09/10.-Clasificador-por-Tipo-de-Gasto.pdf</t>
  </si>
  <si>
    <t xml:space="preserve">
Sí</t>
  </si>
  <si>
    <t xml:space="preserve">Total de devolución de recursos del Fondo 2021:  $354,949.08
Explicación de a quién y cuándo se devolvieron: Fueron reintegrados directamente a la Tesoreria de la Federación a través de la Secretaría de Finanzas y planeación por la cantidad de $354,949.08
                                            </t>
  </si>
  <si>
    <t>Cantidad de Rendimientos del Fondo en 2021: $554,226.49 y $63,709.32
Explicación del uso o devolución de los rendimientos: LOS RENDIMIENTOS POR EL IMPORTE DE  $554,226.49, SE UTILIZARON PARA EL PAGO DE LA NÓMINA Y LOS RENDIMIENTOS POR EL IMPORTE DE  $63,709.32, FUERON APLICADOS EN LA PARTIDA 214001 DE MATERIAL PARA EL PROCESAMIENTO EN EQUIPOS Y BIENES INFORMATICOS.</t>
  </si>
  <si>
    <r>
      <t xml:space="preserve">https://www.sev.gob.mx/upece/investigacion/
https://www.diputados.gob.mx/LeyesBiblio/ref/lcf/LCF_ref34_09dic13.pdf
</t>
    </r>
    <r>
      <rPr>
        <sz val="10"/>
        <rFont val="Montserrat"/>
        <family val="3"/>
      </rPr>
      <t>Se anexan en archivo PDF:
Presentacion_Indicadores</t>
    </r>
  </si>
  <si>
    <t xml:space="preserve">Al respecto como evidencia de las acciones y actividades realizadas se anexan en archivo PDF los documentos que se identifican con el NUM, 11.
Asimismo se pueden consultar los siguientes Links:
https://www.sev.gob.mx/v1/noticias/leer/2345/
http://www.sev.gob.mx/desarrollo-educativo/blog/destacadas/primera-sesion-ordinaria-del-comite-de-control-y-desempeno-institucional-cocodi/
https://www.sev.gob.mx/v1/sistemas-institucionales/#!/  
</t>
  </si>
  <si>
    <r>
      <t>15.</t>
    </r>
    <r>
      <rPr>
        <b/>
        <sz val="11"/>
        <rFont val="Montserrat"/>
        <family val="3"/>
      </rPr>
      <t xml:space="preserve"> </t>
    </r>
    <r>
      <rPr>
        <sz val="11"/>
        <rFont val="Montserrat"/>
        <family val="3"/>
      </rPr>
      <t>¿Cómo documenta la Ejecutora, los resultados del Fondo a nivel de fin o propósito? ¿La Ejecutora fue Evaluada en el Estado en el PAE Tomo I de indicadores?, de haber sido Evaluada en el PAE Tomo I de indicadores, ¿Cuáles fueron las recomendaciones? y especificar ¿Qué Aspectos Susceptibles de mejora realizaron? ¿Cómo mide la Calidad de sus Servicios?, Especificar. ¿Dispone de Encuestas de satisfacción de los servicios?, Comente.</t>
    </r>
  </si>
  <si>
    <t xml:space="preserve">Asi mismo se pueden consultar el siguiente Link.
http://www.sev.gob.mx/upece/evaluacion/wp-content/uploads/sites/3/2021/08/Prontuario-inicio-de-curso-2020-2021.pdf </t>
  </si>
  <si>
    <t>https://www.sev.gob.mx/upece/investigacion/
https://www.sev.gob.mx/upece/investigacion/wp-content/uploads/sites/4/2022/04/Indicadores_trimestrales_FONE-SHCP_2022.pdf</t>
  </si>
  <si>
    <t xml:space="preserve">Se anexa en archivos PDF evidencia documental correspondientes a los resultados del Fondo. </t>
  </si>
  <si>
    <r>
      <rPr>
        <b/>
        <sz val="10"/>
        <color theme="1"/>
        <rFont val="Montserrat"/>
        <family val="3"/>
      </rPr>
      <t xml:space="preserve">¿Cuáles son los resultados de las evaluaciones?
</t>
    </r>
    <r>
      <rPr>
        <sz val="10"/>
        <color theme="1"/>
        <rFont val="Montserrat"/>
        <family val="3"/>
      </rPr>
      <t>Los resultados de las Evaluación de Fondos Federales del Ramo General 33 al Ejercicio Fiscal 2020,  pueden ser consultados en el Link https://www.sev.gob.mx/v1/difusion/pae/.
Se realizaron Evaluaciones Específicas de Desempeño de Indicadores por parte del Órgano Interno de Control en la Secretaría de Educación.
Así también el Órgano Interno de Control en la Secretaría de Educación en cumplimento de se Programa Anual de Trabajo llevo a cabo la Actividad Número 1.21.0, denominada “Verificación y Seguimiento al Proceso de Integración y Pago de Nómina del Personal Educativo en la Secretaría de Educación, con Recursos del Fondo de Aportaciones para la Nómina Educativa y Gasto Operativo (FONE) por el periodo enero a junio y julio a diciembre de 2021”</t>
    </r>
    <r>
      <rPr>
        <b/>
        <sz val="10"/>
        <color theme="1"/>
        <rFont val="Montserrat"/>
        <family val="3"/>
      </rPr>
      <t xml:space="preserve">.
 ¿Están disponibles en su Portal Oficial de Internet, para consulta de los ciudadanos? 
</t>
    </r>
    <r>
      <rPr>
        <sz val="10"/>
        <color theme="1"/>
        <rFont val="Montserrat"/>
        <family val="3"/>
      </rPr>
      <t>Sí. Los resultados de las Evaluación de Fondos Federales del Ramo General 33 al Ejercicio Fiscal 2020, pueden ser consultados en el Link https://www.sev.gob.mx/v1/difusion/pae/.</t>
    </r>
    <r>
      <rPr>
        <b/>
        <sz val="10"/>
        <color theme="1"/>
        <rFont val="Montserrat"/>
        <family val="3"/>
      </rPr>
      <t xml:space="preserve">
¿Cuántas Auditorías le practicaron al Fondo? 
</t>
    </r>
    <r>
      <rPr>
        <sz val="10"/>
        <color theme="1"/>
        <rFont val="Montserrat"/>
        <family val="3"/>
      </rPr>
      <t>Se practicó la auditoría 1423-DS-GF a los Recursos del FONE, Cuenta Pública 2020 por parte de la Auditoría Superior de la Federación.</t>
    </r>
    <r>
      <rPr>
        <b/>
        <sz val="10"/>
        <color theme="1"/>
        <rFont val="Montserrat"/>
        <family val="3"/>
      </rPr>
      <t xml:space="preserve">
¿Cuáles fueron los resultados y la atención de los mismos? 
</t>
    </r>
    <r>
      <rPr>
        <sz val="10"/>
        <color theme="1"/>
        <rFont val="Montserrat"/>
        <family val="3"/>
      </rPr>
      <t>No se generaron observaciones. El informe de resultados puede ser consultado en el Link. https://informe.asf.gob.mx/Documentos/Informes_simplificados/2020_ficha_GF_a.pdf</t>
    </r>
    <r>
      <rPr>
        <b/>
        <sz val="10"/>
        <color theme="1"/>
        <rFont val="Montserrat"/>
        <family val="3"/>
      </rPr>
      <t xml:space="preserve">
¿Consideraron el Control Interno del Fondo dichas auditorías?
</t>
    </r>
    <r>
      <rPr>
        <sz val="10"/>
        <color theme="1"/>
        <rFont val="Montserrat"/>
        <family val="3"/>
      </rPr>
      <t>Sí</t>
    </r>
    <r>
      <rPr>
        <b/>
        <sz val="10"/>
        <color theme="1"/>
        <rFont val="Montserrat"/>
        <family val="3"/>
      </rPr>
      <t xml:space="preserve">
</t>
    </r>
    <r>
      <rPr>
        <sz val="10"/>
        <rFont val="Montserrat"/>
        <family val="3"/>
      </rPr>
      <t xml:space="preserve">
</t>
    </r>
  </si>
  <si>
    <t xml:space="preserve">Se anexa en archivo PDF Informes Individuales de Evaluaciones, Auditorías y Revisones. 
Asimismo, pueden ser consultados en los siguientes Links.
https://www.sev.gob.mx/v1/difusion/pae/
https://informe.asf.gob.mx/Documentos/Informes_simplificados/2020_ficha_GF_a.pdf
</t>
  </si>
  <si>
    <t>No se ha recibido capacitación.</t>
  </si>
  <si>
    <t>https://www.gob.mx/agn/articulos/agnmex-brinda-acompanamiento-a-entidades-federativas-para-la-armonizacion-e-implementacion-de-la-ley-general-de-archivos</t>
  </si>
  <si>
    <t>Sí.
Aún no se encuentra armanizada</t>
  </si>
  <si>
    <t xml:space="preserve">Sí.. Sí se encuentra autorizado. Lo autorizó el Secetario de Educación de Veracruz. Autorizado en Noviembre de 2018. Sí incluye Funciones relacionadas al Fondo. Sí esta publicado en la Página Oficial de la SEV. El área encargada de su Actualización es la Unidad de Planeación, Evaluación y Control Educativo (UPECE).
</t>
  </si>
  <si>
    <t>Sí.. Sí se encuentra autorizado. Lo autorizó el Secetario de Educación de Veracruz. Autorizado en Noviembre de 2018. Sí incluye Funciones relacionadas al Fondo. Sí esta publicado en la Página Oficial de la SEV. El área encargada de su Actualización es la Unidad de Planeación, Evaluación y Control Educativo (UPECE).</t>
  </si>
  <si>
    <t>No.</t>
  </si>
  <si>
    <t>Sí, la Dirección de Tecnologías de la Información tiene protocolos operativos para la recuperación de la información y las aplicaciones: 1) El Departamento de Infraestructura Tecnológica realiza respaldos semanalmente, los cuales se guardan en área externa a la SEV. 2) El Departamento de Infraestructura Tecnológica realiza respaldos de las configuraciones de los servidores para su posible implementación en servidores externos a la SEV. 3) El Departamento de Gobierno Electrónico realiza respaldos alternos en la nube (es un repositorio digital), donde se guarda la última versión del código fuente de las aplicaciones.</t>
  </si>
  <si>
    <t>Sistema Interno de Control Presupuestal de Recursos Financieros (SICPRF)
Se cuenta con el sistema Sistema Integral de Adquicisiones, arrendamientos y Almacén (SIAA), en el cual se registran todas los requerimientos de las diferentes áreas que integran la Secretaría de Educación, en el que se da seguimiento a las adquisiciones y/o contrataciones realizadas de acuerdo a los tipos de recursos con los que se suministran a la Secretaría.
Sí, se cuenta con 4 sistemas: 1) Sistema de Nómina Federalizada. 
(SIAPSEP), genera el pago de la Nómina del Sector Educativo Federalizado por medio del cálculo de los montos de percepciones y deducciones marcados por la ley; así como apoyo a la  administración del personal de la Secretaría de una manera eficaz y oportuna; manteniendo históricos de las plazas, empleados, centros de trabajo y su relación entre ellos. 2) Sistema de Control de Pago (SICOPA), controla los pagos realizados a los trabajadores de la SEV, así como las retenciones y cancelaciones de pagos emitidos por cheque o notificación de depósito. 3)Sistema Integral de Recursos Humanos (SIRH), coadyuva en la simplificación administrativa de la atención a los trámites de movimientos de personal de la SEV e integra todos los procesos dependientes o relacionados de dichos movimientos. Incluye el módulo de Cuadros de Creación-Cancelación de Plazas Estatales. 4) Sistema Integral de Administración de Personal (SIAP), es una nueva versión del Sistema de Nómina Federalizada (SIAPSEP) e integra además los módulos para generación de los Anexos que se envían a la DGSANEF  (Anexo IV, V, VI y VII).</t>
  </si>
  <si>
    <t>El Presupuesto aprobado por la Federación para la Secretaría de Educación de Veracruz fue de $30,617,852,387.00.,  el  presupuesto  modificado  fue de $30,526,315,643.36 y el Presupuesto Ejercido $30,526,315,643.36.</t>
  </si>
  <si>
    <t xml:space="preserve">Se anexa en  formato PDF los siguientes documentos:
*Avance Presupuestal por Fuente de Financiamiento a Nivel Partida del primero de enero al 31 de diciembre de 2021; 
*Decreto de Presupesto de Egresos de la Federación para el Ejercicio 2021 y 
*Oficio Circular SFP/0001/2021 mediante el cual la Secretaría de Finanzas y Planeación da a concocer el Presupuesto de Egresos 2021. 
</t>
  </si>
  <si>
    <t xml:space="preserve">Sí
Los Recursos del Fondo fueron ministrados en tiempo y forma. </t>
  </si>
  <si>
    <t>Se anexa en formato PDF la siguiente información:
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
Lo cual puede ser consultado en el siguiente Link
https://www.dof.gob.mx/nota_detalle.php?codigo=5608315&amp;fecha=21/12/2020
CARPETA DE EVIDENCIAS- ANEXO 6 - PREGUNTA 2</t>
  </si>
  <si>
    <t>Se agregan en archivo PDF las Constancias de Participación.
https://www.transparenciapresupuestaria.gob.mx/work/models/PTP/Capacitacion/Resources/files/webinar_destino_2022_IT.pptx</t>
  </si>
  <si>
    <t>Se anexa en Archivo PDF Oficio mediante el cual se notifica la Orden de Auditoría.</t>
  </si>
  <si>
    <t>La ASF inició la Auditoría 1855 denominada Fondo de Aportaciones para la Nómina Educativa y Gasto Operativo, Cuenta Pública 2021; misma que se encuentra en proceso</t>
  </si>
  <si>
    <t>https://www.sev.gob.mx/unidad-genero/category/sin-categoria/
https://www.sev.gob.mx/unidad-genero/campana-para-la-igualdad-y-la-no-violencia-de-genero/
https://www.sev.gob.mx/unidad-genero/files/2021/03/PATINV2021-UDG-SEV.pdf</t>
  </si>
  <si>
    <t>No es un programa como tal, es darle cumplimiento a la Ley de Transparencia y Acceso a la Información Pública para el Estado de Veracruz y a la Ley General de Transparencia entre las demas aplicables. 
Se cuenta con procedimientos para recibir y dar trámite a las solicitudes de acceso a la información acorde a  lo  establecido en la normatividad   aplicable. Con fundamento en el artículo 132 de la Ley de Transparencia y Acceso a la Información Pública para el Estado de Veracruz, la Unidad de Transparencia es la instancia Administrativa para la recepción de las peticiones de información y dar el trámite correspondiente. Razón por la cual una vez recibida la solicitud de información, se turna al área competente de acuerdo a sus atribuciones para que dé respuesta puntual a lo requerido por. el solicitante y pueda ser remitida como respuesta al solicitante, por conducto de la Unidad.</t>
  </si>
  <si>
    <t xml:space="preserve">
Se anexa en archivo PDF la siguiente información:
1. Acuerdo que emite el Código de Ética de los Servidores Públicos del Poder Ejecutivo de Veracruz:
https://sistemas.cgever.gob.mx/2020/pdf/codigo_etica.pdf
 2. Portal web de la SEV se encuentra publicado el Código de conducta disponible para cualquier persona en:
http://www.sev.gob.mx/wp-content/uploads/2020/12/Codigo_de_conducta_SEV.pdf
3.- A través de la Circular Núm. SEV/OM/0026/2021 de fecha miércoles 27 de octubre de 2021, y correos electrónicos remitidos a los Enlaces de las principales áreas de la SEV para la difusión del Código de Conducta.
4.- Difusión de carteles con los principios y valores contenidos en estos Códigos, expuestos en lugares estratégicos de la SEV, así como su publicación y difusión a través de los fondos de pantalla de las computadoras asignadas a todo personal de la Secretaría.
5.- Solicitud de capacitación de servidores públicos de la Oficialía Mayor a través de: https://sistemas.cgever.gob.mx/sici/pgsici.html, en particular, se llevaron a cabo la impartición de: Módulo I: Principios y valores éticos; Módulo II: Vocación de Servicio Público; Módulo III: Responsabilidades de los Servidores Públicos; y, Módulo IV: Cero tolerancia al hostigamiento sexual y acoso sexual en la Administración Pública Estatal.
</t>
  </si>
  <si>
    <t>Se anexa en archivo PDF la siguiente información:
1. Acuerdo que emite el Código de Ética de los Servidores Públicos del Poder Ejecutivo de Veracruz
https://sistemas.cgever.gob.mx/2020/pdf/codigo_etica.pdf</t>
  </si>
  <si>
    <t>Se anexa documento en archivo PDF
*Propuesta de Atribuciones y Propuesta de Lineamientos DTI 2020" en formato PDF. Es aún documento de trabajo en proceso de revisión.</t>
  </si>
  <si>
    <t>Se anexa en archivo PDF los siguientes documentos.
Pólizas de Ingresos 
Poliza de Egresos
Impresión de pantalla caratula COI
https://www.dof.gob.mx/nota_detalle.php?codigo=5376884&amp;fecha=22/12/2014</t>
  </si>
  <si>
    <t xml:space="preserve">Sin embargo los buzones no son exclusivos para el Fondo. </t>
  </si>
  <si>
    <t>Se anexa en archivo PDF imagen de los Buzones.</t>
  </si>
  <si>
    <t>Se anexa en archivo PDF los Nombramientos</t>
  </si>
  <si>
    <t>Se cuenta con un Enlace Estatal del Fondo de Aportaciones para la Nómina Educativa y Gasto Operativo fone y Enlace Institucional de la Evaluación PAE 2022.</t>
  </si>
  <si>
    <t>Se anexa en archivo PDF
Impresión pantalla del Sistema (SICPRF)
Impresión de Pantalla de inicio del Sistema (SIAA)
Se anexa presentación tipo PowerPoint con los sistemas que se utilizan: "SISTEMAS ACTUALES DTI_MOVIMIENTOS DE PERSONAL.pptx"</t>
  </si>
  <si>
    <t xml:space="preserve">Se anexa en archivo PDF los siguientes documentos.
Oficio Núm.: SEV/OM/DRF/2489/2020
Oficio No. SEV/OM/DCyCP/1103/2020.
LINEAMIENTOS PARA LA INTEGRACIÓN DEL 
PROYECTO DE PRESUPUESTO DE EGRESOS 2021
</t>
  </si>
  <si>
    <t>Por que los recursos del Fondo estan disponible a la sociedad en el Diario Oficial de la Federación "ACUERDO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 de fecha 21 de diciembre 2020 y publicado en la página oficial de la Secretaría de Finanzas y Planeación.</t>
  </si>
  <si>
    <r>
      <rPr>
        <sz val="9"/>
        <rFont val="Montserrat"/>
        <family val="3"/>
      </rPr>
      <t>La difusión de los resultados obtenidos con los recursos del Fondo se pueden consultr en el siguiente Link.</t>
    </r>
    <r>
      <rPr>
        <u/>
        <sz val="11"/>
        <color theme="10"/>
        <rFont val="Calibri"/>
        <family val="2"/>
        <scheme val="minor"/>
      </rPr>
      <t xml:space="preserve">
http://www.veracruz.gob.mx/finanzas/transparencia/transparencia-proactiva/contabilidad-gubernamental/formato unico</t>
    </r>
  </si>
  <si>
    <t>Cada Actividad Institucional esta alineada con objetivos del Plan Veracruzano de Desarrollo (PVD) y el Programa Sectorial, la descripción aparece en el encabezado de las Fichas Ténicas.</t>
  </si>
  <si>
    <t>Se anexan en archivo PDF la siguiente información:
Ficha Técnica de las Actividades Institucionales 048 y 049</t>
  </si>
  <si>
    <t xml:space="preserve">Se anexan en archivo PDF los contratos y pedidos que amparan las adquisiciones realizadas.
</t>
  </si>
  <si>
    <t>N/D (No disponible) No se cuenta con la Meta Federal.</t>
  </si>
  <si>
    <t xml:space="preserve">Links para consulta:
https://www.sev.gob.mx/ceconepase/plataforma-del-portafolio-de-evidencia-y-cotraloria-social/
http://www.sev.gob.mx/ceconepase/contraloria-social-2-2/
http://app.sev.gob.mx/CECONEPASE/Documentacion/
Links para consulta de las Reglas de Operación de los Programas Federales (PRONI, PFSEE, PEEI y PRODEP).
https://www.dof.gob.mx/nota_detalle.php?codigo=5609166&amp;fecha=29/12/2020.
https://sidof.segob.gob.mx/notas/docFuente/5609172
https://www.planyprogramasdestudio.sep.gob.mx/descargables/doctos/dof/Lineamientos-de-Operacion-U031-2021.pdf
https://www.dof.gob.mx/nota_detalle.php?codigo=5609165&amp;fecha=29/12/2020
</t>
  </si>
  <si>
    <t>No existen directrices del Fondo a nivel federal que se contrapongan con las necesidades de la Ejecutora en el Estado, ya que las atribuciones en materia de educación básica y normal se encuentran establecidas en la Ley de Coordinación Fiscal; Ley General de Educación; Lineamientos del Gasto de Operación del Fondo de Aportaciones para la Nómina Educativa y Gasto Operativo; Disposiciones en materia del Servicio Profesional Docente; Disposiciones específicas que deberán observar las Entidades Federativas para registrar cada Nómina y demás disposiciones normativas aplicables en la materia.</t>
  </si>
  <si>
    <t xml:space="preserve">Se llevó a cabo la adquisición de gel antibacterial, liquido sanitizante, aspersores, caretas, cubrebocas, material de limpieza, espray sanitizante, bombas para liquido sanitizante, etc. </t>
  </si>
  <si>
    <t>Sin impacto, se siguió operando en tiempo y forma logrando con esto los objetivos del Fondo.</t>
  </si>
  <si>
    <r>
      <t>Referenta a la pregunta  1
 La información que se genera  del Sistema de Captura  en Línea 911 es confiable, ya qué es capturada por el  personal de las escuelas que a su vez es validada por la Subdirección de Investigación y Análisis de la Información,   con el fin de identificar posibles errores en dicha información.
El formato 911 es efectivo para elaborar el diagnostico, ya que cada ciclo escolar es actualizado por parte de la Dirección General de Planeación, Programación y Estadística Educativa de la SEP, tomando en cuenta las sugerencias de las áreas estatales. 
La información que se obtiene del formato 911 se encuentra disponible en el portal de la Secretaría de Educación de Veracruz en el micrositio de la Unidad de Planeación, Evaluación y Control Educativo</t>
    </r>
    <r>
      <rPr>
        <b/>
        <sz val="10"/>
        <color theme="1"/>
        <rFont val="Montserrat"/>
        <family val="3"/>
      </rPr>
      <t xml:space="preserve"> (</t>
    </r>
    <r>
      <rPr>
        <b/>
        <sz val="10"/>
        <rFont val="Montserrat"/>
        <family val="3"/>
      </rPr>
      <t xml:space="preserve">UPECE) </t>
    </r>
    <r>
      <rPr>
        <sz val="10"/>
        <color theme="1"/>
        <rFont val="Montserrat"/>
        <family val="3"/>
      </rPr>
      <t xml:space="preserve">- Subdirección de investigación y Análisis de la Información.
Referente a la pregunta 2
La información estadística se genera a partir del análisis de datos mediante estadística descriptiva.
Si. Las Estadisticas se enecuentran integradas en el documento Prontuario Estadistico 2020-2021, el cual se encuentra publicado en el micrositio de Unidad de Planeación, Evaluación y Control Educativo </t>
    </r>
    <r>
      <rPr>
        <b/>
        <sz val="10"/>
        <color theme="1"/>
        <rFont val="Montserrat"/>
        <family val="3"/>
      </rPr>
      <t xml:space="preserve">(UPECE). </t>
    </r>
    <r>
      <rPr>
        <sz val="10"/>
        <color theme="1"/>
        <rFont val="Montserrat"/>
        <family val="3"/>
      </rPr>
      <t>-Subdirección de Investigación y Análisis de la Información.   El cálculo de los indicadores está basado en la metodología y lineamientos emitidos por la  Secretaría de Educación Pública (SEP), integrándose en Prontuario Estadístico, Principales Indicadores Educativos,  mismos que se encuentran en el micrositio de UPECE. -Subdirección de Investigación y Análisis de la Información.</t>
    </r>
    <r>
      <rPr>
        <b/>
        <sz val="10"/>
        <color theme="1"/>
        <rFont val="Montserrat"/>
        <family val="3"/>
      </rPr>
      <t xml:space="preserve">
</t>
    </r>
    <r>
      <rPr>
        <sz val="10"/>
        <color theme="1"/>
        <rFont val="Montserrat"/>
        <family val="3"/>
      </rPr>
      <t>Referente a la pregunta</t>
    </r>
    <r>
      <rPr>
        <b/>
        <sz val="10"/>
        <color theme="1"/>
        <rFont val="Montserrat"/>
        <family val="3"/>
      </rPr>
      <t xml:space="preserve"> </t>
    </r>
    <r>
      <rPr>
        <sz val="10"/>
        <color theme="1"/>
        <rFont val="Montserrat"/>
        <family val="3"/>
      </rPr>
      <t>3.- No se celebraron convenios o contratos. Referente a la pregunta 4.- No se presentó afectación a la operación, manejo, reporte, control, evaluación, Auditoría y demás temas relacionadas al FONE. En el ejercicio 2021 aún con la emergencia sanitaria los Recursos del FONE se ejercieron en su totalidad cumpliendo con los objetivos del Fondo.  En cuanto los retos, se puede argumentar que aun con la pandemia se mantuvo la operatividad continuando todas las áreas de la Secretaría realizando sus funciones con el fin de lograr los objetivos programados.</t>
    </r>
  </si>
  <si>
    <t xml:space="preserve">Se anexan en archivo PDF los siguientes documentos y sistemas:
Informes del Ejercicio de los Recursos del Fone del Estado de Veracruz de enero a diciembre de 2021.
Avance Presupuestal por Fuente de Financiamiento a Nivel Partida del 01 de enero al 31 de diciembre de 2021.
LINEAMIENTOS PARA LA IMPLEMENTACIÓN Y OPERACIÓN DEL SISTEMA
INTEGRAL DE ADMINISTRACIÓN FINANCIERA DEL ESTADO DE VERACRUZ
VERSIÓN 2.0 (SIAFEV 2.0).
Sistema de Nómina Federalizada (SIAPSEP),
Sistema de control de Pago (SICOPA).
Sistema Integral de Recursos Humanos (SIRH).
Sistema Integral de Administración de Personal (SIAP).
Sistema Interno de Control Presupuestal de Recursos Financieros
(SICPRF).
Sistema
Integral de Recursos Financieros (SIREFI).
Sistema Integral de Administración Financiera del Estado de
Veracruz (SIAFEV)Versión 2.0..
Sistema Interno de Control Presupuestal de Recursos Financieros (RFCP).
Sistema Integral de Adquicisiones, arrendamientos y Almacén (SIAA), 
</t>
  </si>
  <si>
    <t xml:space="preserve">En fecha 08 de abril de 2020 fue publicado en la Gaceta Oficial con Número Extraordinario 142 el Acuerdo por el que se emite el Sistema de Control Interno para las Dependencias y Entidades del Poder Ejecutivo del Estado de Veracruz.
En fecha 07 de mayo de 2021, se instaló y sesionó el Comité de Control y Desempeño Institucional (COCODI) de la Secretaría de Educación de Veracruz (SEV), el cual operará el Sistema de Control Interno (SICI) para dar paso al cumplimiento de los objetivos institucionales de la dependencia.
Asimismo, se entregaron las designaciones a los siete integrantes del COCODI, siendo este encabezado por el titular de la SEV. Lo cual puede consultarse en el Link https://www.sev.gob.mx/v1/noticias/leer/2345/
Se llevó a cabo el acta de Instalación del COCODI; asimismo, se llevaron a cabo la Primera,  Segunda, Tercera y Cuarta Sesiones Ordinarias del Comité de Control y Desempeño Institucional de la Secretaría de Educación de Veracruz (COCODI), elaborándose las Actas correspondientes, mismas que pueden consultarse en el Link http://www.sev.gob.mx/desarrollo-educativo/blog/destacadas/primera-sesion-ordinaria-del-comite-de-control-y-desempeno-institucional-cocodi/
La Secretaría de Educación cuenta con los siguientes sistemas informáticos que apoyan el desarrollo de sus actividades sustantivas, financieras o administrativas:
• SICEV (Control Escolar)
• SICOPA (Sistema de control de pago).
• SIPSEV (Sistema de Plantilla de personal).
• SICOBIP (Control de Bienes Patrimoniales).
• SIRH (Sistema Integral de Recursos Humanos)
Mismo que pueden consultarse en el siguiente enlace:
https://www.sev.gob.mx/v1/sistemas-institucionales/#!/  
Resultados de la evaluación periódica del estado que guarda el ente (SICI-AG-11) y de los Componentes y principios en el Ente (SICI-ACP-12).
Al respecto han sido realizadas las siguientes Evaluaciones y/o Auditorías:
El Órgano Interno de Control en la Secretaría de Educación realiza Evaluaciones a los Indicadores de las Actividades Institucionales CCD.L.I.048.Y Servicios Personales Fone y CCD.L.I.049.Y Gastos de Operación FONE.               
Asimismo, llevó a cabo la Actividad 1.21.0 denominada Verificación y seguimiento al Proceso de Integración y Pago de Nómina del Personal Educativo en la Secretaría de Educación de Veracruz, con Recursos del Fondo de Aportaciones para la Nómina Educativa y Gasto Operativo (FONE) por los periodos de enero-junio y de julio-diciembre de 2021, las cuales se encuentran en proceso.
</t>
  </si>
  <si>
    <t xml:space="preserve">Se anexan en archivos PDF los siguientes documentos:
• Diagrama y Descripción del Proceso de Integración de la Información Estadística
• Cuestionarios 911 de Educación Básica y Superior y Estadísticas
</t>
  </si>
  <si>
    <t xml:space="preserve">Lo cual puede ser consultado en los siguientes Links.
https://www/.sev.gob.mx/transparencia/#!/ 
https://www.transparenciapresupuestaria.gob.mx/work/models/PTP/Capacitacion/Resources/files/webinar_destino_2022_IT.pptx
http://www.veracruz.gob.mx/finanzas/transparencia/transparencia-proactiva/contabilidad-gubernamental/formato-unico/ 
Se anexa en archivos EXCEL y PDF la siguiente información:
REPORTES SRFT
</t>
  </si>
  <si>
    <t>Se adjunta en formato PDF la siguiente información:
Reportes del Gasto de Operación FONE correspondientes al primero, segundo, tercero y cuarto trimestre 2021; así como las capturas de pantalla del Sistema de Recursos Federales Transferidos (SRFT) de los 4 trimestres 2021 y la del Sistema de Portales de Obligaciones de Transparencia.
Asimismo, se pueden consultar los siguientes Links:
En la página de Transparencia de la Secretaría de Educación de Veracruz podemos accesar al portal de la Secretaría de Finanzas y Planeación mediante el link: 
https://www/.sev.gob.mx/transparencia/#!/ 
Link del portal de la página de la Secretaría de Finanzas y Planeación. https://www.dof.gob.mx/nota_detalle.php?codigo=5608315&amp;fecha=21/12/2020
http://www.veracruz.gob.mx/finanzas/transparencia/transparencia-proactiva/contabilidad-gubernamental/formato%20unico/
https://www.sev.gob.mx/upece/investigacion/wp-content/uploads/sites/4/2022/04/Indicadores_trimestrales_FONE-SHCP_2022.pdf</t>
  </si>
  <si>
    <t>Los resultados de los Indicadores Federales los puede consultar dentro del micrositio UPECE en el Prontuario Estadistico 2020 - 2021.</t>
  </si>
  <si>
    <r>
      <rPr>
        <b/>
        <sz val="10"/>
        <rFont val="Montserrat"/>
        <family val="3"/>
      </rPr>
      <t xml:space="preserve">¿Cuántas recomendaciones atendió a través de Acciones de Mejora? </t>
    </r>
    <r>
      <rPr>
        <sz val="10"/>
        <rFont val="Montserrat"/>
        <family val="3"/>
      </rPr>
      <t xml:space="preserve">
Sí. Se atendieron 10 Recomendaciones
</t>
    </r>
    <r>
      <rPr>
        <b/>
        <sz val="10"/>
        <rFont val="Montserrat"/>
        <family val="3"/>
      </rPr>
      <t>¿Cuál es el avance de cada una de las Acciones de Mejora?</t>
    </r>
    <r>
      <rPr>
        <sz val="10"/>
        <rFont val="Montserrat"/>
        <family val="3"/>
      </rPr>
      <t xml:space="preserve"> 
Los avances de cada una de las Acciones de Mejora pueden ser consultados en el Anexo IV Seguimiento a Aspectos Susceptibles de Mejora, derivados de Informes y Evaluaciones Externas PAE 2021 el cual puede consultarse en el Portal de Internet de la SEV en el Link  https://www.sev.gob.mx/v1/files/2022/03/SEV_OM_DSAEC_0030_2022.pdf 
Al respecto cabe mencionar que 4 Acciones de Mejora se encuentran concluidas; 6 Acciones se encuentran en proceso de atención de acuerdo a la fecha de término establecida en el Anexo IV, mostrando avances del 5%, 8%, 20%, 33%, 60% y 80%.
</t>
    </r>
    <r>
      <rPr>
        <b/>
        <sz val="10"/>
        <rFont val="Montserrat"/>
        <family val="3"/>
      </rPr>
      <t xml:space="preserve">¿Tienen Acciones de Mejora pendientes de atender de otros Ejercicios de evaluación previos al 2021? </t>
    </r>
    <r>
      <rPr>
        <sz val="10"/>
        <rFont val="Montserrat"/>
        <family val="3"/>
      </rPr>
      <t xml:space="preserve">
Sí
</t>
    </r>
    <r>
      <rPr>
        <b/>
        <sz val="10"/>
        <rFont val="Montserrat"/>
        <family val="3"/>
      </rPr>
      <t>¿Están Publicados por Ejercicio Fiscal sus proyectos de Mejora y Avance en su Portal Oficial de Internet?</t>
    </r>
    <r>
      <rPr>
        <sz val="10"/>
        <rFont val="Montserrat"/>
        <family val="3"/>
      </rPr>
      <t xml:space="preserve">
Sí. Los cuales pueden ser consultados en el Link https://www.sev.gob.mx/v1/difusion/pae/
</t>
    </r>
    <r>
      <rPr>
        <b/>
        <sz val="10"/>
        <rFont val="Montserrat"/>
        <family val="3"/>
      </rPr>
      <t xml:space="preserve">¿Cuál ha sido del beneficio y/o apoyo el Informe de Seguimiento emitido por la Contraloría General del Estado? </t>
    </r>
    <r>
      <rPr>
        <sz val="10"/>
        <rFont val="Montserrat"/>
        <family val="3"/>
      </rPr>
      <t xml:space="preserve">
Al respecto cabe mencionar que el Órgano Interno de Control en la Secretaría de Educación de Veracruz, con el fin de dar seguimiento a los Proyectos de Mejora derivados de las Evaluaciones a los Fondos Federales establecidos en el Programa Anual de Evaluación (PAE) elaborado por la SEFIPLAN, ha requerido el Anexo IV y los documentos o productos establecidos como evidencia del cumplimiento de las acciones de mejora realizadas; sin embargo, a la fecha se está a la espera de los Informes de Seguimiento a los Proyectos de Mejora derivados de las Evaluaciones a los Fondos Federales del Ramo General 33.
¿Para qué ha utilizado dichos Informes?
A la fecha se está a la espera de los Informes de Seguimiento a los Proyectos de Mejora derivados de las Evaluaciones a los Fondos Federales del Ramo General 33.
</t>
    </r>
  </si>
  <si>
    <t>Nombre del Titular: Mtro. Zenyazen Roberto Escobar García</t>
  </si>
  <si>
    <t>Nombre del Enlace Institucional: M.A. Lorena Herrera Becerra</t>
  </si>
  <si>
    <t>Dependencia, Entidad u Organismo Autónomo: Secretaría de Educación de Veracruz</t>
  </si>
  <si>
    <t>Estado Analítico del Ejercicio del Presupuesto de Egresos al 31 de diciembre de 2021.</t>
  </si>
  <si>
    <t>Nombre del Titular:  Mtro. Zenyazen Roberto Escobar García</t>
  </si>
  <si>
    <r>
      <t>·</t>
    </r>
    <r>
      <rPr>
        <sz val="7"/>
        <color rgb="FF000000"/>
        <rFont val="Montserrat"/>
        <family val="3"/>
      </rPr>
      <t>  Dirección de Nóminas. Página 16-52</t>
    </r>
  </si>
  <si>
    <r>
      <t>·</t>
    </r>
    <r>
      <rPr>
        <sz val="7"/>
        <color rgb="FF000000"/>
        <rFont val="Montserrat"/>
        <family val="3"/>
      </rPr>
      <t>  Dirección de Recursos Financieros. Página 47-51 y 91-93</t>
    </r>
  </si>
  <si>
    <t xml:space="preserve">La Secretaría de Educación de Veracruz, a través de la Dirección de Recursos Humanos es responsable del tratamiento y protección de los datos personales conforme a lo dispuesto por la Ley 316 de Protección de Datos Personales en Posesión de Sujetos Obligados para el Estado de Veracruz, y demás normatividad que resulte aplicable.
La Ley 316 de Protección de Datos Personales en Posesión de Sujetos Obligados para el Estado de Veracruz, en el Título II Principios, Sistemas de Datos Personales y Deberes Capítulo I de los Principios, Artículo 12 establece que:.. “En todo tratamiento de datos personales que efectúe el responsable deberá observar los principios de licitud, finalidad, lealtad, consentimiento, calidad, proporcionalidad, información y responsabilidad en el tratamiento de los datos personales”.
Por lo antes expuesto las Actas de Defunción contienen datos personales, por lo que, en virtud del principio de finalidad, los sujetos obligados se encuentran impedidos para otorgar su acceso, toda vez que el fin para el cual se recabó dicho documento no fue el otorgar acceso a terceros acerca de los mismos.
</t>
  </si>
  <si>
    <r>
      <t xml:space="preserve">Al respecto cabe mencionar que los Comites de Contraloría Social son mecanismos por el cual las escuelas beneficiadas por los </t>
    </r>
    <r>
      <rPr>
        <b/>
        <sz val="11"/>
        <color theme="1"/>
        <rFont val="Montserrat"/>
        <family val="3"/>
      </rPr>
      <t xml:space="preserve">PROGRAMAS FEDERALES DE DESARROLLO SOCIAL (PRONI, PFSEE, PEEI y PRODEP), </t>
    </r>
    <r>
      <rPr>
        <sz val="11"/>
        <color theme="1"/>
        <rFont val="Montserrat"/>
        <family val="3"/>
      </rPr>
      <t>verifican el cumpimiento de las metas y la correcta aplicación de los recursos (obra, servicio y apoyo). Lo anteriror con fundamento en el apartado 7.2 del ACUERDO número 28/12/20 por el que se emiten las Reglas de Operación de cada uno de los Programas Federales.</t>
    </r>
  </si>
  <si>
    <r>
      <t>·</t>
    </r>
    <r>
      <rPr>
        <sz val="7"/>
        <color rgb="FF000000"/>
        <rFont val="Montserrat"/>
        <family val="3"/>
      </rPr>
      <t>  Dirección de Contabilidad y Control Presupuestal. Página 16-19, 22- 24 y 27-29</t>
    </r>
  </si>
  <si>
    <r>
      <t>·</t>
    </r>
    <r>
      <rPr>
        <sz val="7"/>
        <color rgb="FF000000"/>
        <rFont val="Montserrat"/>
        <family val="3"/>
      </rPr>
      <t>  Dirección de Recursos Financieros. Página 15-18, 35- 39 y 47-48</t>
    </r>
  </si>
  <si>
    <r>
      <t>·</t>
    </r>
    <r>
      <rPr>
        <sz val="7"/>
        <color rgb="FF000000"/>
        <rFont val="Montserrat"/>
        <family val="3"/>
      </rPr>
      <t>  Dirección de Contabilidad y Control Presupuestal. Página 10-14 y 36-41</t>
    </r>
  </si>
  <si>
    <r>
      <t xml:space="preserve">En los manuales administrativos vigentes de la Secretaría de Educación de Veracruz, los cuales se encuetran disponibles para su consulta en el portal de la Secretaría de Educación,  se encuentran las Funciones principales relacionadas a: gestión, operación, manejo, reporte, control, evaluación, fiscalización, seguimiento u otras actividades relacionadas al Fondoáreas relacionada con el FONE, según se describen a continuación:  
Manuales Específicos de Organización: de la Dirección de Contabilidad y Control Presupuestal en sus páginas 16-19, 22-24 y 27-29, Dirección de Recursos Financieros en sus Páginas 15-18, 35- 39 y 47-48 y de la Dirección de Nóminas en sus Páginas 16-52; asi como en el Manual de Procedimientos de la Dirección de Contabilidad y Control Presupuestal en sus páginas 10-14 y 36-41 y la Dirección de Recursos Financieros en sus Páginas 47-51 y 91-93. </t>
    </r>
    <r>
      <rPr>
        <sz val="10"/>
        <color theme="1"/>
        <rFont val="Montserrat"/>
        <family val="3"/>
      </rPr>
      <t xml:space="preserve">
Cabe mencionar que derivado de la publicación del Nuevo Reglamento Interior de la Secretaría de Educación de Veracruz, en fecha 18 de marzo del 2022 en la Gaceta Núm. Ext. 110 Oficial del Estado de Veracruz, se llevará a cabo la actualizacion de los Manuales Administrativos.</t>
    </r>
  </si>
  <si>
    <t xml:space="preserve">5. Con base a los resultados del PAE 2022 Tomo II, desarrollar las siguientes preguntas:
1.- La información que generan una parte es mediante el Sistema de Captura en Línea 911 para atender las necesidades  de información relacionada a los procesos de planeación, programación, evaluación, toma de decisiones y rendición de cuentas ¿Qué tan confiable es la información generada por este Formato? ¿Hay un responsable de validar la información que general? ¿Es efectivo este Formato para hacer su diagnóstico o podría ser factible desarrollar e implementar otras estrategias para hacer un diagnóstico de las necesidades a cubrir con FONE en el Estado? ¿Los resultados del Formato 911 están disponibles en su Página de Internet para transparencia y difusión de la ciudadanía?
2.- ¿Cómo generan la información estadística de: alumnos; docentes; infraestructura educativa; cobertura, deserción, eficiencia terminal y demás indicadores? ¿Están integradas dichas estadísticas en un documento oficial? ¿Cuál? ¿Estas Estadísticas están disponibles en su Página de Internet para transparencia y difusión de la ciudadanía? ¿Quién revisa o valida la veracidad de estas estadísticas?
3.- ¿Qué convenios o contratos celebró la SEV para ejercer los recursos FONE 2021? ¿Con quién celebró dichos contratos o convenios? ¿Cuáles fueron los principales compromisos establecidos? Respecto a la transferencia de Plazas, con la conciliación efectuada con la Federación, había plazas que no fueron incluidas y se pagaban con recursos Estatales o por ejemplo con FAFEF hace unos años en este sentido: ¿Qué situación guarda actualmente las plazas en el Estado? ¿De tener déficit para cubrir los pagos, con qué recursos se han efectuado? ¿Ha recibido algún apoyo de la Federación o ha hecho solicitud directa para que se regularicen las plazas que no fueron incluidas en su momento para la transferencia de Plazas? 
4.- Ante la Emergencia sanitaria por COVID 19 que impacto fuertemente al Estado de marzo de 2020 a la fecha: ¿Cuál fue la afectación a la operación, manejo, reporte, control, evaluación, Auditoría y demás temas relacionadas al FONE? ¿Qué apoyos o instrucciones se recibieron sobre el manejo de los recursos FONE de la Federación en torno a la emergencia sanitaria? ¿Le apoyo el Estado y/o federación para reprogramaciones de metas o adecuaciones en los Sistemas donde se reportan? ¿Principales retos en la operación del FONE después de la Emergencia Sanitaria?
</t>
  </si>
  <si>
    <t xml:space="preserve"> CONSULTAR LA LIGA  http://www.veracruz.gob.mx/finanzas/wp-content/uploads/sites/2/2020/12/09-Clasificador-Fuente-de-Financimiento.pdf
Se anexa en archivo PDF el Avance Presupuestal por Fuente de Financiamiento a Nivel Partida del 01 de enero al 31 de diciembre del 2021.
</t>
  </si>
  <si>
    <t>En el ejercicio fiscal 2021 se autorizaron recursos, con F.F. 2500121 FONE "Servicios Personales", Otros de Gasto Corriente" (nómina subsidiada) y "Gastos de 0peración", F.F. 2515021 de Rendimientos Financieros FONE, F.F.1100121 "Recursos Fiscales"  (complemento de recursos que aportó el Estado para la nómina subsidiada).
Las Fuentes de financiamiento concurrentes o complementarias utilizadas para cubrir el pago de servicios personales correspondiente al personal que ocupa las plazas transferidas al Estado son:  Recursos Fiscales y Participaciones Federales</t>
  </si>
  <si>
    <t>Se anexan en archivo PDF los siguientes documentos:
Normatividad
LINEAMIENTOS PARA LA IMPLEMENTACIÓN Y OPERACIÓN DEL SISTEMA
INTEGRAL DE ADMINISTRACIÓN FINANCIERA DEL ESTADO DE VERACRUZ
VERSIÓN 2.0 (SIAFEV 2.0).
Informes del Ejercicio de los Recursos del Fone del Estado de Veracruz de enero a diciembre de 2021.</t>
  </si>
  <si>
    <r>
      <rPr>
        <b/>
        <sz val="10"/>
        <color theme="1"/>
        <rFont val="Montserrat"/>
        <family val="3"/>
      </rPr>
      <t>¿Cómo documenta la Ejecutora, los resultados del Fondo a nivel de fin o propósito?</t>
    </r>
    <r>
      <rPr>
        <sz val="10"/>
        <color theme="1"/>
        <rFont val="Montserrat"/>
        <family val="3"/>
      </rPr>
      <t xml:space="preserve">
La Secretaría de Educación de Veracruz documenta los resultados del Fondo de Aportaciones para la Nómina Educativa y Gasto Operativo a nivel de fin o propósito, los cuales se informan mediante la Plataforma del Portal Aplicativo de la Secretaría de Hacienda (PASH), presentando como evidencia los reportes emitidos por el Sistema de Recursos Federales Transferidos (SRFT), asimismo, se presenta como evidencia el Prontuario de inicio de cursos 2020 – 2021.
No fue evaluada en el Estado en el PAE Tomo I de indicadores. </t>
    </r>
  </si>
  <si>
    <t xml:space="preserve">Fiscalización de Fondos Federales del Ramo 33 y Seguimiento de ejercicio de Fondos Federales en modalidad virtual. 
Fiscalización de fondos Federales del Ramo 33 y Capacitación en modalidad virtual "SUPLADEBS para el seguimiento del Ejercicio de Fondos Federales", así como capacitación virtual webinars para la carga en en el portal de Hacienda Sistema de Recursos Federales Transferidos (SRFT).
Evaluación del Ramo General 33 Federación - Estado.
Presupuesto Basado en Resultados - Sistema de Evaluación de Desempeño (PBR-SED).
Tecnologías de la Información Sobre el Sistema, Seguimientos a los Proyectos de Mejora para el Bienestar (SSPMB).
</t>
  </si>
  <si>
    <r>
      <rPr>
        <sz val="11"/>
        <color theme="10"/>
        <rFont val="Calibri"/>
        <family val="2"/>
        <scheme val="minor"/>
      </rPr>
      <t>Al respecto pueden ser consultados los siguientes Links:</t>
    </r>
    <r>
      <rPr>
        <u/>
        <sz val="11"/>
        <color theme="10"/>
        <rFont val="Calibri"/>
        <family val="2"/>
        <scheme val="minor"/>
      </rPr>
      <t xml:space="preserve">
https://www.sev.gob.mx/v1/files/2021/11/ANEXO_OFICIO_0657_PUBLICACION_PROYECTO_DE_MEJORA.pdf
https://www.sev.gob.mx/v1/files/2022/03/SEV_OM_DSAEC_0030_2022.pdf
https://www.sev.gob.mx/v1/difusion/pae/
</t>
    </r>
  </si>
  <si>
    <t>Al respecto pueden ser consultados los siguientes Links:
https://www.sev.gob.mx/v1/files/2021/11/ANEXO_OFICIO_0657_PUBLICACION_PROYECTO_DE_MEJORA.pdf
https://www.sev.gob.mx/v1/files/2022/03/SEV_OM_DSAEC_0030_2022.pdf
https://www.sev.gob.mx/v1/difusion/pae/
Asimismo, se anja el Imnforme de la Fiscalizacion de la Cuenta Pública 2020.</t>
  </si>
  <si>
    <t>Sí.
Derivado de los resultados obtenidos en las Auditorías y Evaluaciones practicadas al Fondo, se han implementado acciones correctivas y preventivas con el fin de evitar la reincidencia en los resultados; asimismo, se han implementado Proyectos de Mejora que permitiran mejorar el desempeño en el manejo de los Recursos del Fondo.
Se anexa el informe de la Fiscalizacón a la Cuenta Public sa 2020 emitrido po de la Auditoría Superior de la Federación
.</t>
  </si>
  <si>
    <t>La institución reporta un total de 100 decesos por caso de covid- 19 durante el periodo al que hace referencia el cuestionamiento.
Por cuanto hace a las cifras de los casos sospechosos y casos confirmados, estas corresponden al personal de las areas centrales de la Secetaría.</t>
  </si>
  <si>
    <t>2a. Reglamento Interior SEV actualizado:
https://sisdti.segobver.gob.mx/siga/doc_gaceta.php?id=4356
2b. Lineamientos para Elaborar, Modificar, Autorizar, Validar y Registrar Estructuras Orgánicas y Plantillas de Personal de las Dependencias y Entidades de la Administración Pública Estatal:
https://www.segobver.gob.mx/juridico/pdf/glineamientos2.pdf</t>
  </si>
  <si>
    <t>2a.- Reglamento Interior actualizado de la SEV. 18 de marzo del 2022
2b. Lineamientos para Elaborar, Modificar, Autorizar, Validar y Registrar Estructuras Orgánicas y Plantillas de Personal de las Dependencias y Entidades de la Administración Pública Estatal</t>
  </si>
  <si>
    <t>Se anexan en archivo JPG los Formatos de Movimientos de Personal Sistema Federal.</t>
  </si>
  <si>
    <t>Se anexan en archivos PDF y excel los diagnósticos de los servicios educativos Ciclo Escolar 2021 - 2022, documento relacionado con la Perspectiva Educativa Veracruz, cifras por Municipio Ciclo Escolar 2020 - 2021 y documento Propuesta de Necesidades de 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</si>
</sst>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00_ ;\-#,##0.00\ "/>
    <numFmt numFmtId="165" formatCode="0.000000%"/>
  </numFmts>
  <fonts count="58" x14ac:knownFonts="1">
    <font>
      <sz val="11"/>
      <color theme="1"/>
      <name val="Calibri"/>
      <family val="2"/>
      <scheme val="minor"/>
    </font>
    <font>
      <b/>
      <sz val="8"/>
      <color rgb="FF404040"/>
      <name val="Verdana"/>
      <family val="2"/>
    </font>
    <font>
      <b/>
      <sz val="12"/>
      <color rgb="FF404040"/>
      <name val="Verdana"/>
      <family val="2"/>
    </font>
    <font>
      <b/>
      <sz val="9"/>
      <color rgb="FF404040"/>
      <name val="Verdana"/>
      <family val="2"/>
    </font>
    <font>
      <sz val="9"/>
      <color rgb="FF000000"/>
      <name val="Montserrat"/>
      <family val="3"/>
    </font>
    <font>
      <b/>
      <sz val="9"/>
      <color rgb="FF000000"/>
      <name val="Montserrat"/>
      <family val="3"/>
    </font>
    <font>
      <sz val="11"/>
      <name val="Calibri"/>
      <family val="2"/>
      <scheme val="minor"/>
    </font>
    <font>
      <sz val="11"/>
      <name val="Verdana"/>
      <family val="2"/>
    </font>
    <font>
      <sz val="11"/>
      <name val="Montserrat"/>
      <family val="3"/>
    </font>
    <font>
      <b/>
      <sz val="11"/>
      <name val="Montserrat"/>
      <family val="3"/>
    </font>
    <font>
      <b/>
      <sz val="5"/>
      <name val="Montserrat"/>
      <family val="3"/>
    </font>
    <font>
      <b/>
      <sz val="8"/>
      <name val="Montserrat"/>
      <family val="3"/>
    </font>
    <font>
      <sz val="5"/>
      <name val="Montserrat"/>
      <family val="3"/>
    </font>
    <font>
      <sz val="8"/>
      <name val="Montserrat"/>
      <family val="3"/>
    </font>
    <font>
      <b/>
      <sz val="10"/>
      <name val="Montserrat"/>
      <family val="3"/>
    </font>
    <font>
      <b/>
      <sz val="9"/>
      <name val="Montserrat"/>
      <family val="3"/>
    </font>
    <font>
      <b/>
      <u/>
      <sz val="11"/>
      <name val="Montserrat"/>
      <family val="3"/>
    </font>
    <font>
      <b/>
      <sz val="12"/>
      <name val="Montserrat"/>
      <family val="3"/>
    </font>
    <font>
      <sz val="11"/>
      <color theme="1"/>
      <name val="Montserrat"/>
      <family val="3"/>
    </font>
    <font>
      <b/>
      <sz val="11"/>
      <color rgb="FF404040"/>
      <name val="Montserrat"/>
      <family val="3"/>
    </font>
    <font>
      <b/>
      <sz val="10"/>
      <color rgb="FF404040"/>
      <name val="Montserrat"/>
      <family val="3"/>
    </font>
    <font>
      <sz val="9"/>
      <name val="Montserrat"/>
      <family val="3"/>
    </font>
    <font>
      <sz val="7"/>
      <color rgb="FF000000"/>
      <name val="Montserrat"/>
      <family val="3"/>
    </font>
    <font>
      <b/>
      <sz val="12"/>
      <color rgb="FF404040"/>
      <name val="Montserrat"/>
      <family val="3"/>
    </font>
    <font>
      <b/>
      <sz val="9"/>
      <color rgb="FF404040"/>
      <name val="Montserrat"/>
      <family val="3"/>
    </font>
    <font>
      <b/>
      <sz val="11"/>
      <color theme="1"/>
      <name val="Montserrat"/>
      <family val="3"/>
    </font>
    <font>
      <b/>
      <sz val="12"/>
      <color theme="1"/>
      <name val="Montserrat"/>
      <family val="3"/>
    </font>
    <font>
      <b/>
      <sz val="11"/>
      <color rgb="FF000000"/>
      <name val="Montserrat"/>
      <family val="3"/>
    </font>
    <font>
      <b/>
      <sz val="6"/>
      <color rgb="FF000000"/>
      <name val="Montserrat"/>
      <family val="3"/>
    </font>
    <font>
      <sz val="6"/>
      <color rgb="FF000000"/>
      <name val="Montserrat"/>
      <family val="3"/>
    </font>
    <font>
      <b/>
      <sz val="9"/>
      <color theme="1"/>
      <name val="Century Gothic"/>
      <family val="2"/>
    </font>
    <font>
      <sz val="9"/>
      <color theme="1"/>
      <name val="Century Gothic"/>
      <family val="2"/>
    </font>
    <font>
      <b/>
      <sz val="10"/>
      <color theme="1"/>
      <name val="Century Gothic"/>
      <family val="2"/>
    </font>
    <font>
      <sz val="10"/>
      <color theme="1"/>
      <name val="Century Gothic"/>
      <family val="2"/>
    </font>
    <font>
      <b/>
      <i/>
      <sz val="11"/>
      <color theme="1"/>
      <name val="Montserrat"/>
      <family val="3"/>
    </font>
    <font>
      <b/>
      <sz val="8"/>
      <color rgb="FF000000"/>
      <name val="Montserrat"/>
      <family val="3"/>
    </font>
    <font>
      <sz val="10"/>
      <color rgb="FF000000"/>
      <name val="Montserrat"/>
      <family val="3"/>
    </font>
    <font>
      <b/>
      <sz val="10"/>
      <color rgb="FF000000"/>
      <name val="Montserrat"/>
      <family val="3"/>
    </font>
    <font>
      <sz val="10"/>
      <name val="Montserrat"/>
      <family val="3"/>
    </font>
    <font>
      <u/>
      <sz val="11"/>
      <color theme="10"/>
      <name val="Calibri"/>
      <family val="2"/>
      <scheme val="minor"/>
    </font>
    <font>
      <sz val="10"/>
      <color theme="1"/>
      <name val="Montserrat"/>
      <family val="3"/>
    </font>
    <font>
      <sz val="9"/>
      <color theme="1"/>
      <name val="Montserrat"/>
      <family val="3"/>
    </font>
    <font>
      <sz val="5"/>
      <color rgb="FFFF0000"/>
      <name val="Montserrat"/>
      <family val="3"/>
    </font>
    <font>
      <b/>
      <sz val="7"/>
      <color rgb="FFFF0000"/>
      <name val="Montserrat"/>
      <family val="3"/>
    </font>
    <font>
      <b/>
      <sz val="10"/>
      <color theme="1"/>
      <name val="Montserrat"/>
      <family val="3"/>
    </font>
    <font>
      <sz val="11"/>
      <color theme="1"/>
      <name val="Calibri"/>
      <family val="2"/>
      <scheme val="minor"/>
    </font>
    <font>
      <b/>
      <sz val="6"/>
      <color rgb="FF000000"/>
      <name val="Montserrat"/>
    </font>
    <font>
      <b/>
      <sz val="11"/>
      <color theme="1"/>
      <name val="Wingdings 2"/>
      <family val="1"/>
      <charset val="2"/>
    </font>
    <font>
      <b/>
      <sz val="9"/>
      <color theme="1"/>
      <name val="Calibri"/>
      <family val="2"/>
      <scheme val="minor"/>
    </font>
    <font>
      <sz val="10"/>
      <name val="Arial"/>
      <family val="2"/>
    </font>
    <font>
      <sz val="11"/>
      <color rgb="FF000000"/>
      <name val="Calibri"/>
      <family val="2"/>
      <scheme val="minor"/>
    </font>
    <font>
      <b/>
      <sz val="10"/>
      <color rgb="FF000000"/>
      <name val="Century Gothic"/>
      <family val="2"/>
    </font>
    <font>
      <b/>
      <sz val="10"/>
      <color rgb="FF404040"/>
      <name val="Calibri"/>
      <family val="2"/>
      <scheme val="minor"/>
    </font>
    <font>
      <sz val="10"/>
      <color rgb="FF404040"/>
      <name val="Calibri"/>
      <family val="2"/>
      <scheme val="minor"/>
    </font>
    <font>
      <sz val="10"/>
      <name val="Calibri"/>
      <family val="2"/>
      <scheme val="minor"/>
    </font>
    <font>
      <b/>
      <sz val="10"/>
      <name val="Calibri"/>
      <family val="2"/>
      <scheme val="minor"/>
    </font>
    <font>
      <b/>
      <sz val="9"/>
      <color rgb="FF404040"/>
      <name val="Calibri"/>
      <family val="2"/>
      <scheme val="minor"/>
    </font>
    <font>
      <sz val="11"/>
      <color theme="10"/>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D200"/>
        <bgColor indexed="64"/>
      </patternFill>
    </fill>
    <fill>
      <patternFill patternType="solid">
        <fgColor rgb="FFFFC000"/>
        <bgColor indexed="64"/>
      </patternFill>
    </fill>
    <fill>
      <patternFill patternType="solid">
        <fgColor theme="0"/>
        <bgColor rgb="FF000000"/>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s>
  <cellStyleXfs count="4">
    <xf numFmtId="0" fontId="0" fillId="0" borderId="0"/>
    <xf numFmtId="0" fontId="39" fillId="0" borderId="0" applyNumberFormat="0" applyFill="0" applyBorder="0" applyAlignment="0" applyProtection="0"/>
    <xf numFmtId="43" fontId="45" fillId="0" borderId="0" applyFont="0" applyFill="0" applyBorder="0" applyAlignment="0" applyProtection="0"/>
    <xf numFmtId="44" fontId="45" fillId="0" borderId="0" applyFont="0" applyFill="0" applyBorder="0" applyAlignment="0" applyProtection="0"/>
  </cellStyleXfs>
  <cellXfs count="295">
    <xf numFmtId="0" fontId="0" fillId="0" borderId="0" xfId="0"/>
    <xf numFmtId="0" fontId="2" fillId="0" borderId="0" xfId="0" applyFont="1" applyAlignment="1">
      <alignment horizontal="justify" vertical="center"/>
    </xf>
    <xf numFmtId="0" fontId="2" fillId="0" borderId="0" xfId="0" applyFont="1" applyAlignment="1">
      <alignment vertical="center"/>
    </xf>
    <xf numFmtId="0" fontId="1" fillId="0" borderId="0" xfId="0" applyFont="1" applyAlignment="1">
      <alignment horizontal="left" vertical="center"/>
    </xf>
    <xf numFmtId="0" fontId="0" fillId="0" borderId="0" xfId="0"/>
    <xf numFmtId="0" fontId="0" fillId="0" borderId="0" xfId="0" applyAlignment="1">
      <alignment wrapText="1"/>
    </xf>
    <xf numFmtId="0" fontId="6" fillId="0" borderId="0" xfId="0" applyFont="1"/>
    <xf numFmtId="0" fontId="7" fillId="0" borderId="0" xfId="0" applyFont="1"/>
    <xf numFmtId="0" fontId="6" fillId="0" borderId="0" xfId="0" applyFont="1" applyAlignment="1">
      <alignment horizontal="center" vertical="center"/>
    </xf>
    <xf numFmtId="0" fontId="8" fillId="0" borderId="0" xfId="0" applyFont="1" applyAlignment="1">
      <alignment horizontal="justify" vertical="center"/>
    </xf>
    <xf numFmtId="0" fontId="8" fillId="0" borderId="0" xfId="0" applyFont="1"/>
    <xf numFmtId="0" fontId="14" fillId="0" borderId="0" xfId="0" applyFont="1" applyAlignment="1">
      <alignment vertical="center" wrapText="1"/>
    </xf>
    <xf numFmtId="0" fontId="14" fillId="0" borderId="0" xfId="0" applyFont="1" applyAlignment="1">
      <alignment vertical="center"/>
    </xf>
    <xf numFmtId="0" fontId="8" fillId="0" borderId="0" xfId="0" applyFont="1" applyAlignment="1">
      <alignment wrapText="1"/>
    </xf>
    <xf numFmtId="0" fontId="9" fillId="0" borderId="0" xfId="0" applyFont="1" applyAlignment="1">
      <alignment horizontal="left" wrapText="1"/>
    </xf>
    <xf numFmtId="0" fontId="8" fillId="0" borderId="0" xfId="0" applyFont="1" applyAlignment="1">
      <alignment horizontal="left" wrapText="1"/>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justify" vertical="center"/>
    </xf>
    <xf numFmtId="0" fontId="18" fillId="0" borderId="0" xfId="0" applyFont="1"/>
    <xf numFmtId="0" fontId="20" fillId="0" borderId="0" xfId="0" applyFont="1" applyBorder="1" applyAlignment="1">
      <alignment horizontal="left" vertical="center" wrapText="1"/>
    </xf>
    <xf numFmtId="0" fontId="19" fillId="0" borderId="0" xfId="0" applyFont="1" applyAlignment="1">
      <alignment horizontal="justify" vertical="center"/>
    </xf>
    <xf numFmtId="0" fontId="8" fillId="0" borderId="0" xfId="0" applyFont="1" applyAlignment="1">
      <alignment vertical="center" wrapText="1"/>
    </xf>
    <xf numFmtId="0" fontId="23" fillId="0" borderId="0" xfId="0" applyFont="1" applyAlignment="1">
      <alignment horizontal="justify" vertical="center"/>
    </xf>
    <xf numFmtId="0" fontId="24" fillId="0" borderId="1" xfId="0" applyFont="1" applyBorder="1" applyAlignment="1">
      <alignment horizontal="justify" vertical="center" wrapText="1"/>
    </xf>
    <xf numFmtId="0" fontId="9" fillId="4" borderId="1" xfId="0" applyFont="1" applyFill="1" applyBorder="1" applyAlignment="1">
      <alignment horizontal="center" wrapText="1"/>
    </xf>
    <xf numFmtId="0" fontId="18" fillId="0" borderId="1" xfId="0" applyFont="1" applyBorder="1" applyAlignment="1">
      <alignment wrapText="1"/>
    </xf>
    <xf numFmtId="0" fontId="25" fillId="4" borderId="1" xfId="0" applyFont="1" applyFill="1" applyBorder="1" applyAlignment="1">
      <alignment horizontal="center" wrapText="1"/>
    </xf>
    <xf numFmtId="0" fontId="24"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vertical="center" wrapText="1"/>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9" fillId="0" borderId="2" xfId="0" applyFont="1" applyBorder="1" applyAlignment="1">
      <alignment horizontal="left" vertical="top" wrapText="1"/>
    </xf>
    <xf numFmtId="0" fontId="28" fillId="6" borderId="1" xfId="0" applyFont="1" applyFill="1" applyBorder="1" applyAlignment="1">
      <alignment horizontal="justify" vertical="center" wrapText="1"/>
    </xf>
    <xf numFmtId="0" fontId="28" fillId="6" borderId="1" xfId="0" applyFont="1" applyFill="1" applyBorder="1" applyAlignment="1">
      <alignment horizontal="center" vertical="center" wrapText="1"/>
    </xf>
    <xf numFmtId="0" fontId="28"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35" fillId="6" borderId="21"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6" fillId="0" borderId="19" xfId="0" applyFont="1" applyBorder="1" applyAlignment="1">
      <alignment horizontal="justify" vertical="center" wrapText="1"/>
    </xf>
    <xf numFmtId="0" fontId="37" fillId="0" borderId="19" xfId="0" applyFont="1" applyBorder="1" applyAlignment="1">
      <alignment horizontal="justify" vertical="center" wrapText="1"/>
    </xf>
    <xf numFmtId="0" fontId="29" fillId="6" borderId="1" xfId="0" applyFont="1" applyFill="1" applyBorder="1" applyAlignment="1">
      <alignment horizontal="justify" vertical="center" wrapText="1"/>
    </xf>
    <xf numFmtId="0" fontId="31" fillId="0" borderId="1" xfId="0" applyFont="1" applyBorder="1" applyAlignment="1">
      <alignment horizontal="justify" vertical="center" wrapText="1"/>
    </xf>
    <xf numFmtId="0" fontId="30" fillId="0" borderId="1" xfId="0" applyFont="1" applyBorder="1" applyAlignment="1">
      <alignment horizontal="center" vertical="center" wrapText="1"/>
    </xf>
    <xf numFmtId="0" fontId="30" fillId="0" borderId="1" xfId="0" applyFont="1" applyBorder="1" applyAlignment="1">
      <alignment horizontal="justify" vertical="center" wrapText="1"/>
    </xf>
    <xf numFmtId="0" fontId="30" fillId="6" borderId="1" xfId="0" applyFont="1" applyFill="1" applyBorder="1" applyAlignment="1">
      <alignment horizontal="left" vertical="center" wrapText="1"/>
    </xf>
    <xf numFmtId="0" fontId="32" fillId="0" borderId="1" xfId="0" applyFont="1" applyBorder="1" applyAlignment="1">
      <alignment horizontal="center" vertical="center" wrapText="1"/>
    </xf>
    <xf numFmtId="0" fontId="6" fillId="0" borderId="1" xfId="0" applyFont="1" applyBorder="1"/>
    <xf numFmtId="0" fontId="32" fillId="6" borderId="1" xfId="0" applyFont="1" applyFill="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center" vertical="center" wrapText="1"/>
    </xf>
    <xf numFmtId="0" fontId="9" fillId="0" borderId="0" xfId="0" applyFont="1" applyBorder="1" applyAlignment="1">
      <alignment horizontal="left" wrapText="1"/>
    </xf>
    <xf numFmtId="0" fontId="0" fillId="0" borderId="0" xfId="0" applyBorder="1"/>
    <xf numFmtId="0" fontId="12" fillId="0" borderId="1" xfId="0" applyFont="1" applyBorder="1" applyAlignment="1">
      <alignment horizontal="center" vertical="center" wrapText="1"/>
    </xf>
    <xf numFmtId="0" fontId="11" fillId="0" borderId="1" xfId="0" applyFont="1" applyFill="1" applyBorder="1" applyAlignment="1">
      <alignment horizontal="justify" vertical="center" wrapText="1"/>
    </xf>
    <xf numFmtId="0" fontId="6" fillId="0" borderId="0" xfId="0" applyFont="1" applyAlignment="1">
      <alignment vertical="top"/>
    </xf>
    <xf numFmtId="0" fontId="40" fillId="0" borderId="1" xfId="0" applyFont="1" applyFill="1" applyBorder="1" applyAlignment="1">
      <alignment horizontal="justify" vertical="top" wrapText="1"/>
    </xf>
    <xf numFmtId="0" fontId="40" fillId="0" borderId="1"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21" fillId="3" borderId="1" xfId="0" applyFont="1" applyFill="1" applyBorder="1" applyAlignment="1">
      <alignment vertical="center" wrapText="1"/>
    </xf>
    <xf numFmtId="0" fontId="41" fillId="3" borderId="2" xfId="0" applyFont="1" applyFill="1" applyBorder="1" applyAlignment="1">
      <alignment vertical="center" wrapText="1"/>
    </xf>
    <xf numFmtId="0" fontId="21" fillId="3" borderId="2" xfId="0" applyFont="1" applyFill="1" applyBorder="1" applyAlignment="1">
      <alignment vertical="center" wrapText="1"/>
    </xf>
    <xf numFmtId="0" fontId="41" fillId="3" borderId="2" xfId="0" applyFont="1" applyFill="1" applyBorder="1" applyAlignment="1">
      <alignment horizontal="left" vertical="top" wrapText="1"/>
    </xf>
    <xf numFmtId="0" fontId="39" fillId="3" borderId="5" xfId="1" applyFill="1" applyBorder="1" applyAlignment="1">
      <alignment horizontal="center" vertical="center" wrapText="1"/>
    </xf>
    <xf numFmtId="0" fontId="38" fillId="0" borderId="2" xfId="0" applyFont="1" applyBorder="1" applyAlignment="1">
      <alignment horizontal="left" vertical="top" wrapText="1"/>
    </xf>
    <xf numFmtId="0" fontId="39" fillId="0" borderId="1" xfId="1" applyBorder="1" applyAlignment="1">
      <alignment horizontal="center" vertical="center" wrapText="1"/>
    </xf>
    <xf numFmtId="0" fontId="41" fillId="3" borderId="1" xfId="0" applyFont="1" applyFill="1" applyBorder="1" applyAlignment="1">
      <alignment vertical="center" wrapText="1"/>
    </xf>
    <xf numFmtId="9" fontId="12" fillId="0" borderId="1" xfId="0" applyNumberFormat="1" applyFont="1" applyBorder="1" applyAlignment="1">
      <alignment horizontal="center" vertical="center" wrapText="1"/>
    </xf>
    <xf numFmtId="10" fontId="12" fillId="0" borderId="1" xfId="0" applyNumberFormat="1" applyFont="1" applyBorder="1" applyAlignment="1">
      <alignment horizontal="center" vertical="center" wrapText="1"/>
    </xf>
    <xf numFmtId="9" fontId="42"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0" fontId="13" fillId="0" borderId="1" xfId="0" applyFont="1" applyFill="1" applyBorder="1" applyAlignment="1">
      <alignment vertical="center" wrapText="1"/>
    </xf>
    <xf numFmtId="49" fontId="41" fillId="0" borderId="1" xfId="0" applyNumberFormat="1" applyFont="1" applyBorder="1" applyAlignment="1">
      <alignment horizontal="center" vertical="center" wrapText="1"/>
    </xf>
    <xf numFmtId="49" fontId="41" fillId="0" borderId="1" xfId="0" applyNumberFormat="1" applyFont="1" applyFill="1" applyBorder="1" applyAlignment="1">
      <alignment horizontal="center" vertical="center"/>
    </xf>
    <xf numFmtId="9" fontId="41" fillId="0" borderId="1" xfId="0" applyNumberFormat="1" applyFont="1" applyFill="1" applyBorder="1" applyAlignment="1">
      <alignment horizontal="center" vertical="center"/>
    </xf>
    <xf numFmtId="0" fontId="41" fillId="0" borderId="1" xfId="0" applyFont="1" applyBorder="1" applyAlignment="1">
      <alignment horizontal="left" vertical="center" wrapText="1"/>
    </xf>
    <xf numFmtId="0" fontId="21" fillId="0" borderId="1" xfId="0" applyFont="1" applyBorder="1" applyAlignment="1">
      <alignment horizontal="center" vertical="center" wrapText="1"/>
    </xf>
    <xf numFmtId="0" fontId="41" fillId="0" borderId="2" xfId="0" applyFont="1" applyFill="1" applyBorder="1" applyAlignment="1">
      <alignment vertical="center" wrapText="1"/>
    </xf>
    <xf numFmtId="49" fontId="41" fillId="0" borderId="1" xfId="0" applyNumberFormat="1" applyFont="1" applyFill="1" applyBorder="1" applyAlignment="1">
      <alignment horizontal="center" vertical="center" wrapText="1"/>
    </xf>
    <xf numFmtId="49" fontId="41" fillId="0" borderId="1" xfId="0" applyNumberFormat="1" applyFont="1" applyBorder="1" applyAlignment="1">
      <alignment horizontal="left" vertical="center" wrapText="1"/>
    </xf>
    <xf numFmtId="9" fontId="41"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21" fillId="0" borderId="2" xfId="0" applyFont="1" applyFill="1" applyBorder="1" applyAlignment="1">
      <alignment vertical="center" wrapText="1"/>
    </xf>
    <xf numFmtId="49" fontId="41" fillId="0" borderId="1" xfId="0" applyNumberFormat="1" applyFont="1" applyFill="1" applyBorder="1" applyAlignment="1">
      <alignment horizontal="left" vertical="center" wrapText="1"/>
    </xf>
    <xf numFmtId="49" fontId="41" fillId="0" borderId="6" xfId="0" applyNumberFormat="1" applyFont="1" applyBorder="1" applyAlignment="1">
      <alignment horizontal="center" vertical="center" wrapText="1"/>
    </xf>
    <xf numFmtId="49" fontId="41" fillId="0" borderId="6" xfId="0" applyNumberFormat="1" applyFont="1" applyFill="1" applyBorder="1" applyAlignment="1">
      <alignment horizontal="center" vertical="center" wrapText="1"/>
    </xf>
    <xf numFmtId="0" fontId="41" fillId="0" borderId="1" xfId="0" applyFont="1" applyFill="1" applyBorder="1" applyAlignment="1">
      <alignment horizontal="left" vertical="center" wrapText="1"/>
    </xf>
    <xf numFmtId="0" fontId="41" fillId="0" borderId="0" xfId="0" applyFont="1" applyFill="1" applyAlignment="1">
      <alignment vertical="center" wrapText="1"/>
    </xf>
    <xf numFmtId="49" fontId="41" fillId="0" borderId="1" xfId="0" applyNumberFormat="1" applyFont="1" applyBorder="1" applyAlignment="1">
      <alignment horizontal="center" vertical="center"/>
    </xf>
    <xf numFmtId="0" fontId="41" fillId="0" borderId="2" xfId="0" applyFont="1" applyFill="1" applyBorder="1" applyAlignment="1">
      <alignment horizontal="left" vertical="top" wrapText="1"/>
    </xf>
    <xf numFmtId="0" fontId="29" fillId="0" borderId="1" xfId="0" applyFont="1" applyBorder="1" applyAlignment="1">
      <alignment horizontal="justify" vertical="center" wrapText="1"/>
    </xf>
    <xf numFmtId="0" fontId="28" fillId="0" borderId="1" xfId="0" applyFont="1" applyBorder="1" applyAlignment="1">
      <alignment horizontal="justify" vertical="center" wrapText="1"/>
    </xf>
    <xf numFmtId="43" fontId="29" fillId="0" borderId="1" xfId="2" applyFont="1" applyBorder="1" applyAlignment="1">
      <alignment horizontal="justify" vertical="center" wrapText="1"/>
    </xf>
    <xf numFmtId="2" fontId="29" fillId="0" borderId="1" xfId="0" applyNumberFormat="1" applyFont="1" applyBorder="1" applyAlignment="1">
      <alignment horizontal="right" vertical="center" wrapText="1"/>
    </xf>
    <xf numFmtId="2" fontId="46" fillId="0" borderId="1" xfId="0" applyNumberFormat="1" applyFont="1" applyBorder="1" applyAlignment="1">
      <alignment horizontal="right" vertical="center" wrapText="1"/>
    </xf>
    <xf numFmtId="44" fontId="24" fillId="0" borderId="1" xfId="3" applyFont="1" applyBorder="1" applyAlignment="1">
      <alignment horizontal="justify" vertical="center" wrapText="1"/>
    </xf>
    <xf numFmtId="43" fontId="41" fillId="0" borderId="1" xfId="2" applyFont="1" applyBorder="1" applyAlignment="1">
      <alignment wrapText="1"/>
    </xf>
    <xf numFmtId="0" fontId="47"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25" fillId="3" borderId="1" xfId="0" applyFont="1" applyFill="1" applyBorder="1" applyAlignment="1">
      <alignment horizontal="center" wrapText="1"/>
    </xf>
    <xf numFmtId="0" fontId="41" fillId="0" borderId="1" xfId="0" applyFont="1" applyFill="1" applyBorder="1" applyAlignment="1">
      <alignment horizontal="justify" vertical="center" wrapText="1"/>
    </xf>
    <xf numFmtId="0" fontId="0" fillId="3" borderId="0" xfId="0" applyFill="1" applyAlignment="1">
      <alignment wrapText="1"/>
    </xf>
    <xf numFmtId="0" fontId="0" fillId="3" borderId="0" xfId="0" applyFill="1"/>
    <xf numFmtId="0" fontId="47" fillId="0" borderId="1" xfId="0" applyFont="1" applyBorder="1" applyAlignment="1">
      <alignment horizontal="center" vertical="center" wrapText="1"/>
    </xf>
    <xf numFmtId="0" fontId="13" fillId="0" borderId="1" xfId="0" applyFont="1" applyBorder="1" applyAlignment="1">
      <alignment vertical="top" wrapText="1"/>
    </xf>
    <xf numFmtId="4" fontId="29" fillId="0" borderId="1" xfId="0" applyNumberFormat="1" applyFont="1" applyBorder="1" applyAlignment="1">
      <alignment horizontal="right" vertical="center" wrapText="1"/>
    </xf>
    <xf numFmtId="39" fontId="28" fillId="2" borderId="1" xfId="0" applyNumberFormat="1" applyFont="1" applyFill="1" applyBorder="1" applyAlignment="1">
      <alignment vertical="center" wrapText="1"/>
    </xf>
    <xf numFmtId="4" fontId="28" fillId="2" borderId="1" xfId="0" applyNumberFormat="1" applyFont="1" applyFill="1" applyBorder="1" applyAlignment="1">
      <alignment vertical="center" wrapText="1"/>
    </xf>
    <xf numFmtId="164" fontId="28" fillId="0" borderId="1" xfId="0" applyNumberFormat="1" applyFont="1" applyBorder="1" applyAlignment="1">
      <alignment vertical="center" wrapText="1"/>
    </xf>
    <xf numFmtId="0" fontId="48" fillId="0" borderId="0" xfId="0" applyFont="1"/>
    <xf numFmtId="164" fontId="31" fillId="0" borderId="1" xfId="2" applyNumberFormat="1" applyFont="1" applyBorder="1" applyAlignment="1">
      <alignment horizontal="right" vertical="center" wrapText="1"/>
    </xf>
    <xf numFmtId="4" fontId="30" fillId="0" borderId="1" xfId="0" applyNumberFormat="1" applyFont="1" applyBorder="1" applyAlignment="1">
      <alignment horizontal="right" vertical="center" wrapText="1"/>
    </xf>
    <xf numFmtId="43" fontId="30" fillId="0" borderId="1" xfId="2" applyFont="1" applyBorder="1" applyAlignment="1">
      <alignment horizontal="center" vertical="center" wrapText="1"/>
    </xf>
    <xf numFmtId="4" fontId="31" fillId="0" borderId="1" xfId="0" applyNumberFormat="1" applyFont="1" applyBorder="1" applyAlignment="1">
      <alignment horizontal="right" vertical="center" wrapText="1"/>
    </xf>
    <xf numFmtId="4" fontId="32" fillId="0" borderId="1" xfId="0" applyNumberFormat="1" applyFont="1" applyBorder="1" applyAlignment="1">
      <alignment horizontal="right" vertical="center" wrapText="1"/>
    </xf>
    <xf numFmtId="3" fontId="32" fillId="0" borderId="1" xfId="0" applyNumberFormat="1" applyFont="1" applyBorder="1" applyAlignment="1">
      <alignment horizontal="center" vertical="center" wrapText="1"/>
    </xf>
    <xf numFmtId="0" fontId="49" fillId="7" borderId="1" xfId="0" applyFont="1" applyFill="1" applyBorder="1" applyAlignment="1">
      <alignment horizontal="left"/>
    </xf>
    <xf numFmtId="0" fontId="50" fillId="7" borderId="1" xfId="0" applyFont="1" applyFill="1" applyBorder="1"/>
    <xf numFmtId="0" fontId="51" fillId="7" borderId="1" xfId="0" applyFont="1" applyFill="1" applyBorder="1" applyAlignment="1">
      <alignment horizontal="center" vertical="center" wrapText="1"/>
    </xf>
    <xf numFmtId="3" fontId="50" fillId="7" borderId="1" xfId="0" applyNumberFormat="1" applyFont="1" applyFill="1" applyBorder="1"/>
    <xf numFmtId="3" fontId="51" fillId="7" borderId="1" xfId="0" applyNumberFormat="1" applyFont="1" applyFill="1" applyBorder="1" applyAlignment="1">
      <alignment horizontal="center" vertical="center" wrapText="1"/>
    </xf>
    <xf numFmtId="4" fontId="24" fillId="0" borderId="1" xfId="0" applyNumberFormat="1" applyFont="1" applyBorder="1" applyAlignment="1">
      <alignment horizontal="right" vertical="center" wrapText="1"/>
    </xf>
    <xf numFmtId="0" fontId="8" fillId="0" borderId="1" xfId="0" applyFont="1" applyBorder="1" applyAlignment="1">
      <alignment horizontal="justify" vertical="justify" wrapText="1"/>
    </xf>
    <xf numFmtId="0" fontId="8" fillId="0" borderId="1" xfId="0" applyFont="1" applyBorder="1" applyAlignment="1">
      <alignment horizontal="left" vertical="center" wrapText="1"/>
    </xf>
    <xf numFmtId="0" fontId="38" fillId="0" borderId="2" xfId="0" applyFont="1" applyBorder="1" applyAlignment="1">
      <alignment horizontal="justify" vertical="justify" wrapText="1"/>
    </xf>
    <xf numFmtId="0" fontId="38" fillId="0" borderId="1" xfId="0" applyFont="1" applyBorder="1" applyAlignment="1">
      <alignment horizontal="left" vertical="center" wrapText="1"/>
    </xf>
    <xf numFmtId="0" fontId="4" fillId="0" borderId="1" xfId="0" applyFont="1" applyBorder="1" applyAlignment="1">
      <alignment horizontal="justify" vertical="center" wrapText="1"/>
    </xf>
    <xf numFmtId="0" fontId="47" fillId="0" borderId="1" xfId="0" applyFont="1" applyBorder="1" applyAlignment="1">
      <alignment horizontal="center" vertical="center" wrapText="1"/>
    </xf>
    <xf numFmtId="0" fontId="8" fillId="0" borderId="2" xfId="0" applyFont="1" applyFill="1" applyBorder="1" applyAlignment="1">
      <alignment horizontal="left" vertical="top" wrapText="1"/>
    </xf>
    <xf numFmtId="2" fontId="28" fillId="0" borderId="1" xfId="0" applyNumberFormat="1" applyFont="1" applyBorder="1" applyAlignment="1">
      <alignment vertical="center" wrapText="1"/>
    </xf>
    <xf numFmtId="10" fontId="0" fillId="0" borderId="0" xfId="0" applyNumberFormat="1"/>
    <xf numFmtId="0" fontId="52" fillId="0" borderId="29" xfId="0" applyFont="1" applyFill="1" applyBorder="1" applyAlignment="1">
      <alignment horizontal="justify" vertical="center" wrapText="1"/>
    </xf>
    <xf numFmtId="0" fontId="52" fillId="0" borderId="15" xfId="0" applyFont="1" applyFill="1" applyBorder="1" applyAlignment="1">
      <alignment horizontal="justify" vertical="center" wrapText="1"/>
    </xf>
    <xf numFmtId="4" fontId="53" fillId="0" borderId="20" xfId="0" applyNumberFormat="1" applyFont="1" applyBorder="1" applyAlignment="1">
      <alignment vertical="center" wrapText="1"/>
    </xf>
    <xf numFmtId="4" fontId="53" fillId="0" borderId="29" xfId="0" applyNumberFormat="1" applyFont="1" applyBorder="1" applyAlignment="1">
      <alignment vertical="center" wrapText="1"/>
    </xf>
    <xf numFmtId="4" fontId="53" fillId="0" borderId="17" xfId="0" applyNumberFormat="1" applyFont="1" applyBorder="1" applyAlignment="1">
      <alignment vertical="center" wrapText="1"/>
    </xf>
    <xf numFmtId="4" fontId="53" fillId="0" borderId="29" xfId="0" applyNumberFormat="1" applyFont="1" applyFill="1" applyBorder="1" applyAlignment="1">
      <alignment vertical="center" wrapText="1"/>
    </xf>
    <xf numFmtId="4" fontId="55" fillId="0" borderId="12" xfId="0" applyNumberFormat="1" applyFont="1" applyBorder="1" applyAlignment="1">
      <alignment vertical="center" wrapText="1"/>
    </xf>
    <xf numFmtId="4" fontId="56" fillId="0" borderId="29" xfId="0" applyNumberFormat="1" applyFont="1" applyBorder="1" applyAlignment="1">
      <alignment vertical="center" wrapText="1"/>
    </xf>
    <xf numFmtId="165" fontId="53" fillId="0" borderId="29" xfId="0" applyNumberFormat="1" applyFont="1" applyBorder="1" applyAlignment="1">
      <alignment vertical="center" wrapText="1"/>
    </xf>
    <xf numFmtId="0" fontId="5" fillId="0" borderId="29" xfId="0" applyFont="1" applyFill="1" applyBorder="1" applyAlignment="1">
      <alignment horizontal="justify" vertical="center" wrapText="1"/>
    </xf>
    <xf numFmtId="0" fontId="5" fillId="0" borderId="29" xfId="0" applyFont="1" applyBorder="1" applyAlignment="1">
      <alignment horizontal="justify" vertical="center" wrapText="1"/>
    </xf>
    <xf numFmtId="4" fontId="55" fillId="0" borderId="29" xfId="0" applyNumberFormat="1" applyFont="1" applyBorder="1" applyAlignment="1">
      <alignment vertical="center" wrapText="1"/>
    </xf>
    <xf numFmtId="4" fontId="54" fillId="0" borderId="29" xfId="0" applyNumberFormat="1" applyFont="1" applyBorder="1" applyAlignment="1">
      <alignment vertical="center" wrapText="1"/>
    </xf>
    <xf numFmtId="4" fontId="52" fillId="0" borderId="29" xfId="0" applyNumberFormat="1" applyFont="1" applyBorder="1" applyAlignment="1">
      <alignment vertical="center" wrapText="1"/>
    </xf>
    <xf numFmtId="165" fontId="52" fillId="0" borderId="29" xfId="0" applyNumberFormat="1" applyFont="1" applyBorder="1" applyAlignment="1">
      <alignment vertical="center" wrapText="1"/>
    </xf>
    <xf numFmtId="0" fontId="52" fillId="0" borderId="29" xfId="0" applyFont="1" applyBorder="1" applyAlignment="1">
      <alignment horizontal="justify" vertical="center" wrapText="1"/>
    </xf>
    <xf numFmtId="4" fontId="54" fillId="0" borderId="29" xfId="0" applyNumberFormat="1" applyFont="1" applyFill="1" applyBorder="1" applyAlignment="1">
      <alignment vertical="center" wrapText="1"/>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center" wrapText="1"/>
    </xf>
    <xf numFmtId="0" fontId="9" fillId="0" borderId="0" xfId="0" applyFont="1" applyAlignment="1">
      <alignment horizontal="left" vertical="center" wrapText="1"/>
    </xf>
    <xf numFmtId="0" fontId="8" fillId="0" borderId="0" xfId="0" applyFont="1" applyAlignment="1">
      <alignment horizontal="left"/>
    </xf>
    <xf numFmtId="0" fontId="40" fillId="3" borderId="1" xfId="0" applyFont="1" applyFill="1" applyBorder="1" applyAlignment="1">
      <alignment horizontal="justify" vertical="top" wrapText="1"/>
    </xf>
    <xf numFmtId="0" fontId="8" fillId="0" borderId="7" xfId="0" applyFont="1" applyBorder="1" applyAlignment="1">
      <alignment horizontal="left" vertical="top" wrapText="1"/>
    </xf>
    <xf numFmtId="0" fontId="8" fillId="0" borderId="10" xfId="0" applyFont="1" applyBorder="1" applyAlignment="1">
      <alignment horizontal="left" vertical="top" wrapText="1"/>
    </xf>
    <xf numFmtId="0" fontId="8" fillId="0" borderId="12" xfId="0" applyFont="1" applyBorder="1" applyAlignment="1">
      <alignment horizontal="left" vertical="top" wrapText="1"/>
    </xf>
    <xf numFmtId="0" fontId="28" fillId="6" borderId="1" xfId="0" applyFont="1" applyFill="1" applyBorder="1" applyAlignment="1">
      <alignment horizontal="justify" vertical="center" wrapText="1"/>
    </xf>
    <xf numFmtId="0" fontId="28" fillId="0" borderId="1" xfId="0" applyFont="1" applyBorder="1" applyAlignment="1">
      <alignment vertical="center" wrapText="1"/>
    </xf>
    <xf numFmtId="0" fontId="28" fillId="2" borderId="1" xfId="0" applyFont="1" applyFill="1" applyBorder="1" applyAlignment="1">
      <alignment vertical="center" wrapText="1"/>
    </xf>
    <xf numFmtId="0" fontId="28" fillId="0" borderId="1" xfId="0" applyFont="1" applyBorder="1" applyAlignment="1">
      <alignment horizontal="justify" vertical="center" wrapText="1"/>
    </xf>
    <xf numFmtId="0" fontId="29" fillId="0" borderId="1" xfId="0" applyFont="1" applyBorder="1" applyAlignment="1">
      <alignment horizontal="justify" vertical="center" wrapText="1"/>
    </xf>
    <xf numFmtId="2" fontId="29" fillId="0" borderId="5" xfId="0" applyNumberFormat="1" applyFont="1" applyBorder="1" applyAlignment="1">
      <alignment horizontal="right" vertical="center" wrapText="1"/>
    </xf>
    <xf numFmtId="2" fontId="29" fillId="0" borderId="6" xfId="0" applyNumberFormat="1" applyFont="1" applyBorder="1" applyAlignment="1">
      <alignment horizontal="right" vertical="center" wrapText="1"/>
    </xf>
    <xf numFmtId="0" fontId="30" fillId="0" borderId="1" xfId="0" applyFont="1" applyBorder="1" applyAlignment="1">
      <alignment horizontal="justify" vertical="center" wrapText="1"/>
    </xf>
    <xf numFmtId="0" fontId="30" fillId="6" borderId="1" xfId="0" applyFont="1" applyFill="1" applyBorder="1" applyAlignment="1">
      <alignment horizontal="left" vertical="center" wrapText="1"/>
    </xf>
    <xf numFmtId="0" fontId="30" fillId="6" borderId="1" xfId="0" applyFont="1" applyFill="1" applyBorder="1" applyAlignment="1">
      <alignment horizontal="justify"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1" xfId="0" applyFont="1" applyFill="1" applyBorder="1" applyAlignment="1">
      <alignment horizontal="left" vertical="center" wrapText="1" indent="5"/>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3" fillId="0" borderId="26" xfId="0" applyFont="1" applyBorder="1" applyAlignment="1">
      <alignment horizontal="justify" vertical="center" wrapText="1"/>
    </xf>
    <xf numFmtId="0" fontId="33" fillId="0" borderId="27" xfId="0" applyFont="1" applyBorder="1" applyAlignment="1">
      <alignment horizontal="justify" vertical="center" wrapText="1"/>
    </xf>
    <xf numFmtId="0" fontId="33" fillId="0" borderId="28" xfId="0" applyFont="1" applyBorder="1" applyAlignment="1">
      <alignment horizontal="justify" vertical="center" wrapText="1"/>
    </xf>
    <xf numFmtId="0" fontId="32" fillId="6" borderId="5" xfId="0" applyFont="1" applyFill="1" applyBorder="1" applyAlignment="1">
      <alignment horizontal="center" vertical="center" wrapText="1"/>
    </xf>
    <xf numFmtId="0" fontId="32" fillId="6" borderId="6"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35" fillId="6" borderId="17" xfId="0" applyFont="1" applyFill="1" applyBorder="1" applyAlignment="1">
      <alignment horizontal="center" vertical="center" wrapText="1"/>
    </xf>
    <xf numFmtId="0" fontId="37" fillId="0" borderId="15" xfId="0" applyFont="1" applyBorder="1" applyAlignment="1">
      <alignment horizontal="justify" vertical="center" wrapText="1"/>
    </xf>
    <xf numFmtId="0" fontId="37" fillId="0" borderId="16" xfId="0" applyFont="1" applyBorder="1" applyAlignment="1">
      <alignment horizontal="justify"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16" xfId="0" applyFont="1" applyBorder="1" applyAlignment="1">
      <alignment horizontal="center" vertical="center" wrapText="1"/>
    </xf>
    <xf numFmtId="0" fontId="35" fillId="6" borderId="24" xfId="0" applyFont="1" applyFill="1" applyBorder="1" applyAlignment="1">
      <alignment horizontal="justify" vertical="center" wrapText="1"/>
    </xf>
    <xf numFmtId="0" fontId="35" fillId="6" borderId="21" xfId="0" applyFont="1" applyFill="1" applyBorder="1" applyAlignment="1">
      <alignment horizontal="justify" vertical="center" wrapText="1"/>
    </xf>
    <xf numFmtId="0" fontId="35" fillId="6" borderId="22" xfId="0" applyFont="1" applyFill="1" applyBorder="1" applyAlignment="1">
      <alignment horizontal="justify" vertical="center" wrapText="1"/>
    </xf>
    <xf numFmtId="0" fontId="35" fillId="6" borderId="19" xfId="0" applyFont="1" applyFill="1" applyBorder="1" applyAlignment="1">
      <alignment horizontal="justify" vertical="center" wrapText="1"/>
    </xf>
    <xf numFmtId="0" fontId="35" fillId="6" borderId="20" xfId="0" applyFont="1" applyFill="1" applyBorder="1" applyAlignment="1">
      <alignment horizontal="justify" vertical="center" wrapText="1"/>
    </xf>
    <xf numFmtId="0" fontId="35" fillId="6" borderId="17" xfId="0" applyFont="1" applyFill="1" applyBorder="1" applyAlignment="1">
      <alignment horizontal="justify" vertical="center" wrapText="1"/>
    </xf>
    <xf numFmtId="0" fontId="35" fillId="0" borderId="32" xfId="0" applyFont="1" applyBorder="1" applyAlignment="1">
      <alignment horizontal="center" vertical="center" wrapText="1"/>
    </xf>
    <xf numFmtId="0" fontId="5" fillId="0" borderId="24"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22" xfId="0" applyFont="1" applyBorder="1" applyAlignment="1">
      <alignment horizontal="justify" vertical="center" wrapText="1"/>
    </xf>
    <xf numFmtId="165" fontId="53" fillId="0" borderId="21" xfId="0" applyNumberFormat="1" applyFont="1" applyBorder="1" applyAlignment="1">
      <alignment vertical="center" wrapText="1"/>
    </xf>
    <xf numFmtId="165" fontId="53" fillId="0" borderId="30" xfId="0" applyNumberFormat="1" applyFont="1" applyBorder="1" applyAlignment="1">
      <alignment vertical="center" wrapText="1"/>
    </xf>
    <xf numFmtId="165" fontId="53" fillId="0" borderId="19" xfId="0" applyNumberFormat="1" applyFont="1" applyBorder="1" applyAlignment="1">
      <alignment vertical="center" wrapText="1"/>
    </xf>
    <xf numFmtId="0" fontId="5" fillId="0" borderId="20"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7"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1"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0" xfId="0" applyFont="1" applyBorder="1" applyAlignment="1">
      <alignment horizontal="left" vertical="center" wrapText="1" indent="5"/>
    </xf>
    <xf numFmtId="0" fontId="4" fillId="0" borderId="0" xfId="0" applyFont="1" applyBorder="1" applyAlignment="1">
      <alignment horizontal="left" vertical="center" wrapText="1" indent="5"/>
    </xf>
    <xf numFmtId="0" fontId="4" fillId="0" borderId="11" xfId="0" applyFont="1" applyBorder="1" applyAlignment="1">
      <alignment horizontal="left" vertical="center" wrapText="1" indent="5"/>
    </xf>
    <xf numFmtId="0" fontId="4" fillId="0" borderId="12" xfId="0" applyFont="1" applyBorder="1" applyAlignment="1">
      <alignment horizontal="left" vertical="center" wrapText="1" indent="5"/>
    </xf>
    <xf numFmtId="0" fontId="4" fillId="0" borderId="13" xfId="0" applyFont="1" applyBorder="1" applyAlignment="1">
      <alignment horizontal="left" vertical="center" wrapText="1" indent="5"/>
    </xf>
    <xf numFmtId="0" fontId="4" fillId="0" borderId="14" xfId="0" applyFont="1" applyBorder="1" applyAlignment="1">
      <alignment horizontal="left" vertical="center" wrapText="1" indent="5"/>
    </xf>
    <xf numFmtId="0" fontId="12" fillId="0" borderId="1" xfId="0" applyFont="1" applyBorder="1" applyAlignment="1">
      <alignment horizontal="center" vertical="center" wrapText="1"/>
    </xf>
    <xf numFmtId="0" fontId="9" fillId="0" borderId="0" xfId="0" applyFont="1" applyAlignment="1">
      <alignment wrapText="1"/>
    </xf>
    <xf numFmtId="0" fontId="11" fillId="0" borderId="1" xfId="0" applyFont="1" applyFill="1" applyBorder="1" applyAlignment="1">
      <alignment horizontal="justify"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4"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21" fillId="0" borderId="5" xfId="0" applyFont="1" applyBorder="1" applyAlignment="1">
      <alignment horizontal="center" vertical="top" wrapText="1"/>
    </xf>
    <xf numFmtId="0" fontId="21" fillId="0" borderId="25" xfId="0" applyFont="1" applyBorder="1" applyAlignment="1">
      <alignment horizontal="center" vertical="top" wrapText="1"/>
    </xf>
    <xf numFmtId="0" fontId="21" fillId="0" borderId="6" xfId="0" applyFont="1" applyBorder="1" applyAlignment="1">
      <alignment horizontal="center" vertical="top" wrapText="1"/>
    </xf>
    <xf numFmtId="0" fontId="8" fillId="0" borderId="5" xfId="0" applyFont="1" applyBorder="1" applyAlignment="1">
      <alignment horizontal="center" vertical="top" wrapText="1"/>
    </xf>
    <xf numFmtId="0" fontId="8" fillId="0" borderId="25" xfId="0" applyFont="1" applyBorder="1" applyAlignment="1">
      <alignment horizontal="center" vertical="top" wrapText="1"/>
    </xf>
    <xf numFmtId="0" fontId="8" fillId="0" borderId="6" xfId="0" applyFont="1" applyBorder="1" applyAlignment="1">
      <alignment horizontal="center" vertical="top" wrapText="1"/>
    </xf>
    <xf numFmtId="0" fontId="1" fillId="0" borderId="0" xfId="0" applyFont="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3" fillId="0" borderId="0" xfId="0" applyFont="1" applyAlignment="1">
      <alignment horizontal="justify" vertical="center" wrapText="1"/>
    </xf>
    <xf numFmtId="0" fontId="2" fillId="0" borderId="0" xfId="0" applyFont="1" applyAlignment="1">
      <alignment horizontal="justify" vertical="center" wrapText="1"/>
    </xf>
    <xf numFmtId="0" fontId="40" fillId="0" borderId="5" xfId="0" applyFont="1" applyFill="1" applyBorder="1" applyAlignment="1">
      <alignment horizontal="justify" vertical="center" wrapText="1"/>
    </xf>
    <xf numFmtId="0" fontId="40" fillId="0" borderId="6" xfId="0" applyFont="1" applyFill="1" applyBorder="1" applyAlignment="1">
      <alignment horizontal="justify" vertical="center" wrapText="1"/>
    </xf>
    <xf numFmtId="0" fontId="18" fillId="0" borderId="1" xfId="0" applyFont="1" applyBorder="1" applyAlignment="1">
      <alignment horizontal="center" wrapText="1"/>
    </xf>
    <xf numFmtId="0" fontId="25" fillId="4" borderId="1" xfId="0" applyFont="1" applyFill="1" applyBorder="1" applyAlignment="1">
      <alignment horizontal="center" wrapText="1"/>
    </xf>
    <xf numFmtId="0" fontId="25" fillId="3" borderId="1" xfId="0" applyFont="1" applyFill="1" applyBorder="1" applyAlignment="1">
      <alignment horizontal="center" wrapText="1"/>
    </xf>
    <xf numFmtId="0" fontId="4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3" borderId="2" xfId="0" applyFont="1" applyFill="1" applyBorder="1" applyAlignment="1">
      <alignment horizontal="center" wrapText="1"/>
    </xf>
    <xf numFmtId="0" fontId="25" fillId="3" borderId="4" xfId="0" applyFont="1" applyFill="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18" fillId="0" borderId="1" xfId="0" applyFont="1" applyBorder="1" applyAlignment="1">
      <alignment horizontal="justify" vertical="top" wrapText="1"/>
    </xf>
    <xf numFmtId="0" fontId="25" fillId="0" borderId="0" xfId="0" applyFont="1" applyAlignment="1">
      <alignment horizontal="left"/>
    </xf>
    <xf numFmtId="0" fontId="39" fillId="0" borderId="5" xfId="1" applyBorder="1" applyAlignment="1">
      <alignment horizontal="center" vertical="center" wrapText="1"/>
    </xf>
    <xf numFmtId="0" fontId="18" fillId="0" borderId="6" xfId="0" applyFont="1" applyBorder="1" applyAlignment="1">
      <alignment horizontal="center" vertical="center" wrapText="1"/>
    </xf>
    <xf numFmtId="0" fontId="18" fillId="0" borderId="1" xfId="0" applyFont="1" applyFill="1" applyBorder="1" applyAlignment="1">
      <alignment horizontal="justify" vertical="top" wrapText="1"/>
    </xf>
    <xf numFmtId="0" fontId="47"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3" borderId="1" xfId="0" applyFont="1" applyFill="1" applyBorder="1" applyAlignment="1">
      <alignment horizontal="justify" vertical="top" wrapText="1"/>
    </xf>
    <xf numFmtId="0" fontId="40" fillId="0" borderId="5" xfId="0" applyFont="1" applyFill="1" applyBorder="1" applyAlignment="1">
      <alignment horizontal="justify" vertical="justify" wrapText="1"/>
    </xf>
    <xf numFmtId="0" fontId="40" fillId="0" borderId="6" xfId="0" applyFont="1" applyFill="1" applyBorder="1" applyAlignment="1">
      <alignment horizontal="justify" vertical="justify" wrapText="1"/>
    </xf>
    <xf numFmtId="0" fontId="18" fillId="0" borderId="5" xfId="0" applyFont="1" applyBorder="1" applyAlignment="1">
      <alignment horizontal="justify" vertical="top" wrapText="1"/>
    </xf>
    <xf numFmtId="0" fontId="18" fillId="0" borderId="6" xfId="0" applyFont="1" applyBorder="1" applyAlignment="1">
      <alignment horizontal="justify" vertical="top" wrapText="1"/>
    </xf>
    <xf numFmtId="43" fontId="25" fillId="3" borderId="1" xfId="2" applyFont="1" applyFill="1" applyBorder="1" applyAlignment="1">
      <alignment horizontal="center" vertical="center" wrapText="1"/>
    </xf>
    <xf numFmtId="0" fontId="18" fillId="0" borderId="5" xfId="0" applyFont="1" applyFill="1" applyBorder="1" applyAlignment="1">
      <alignment horizontal="justify" vertical="top" wrapText="1"/>
    </xf>
    <xf numFmtId="0" fontId="18" fillId="0" borderId="6" xfId="0" applyFont="1" applyFill="1" applyBorder="1" applyAlignment="1">
      <alignment horizontal="justify" vertical="top" wrapText="1"/>
    </xf>
    <xf numFmtId="0" fontId="18" fillId="0" borderId="5" xfId="0" applyFont="1" applyBorder="1" applyAlignment="1">
      <alignment horizontal="center" wrapText="1"/>
    </xf>
    <xf numFmtId="0" fontId="18" fillId="0" borderId="6" xfId="0" applyFont="1" applyBorder="1" applyAlignment="1">
      <alignment horizontal="center" wrapText="1"/>
    </xf>
    <xf numFmtId="0" fontId="41" fillId="0" borderId="5" xfId="0" applyFont="1" applyFill="1" applyBorder="1" applyAlignment="1">
      <alignment horizontal="justify" vertical="center" wrapText="1"/>
    </xf>
    <xf numFmtId="0" fontId="41" fillId="0" borderId="6" xfId="0" applyFont="1" applyFill="1" applyBorder="1" applyAlignment="1">
      <alignment horizontal="justify" vertical="center" wrapText="1"/>
    </xf>
    <xf numFmtId="0" fontId="39" fillId="0" borderId="1" xfId="1" applyBorder="1" applyAlignment="1">
      <alignment horizontal="center" wrapText="1"/>
    </xf>
    <xf numFmtId="0" fontId="39" fillId="0" borderId="1" xfId="1" applyBorder="1" applyAlignment="1">
      <alignment vertical="center" wrapText="1"/>
    </xf>
    <xf numFmtId="0" fontId="18" fillId="0" borderId="1" xfId="0" applyFont="1" applyBorder="1" applyAlignment="1">
      <alignment vertical="center" wrapText="1"/>
    </xf>
    <xf numFmtId="0" fontId="9" fillId="0" borderId="0" xfId="0" applyFont="1" applyBorder="1" applyAlignment="1">
      <alignment horizontal="left" wrapText="1"/>
    </xf>
    <xf numFmtId="0" fontId="26" fillId="0" borderId="8" xfId="0" applyFont="1" applyBorder="1" applyAlignment="1">
      <alignment horizontal="left" wrapText="1"/>
    </xf>
    <xf numFmtId="0" fontId="26" fillId="0" borderId="0" xfId="0" applyFont="1" applyAlignment="1">
      <alignment horizontal="left" wrapText="1"/>
    </xf>
    <xf numFmtId="0" fontId="25" fillId="3" borderId="1" xfId="0" applyFont="1" applyFill="1" applyBorder="1" applyAlignment="1">
      <alignment horizontal="center" vertical="center" wrapText="1"/>
    </xf>
    <xf numFmtId="0" fontId="18" fillId="8" borderId="1" xfId="0" applyFont="1" applyFill="1" applyBorder="1" applyAlignment="1">
      <alignment horizontal="justify" vertical="top" wrapText="1"/>
    </xf>
  </cellXfs>
  <cellStyles count="4">
    <cellStyle name="Hipervínculo" xfId="1" builtinId="8"/>
    <cellStyle name="Millares" xfId="2" builtinId="3"/>
    <cellStyle name="Moneda" xfId="3" builtinId="4"/>
    <cellStyle name="Normal" xfId="0" builtinId="0"/>
  </cellStyles>
  <dxfs count="0"/>
  <tableStyles count="0" defaultTableStyle="TableStyleMedium2" defaultPivotStyle="PivotStyleLight16"/>
  <colors>
    <mruColors>
      <color rgb="FFFFD200"/>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0</xdr:col>
      <xdr:colOff>7681108</xdr:colOff>
      <xdr:row>4</xdr:row>
      <xdr:rowOff>96610</xdr:rowOff>
    </xdr:to>
    <xdr:pic>
      <xdr:nvPicPr>
        <xdr:cNvPr id="6" name="Imagen 5">
          <a:extLst>
            <a:ext uri="{FF2B5EF4-FFF2-40B4-BE49-F238E27FC236}">
              <a16:creationId xmlns:a16="http://schemas.microsoft.com/office/drawing/2014/main" id="{72195901-A332-4771-8517-A5171A13D317}"/>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1025" name="AutoShape 1" descr="Resultado de imagen de iap veracruz"/>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10</xdr:row>
      <xdr:rowOff>0</xdr:rowOff>
    </xdr:from>
    <xdr:to>
      <xdr:col>5</xdr:col>
      <xdr:colOff>304800</xdr:colOff>
      <xdr:row>11</xdr:row>
      <xdr:rowOff>76200</xdr:rowOff>
    </xdr:to>
    <xdr:sp macro="" textlink="">
      <xdr:nvSpPr>
        <xdr:cNvPr id="1026" name="AutoShape 2" descr="Resultado de imagen de iap veracruz"/>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2689225</xdr:colOff>
      <xdr:row>0</xdr:row>
      <xdr:rowOff>23283</xdr:rowOff>
    </xdr:from>
    <xdr:to>
      <xdr:col>2</xdr:col>
      <xdr:colOff>4371975</xdr:colOff>
      <xdr:row>3</xdr:row>
      <xdr:rowOff>139700</xdr:rowOff>
    </xdr:to>
    <xdr:pic>
      <xdr:nvPicPr>
        <xdr:cNvPr id="5" name="image1.png"/>
        <xdr:cNvPicPr/>
      </xdr:nvPicPr>
      <xdr:blipFill>
        <a:blip xmlns:r="http://schemas.openxmlformats.org/officeDocument/2006/relationships" r:embed="rId2"/>
        <a:srcRect/>
        <a:stretch>
          <a:fillRect/>
        </a:stretch>
      </xdr:blipFill>
      <xdr:spPr>
        <a:xfrm>
          <a:off x="12061825" y="23283"/>
          <a:ext cx="1682750" cy="687917"/>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1</xdr:rowOff>
    </xdr:from>
    <xdr:to>
      <xdr:col>3</xdr:col>
      <xdr:colOff>65942</xdr:colOff>
      <xdr:row>2</xdr:row>
      <xdr:rowOff>146539</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3338" y="1"/>
          <a:ext cx="4685200" cy="527538"/>
        </a:xfrm>
        <a:prstGeom prst="rect">
          <a:avLst/>
        </a:prstGeom>
      </xdr:spPr>
    </xdr:pic>
    <xdr:clientData/>
  </xdr:twoCellAnchor>
  <xdr:twoCellAnchor editAs="oneCell">
    <xdr:from>
      <xdr:col>6</xdr:col>
      <xdr:colOff>329712</xdr:colOff>
      <xdr:row>0</xdr:row>
      <xdr:rowOff>52205</xdr:rowOff>
    </xdr:from>
    <xdr:to>
      <xdr:col>7</xdr:col>
      <xdr:colOff>831606</xdr:colOff>
      <xdr:row>2</xdr:row>
      <xdr:rowOff>14654</xdr:rowOff>
    </xdr:to>
    <xdr:pic>
      <xdr:nvPicPr>
        <xdr:cNvPr id="4" name="image1.png"/>
        <xdr:cNvPicPr/>
      </xdr:nvPicPr>
      <xdr:blipFill>
        <a:blip xmlns:r="http://schemas.openxmlformats.org/officeDocument/2006/relationships" r:embed="rId2"/>
        <a:srcRect/>
        <a:stretch>
          <a:fillRect/>
        </a:stretch>
      </xdr:blipFill>
      <xdr:spPr>
        <a:xfrm>
          <a:off x="5238750" y="52205"/>
          <a:ext cx="1359144" cy="3434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3</xdr:col>
      <xdr:colOff>1047750</xdr:colOff>
      <xdr:row>3</xdr:row>
      <xdr:rowOff>0</xdr:rowOff>
    </xdr:to>
    <xdr:pic>
      <xdr:nvPicPr>
        <xdr:cNvPr id="6" name="Imagen 5">
          <a:extLst>
            <a:ext uri="{FF2B5EF4-FFF2-40B4-BE49-F238E27FC236}">
              <a16:creationId xmlns:a16="http://schemas.microsoft.com/office/drawing/2014/main" id="{66C734B8-5615-43D1-97E6-B91D002A69F0}"/>
            </a:ext>
          </a:extLst>
        </xdr:cNvPr>
        <xdr:cNvPicPr>
          <a:picLocks noChangeAspect="1"/>
        </xdr:cNvPicPr>
      </xdr:nvPicPr>
      <xdr:blipFill>
        <a:blip xmlns:r="http://schemas.openxmlformats.org/officeDocument/2006/relationships" r:embed="rId1"/>
        <a:stretch>
          <a:fillRect/>
        </a:stretch>
      </xdr:blipFill>
      <xdr:spPr>
        <a:xfrm>
          <a:off x="51955" y="0"/>
          <a:ext cx="4597977" cy="571500"/>
        </a:xfrm>
        <a:prstGeom prst="rect">
          <a:avLst/>
        </a:prstGeom>
      </xdr:spPr>
    </xdr:pic>
    <xdr:clientData/>
  </xdr:twoCellAnchor>
  <xdr:twoCellAnchor editAs="oneCell">
    <xdr:from>
      <xdr:col>5</xdr:col>
      <xdr:colOff>233795</xdr:colOff>
      <xdr:row>0</xdr:row>
      <xdr:rowOff>0</xdr:rowOff>
    </xdr:from>
    <xdr:to>
      <xdr:col>6</xdr:col>
      <xdr:colOff>738908</xdr:colOff>
      <xdr:row>2</xdr:row>
      <xdr:rowOff>190499</xdr:rowOff>
    </xdr:to>
    <xdr:pic>
      <xdr:nvPicPr>
        <xdr:cNvPr id="3" name="image1.png"/>
        <xdr:cNvPicPr/>
      </xdr:nvPicPr>
      <xdr:blipFill>
        <a:blip xmlns:r="http://schemas.openxmlformats.org/officeDocument/2006/relationships" r:embed="rId2"/>
        <a:srcRect/>
        <a:stretch>
          <a:fillRect/>
        </a:stretch>
      </xdr:blipFill>
      <xdr:spPr>
        <a:xfrm>
          <a:off x="6208568" y="0"/>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504824</xdr:colOff>
      <xdr:row>3</xdr:row>
      <xdr:rowOff>74732</xdr:rowOff>
    </xdr:to>
    <xdr:pic>
      <xdr:nvPicPr>
        <xdr:cNvPr id="6" name="Imagen 5">
          <a:extLst>
            <a:ext uri="{FF2B5EF4-FFF2-40B4-BE49-F238E27FC236}">
              <a16:creationId xmlns:a16="http://schemas.microsoft.com/office/drawing/2014/main" id="{53AFB3D6-2144-49F4-B2CB-4AEB39A0E910}"/>
            </a:ext>
          </a:extLst>
        </xdr:cNvPr>
        <xdr:cNvPicPr>
          <a:picLocks noChangeAspect="1"/>
        </xdr:cNvPicPr>
      </xdr:nvPicPr>
      <xdr:blipFill>
        <a:blip xmlns:r="http://schemas.openxmlformats.org/officeDocument/2006/relationships" r:embed="rId1"/>
        <a:stretch>
          <a:fillRect/>
        </a:stretch>
      </xdr:blipFill>
      <xdr:spPr>
        <a:xfrm>
          <a:off x="0" y="0"/>
          <a:ext cx="4886324" cy="646232"/>
        </a:xfrm>
        <a:prstGeom prst="rect">
          <a:avLst/>
        </a:prstGeom>
      </xdr:spPr>
    </xdr:pic>
    <xdr:clientData/>
  </xdr:twoCellAnchor>
  <xdr:twoCellAnchor editAs="oneCell">
    <xdr:from>
      <xdr:col>3</xdr:col>
      <xdr:colOff>1409700</xdr:colOff>
      <xdr:row>0</xdr:row>
      <xdr:rowOff>0</xdr:rowOff>
    </xdr:from>
    <xdr:to>
      <xdr:col>5</xdr:col>
      <xdr:colOff>638175</xdr:colOff>
      <xdr:row>2</xdr:row>
      <xdr:rowOff>190499</xdr:rowOff>
    </xdr:to>
    <xdr:pic>
      <xdr:nvPicPr>
        <xdr:cNvPr id="3" name="image1.png"/>
        <xdr:cNvPicPr/>
      </xdr:nvPicPr>
      <xdr:blipFill>
        <a:blip xmlns:r="http://schemas.openxmlformats.org/officeDocument/2006/relationships" r:embed="rId2"/>
        <a:srcRect/>
        <a:stretch>
          <a:fillRect/>
        </a:stretch>
      </xdr:blipFill>
      <xdr:spPr>
        <a:xfrm>
          <a:off x="7667625" y="0"/>
          <a:ext cx="1543050" cy="57149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34637</xdr:rowOff>
    </xdr:from>
    <xdr:to>
      <xdr:col>1</xdr:col>
      <xdr:colOff>692727</xdr:colOff>
      <xdr:row>3</xdr:row>
      <xdr:rowOff>43295</xdr:rowOff>
    </xdr:to>
    <xdr:pic>
      <xdr:nvPicPr>
        <xdr:cNvPr id="7" name="Imagen 6">
          <a:extLst>
            <a:ext uri="{FF2B5EF4-FFF2-40B4-BE49-F238E27FC236}">
              <a16:creationId xmlns:a16="http://schemas.microsoft.com/office/drawing/2014/main" id="{89B29A1B-D6FE-4A7B-8AFD-E4B14790B0C7}"/>
            </a:ext>
          </a:extLst>
        </xdr:cNvPr>
        <xdr:cNvPicPr>
          <a:picLocks noChangeAspect="1"/>
        </xdr:cNvPicPr>
      </xdr:nvPicPr>
      <xdr:blipFill>
        <a:blip xmlns:r="http://schemas.openxmlformats.org/officeDocument/2006/relationships" r:embed="rId1"/>
        <a:stretch>
          <a:fillRect/>
        </a:stretch>
      </xdr:blipFill>
      <xdr:spPr>
        <a:xfrm>
          <a:off x="0" y="34637"/>
          <a:ext cx="3818659" cy="580158"/>
        </a:xfrm>
        <a:prstGeom prst="rect">
          <a:avLst/>
        </a:prstGeom>
      </xdr:spPr>
    </xdr:pic>
    <xdr:clientData/>
  </xdr:twoCellAnchor>
  <xdr:twoCellAnchor editAs="oneCell">
    <xdr:from>
      <xdr:col>2</xdr:col>
      <xdr:colOff>372341</xdr:colOff>
      <xdr:row>0</xdr:row>
      <xdr:rowOff>17319</xdr:rowOff>
    </xdr:from>
    <xdr:to>
      <xdr:col>3</xdr:col>
      <xdr:colOff>910936</xdr:colOff>
      <xdr:row>3</xdr:row>
      <xdr:rowOff>17319</xdr:rowOff>
    </xdr:to>
    <xdr:pic>
      <xdr:nvPicPr>
        <xdr:cNvPr id="4" name="image1.png"/>
        <xdr:cNvPicPr/>
      </xdr:nvPicPr>
      <xdr:blipFill>
        <a:blip xmlns:r="http://schemas.openxmlformats.org/officeDocument/2006/relationships" r:embed="rId2"/>
        <a:srcRect/>
        <a:stretch>
          <a:fillRect/>
        </a:stretch>
      </xdr:blipFill>
      <xdr:spPr>
        <a:xfrm>
          <a:off x="4597977" y="17319"/>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2294659</xdr:colOff>
      <xdr:row>3</xdr:row>
      <xdr:rowOff>74732</xdr:rowOff>
    </xdr:to>
    <xdr:pic>
      <xdr:nvPicPr>
        <xdr:cNvPr id="6" name="Imagen 5">
          <a:extLst>
            <a:ext uri="{FF2B5EF4-FFF2-40B4-BE49-F238E27FC236}">
              <a16:creationId xmlns:a16="http://schemas.microsoft.com/office/drawing/2014/main" id="{CECAA4EC-CB43-43BA-8680-AE854B3B9ACB}"/>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3</xdr:col>
      <xdr:colOff>952499</xdr:colOff>
      <xdr:row>0</xdr:row>
      <xdr:rowOff>0</xdr:rowOff>
    </xdr:from>
    <xdr:to>
      <xdr:col>4</xdr:col>
      <xdr:colOff>1170708</xdr:colOff>
      <xdr:row>2</xdr:row>
      <xdr:rowOff>190499</xdr:rowOff>
    </xdr:to>
    <xdr:pic>
      <xdr:nvPicPr>
        <xdr:cNvPr id="3" name="image1.png"/>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3882603</xdr:colOff>
      <xdr:row>3</xdr:row>
      <xdr:rowOff>74732</xdr:rowOff>
    </xdr:to>
    <xdr:pic>
      <xdr:nvPicPr>
        <xdr:cNvPr id="2" name="Imagen 1">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stretch>
          <a:fillRect/>
        </a:stretch>
      </xdr:blipFill>
      <xdr:spPr>
        <a:xfrm>
          <a:off x="0" y="0"/>
          <a:ext cx="5006553" cy="646232"/>
        </a:xfrm>
        <a:prstGeom prst="rect">
          <a:avLst/>
        </a:prstGeom>
      </xdr:spPr>
    </xdr:pic>
    <xdr:clientData/>
  </xdr:twoCellAnchor>
  <xdr:twoCellAnchor editAs="oneCell">
    <xdr:from>
      <xdr:col>6</xdr:col>
      <xdr:colOff>690195</xdr:colOff>
      <xdr:row>0</xdr:row>
      <xdr:rowOff>38100</xdr:rowOff>
    </xdr:from>
    <xdr:to>
      <xdr:col>6</xdr:col>
      <xdr:colOff>2223255</xdr:colOff>
      <xdr:row>2</xdr:row>
      <xdr:rowOff>177311</xdr:rowOff>
    </xdr:to>
    <xdr:pic>
      <xdr:nvPicPr>
        <xdr:cNvPr id="3" name="image1.pn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srcRect/>
        <a:stretch>
          <a:fillRect/>
        </a:stretch>
      </xdr:blipFill>
      <xdr:spPr>
        <a:xfrm>
          <a:off x="17397045" y="38100"/>
          <a:ext cx="1533060" cy="520211"/>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2</xdr:col>
      <xdr:colOff>554182</xdr:colOff>
      <xdr:row>3</xdr:row>
      <xdr:rowOff>74732</xdr:rowOff>
    </xdr:to>
    <xdr:pic>
      <xdr:nvPicPr>
        <xdr:cNvPr id="7" name="Imagen 6">
          <a:extLst>
            <a:ext uri="{FF2B5EF4-FFF2-40B4-BE49-F238E27FC236}">
              <a16:creationId xmlns:a16="http://schemas.microsoft.com/office/drawing/2014/main" id="{65398E7A-A6F0-4189-B772-33B0B89C0E63}"/>
            </a:ext>
          </a:extLst>
        </xdr:cNvPr>
        <xdr:cNvPicPr>
          <a:picLocks noChangeAspect="1"/>
        </xdr:cNvPicPr>
      </xdr:nvPicPr>
      <xdr:blipFill>
        <a:blip xmlns:r="http://schemas.openxmlformats.org/officeDocument/2006/relationships" r:embed="rId1"/>
        <a:stretch>
          <a:fillRect/>
        </a:stretch>
      </xdr:blipFill>
      <xdr:spPr>
        <a:xfrm>
          <a:off x="77931" y="0"/>
          <a:ext cx="4087092" cy="646232"/>
        </a:xfrm>
        <a:prstGeom prst="rect">
          <a:avLst/>
        </a:prstGeom>
      </xdr:spPr>
    </xdr:pic>
    <xdr:clientData/>
  </xdr:twoCellAnchor>
  <xdr:twoCellAnchor editAs="oneCell">
    <xdr:from>
      <xdr:col>3</xdr:col>
      <xdr:colOff>1004455</xdr:colOff>
      <xdr:row>0</xdr:row>
      <xdr:rowOff>0</xdr:rowOff>
    </xdr:from>
    <xdr:to>
      <xdr:col>5</xdr:col>
      <xdr:colOff>0</xdr:colOff>
      <xdr:row>2</xdr:row>
      <xdr:rowOff>190499</xdr:rowOff>
    </xdr:to>
    <xdr:pic>
      <xdr:nvPicPr>
        <xdr:cNvPr id="4" name="image1.png"/>
        <xdr:cNvPicPr/>
      </xdr:nvPicPr>
      <xdr:blipFill>
        <a:blip xmlns:r="http://schemas.openxmlformats.org/officeDocument/2006/relationships" r:embed="rId2"/>
        <a:srcRect/>
        <a:stretch>
          <a:fillRect/>
        </a:stretch>
      </xdr:blipFill>
      <xdr:spPr>
        <a:xfrm>
          <a:off x="4537364" y="0"/>
          <a:ext cx="1350818" cy="571499"/>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821952</xdr:colOff>
      <xdr:row>4</xdr:row>
      <xdr:rowOff>33618</xdr:rowOff>
    </xdr:to>
    <xdr:pic>
      <xdr:nvPicPr>
        <xdr:cNvPr id="2" name="Imagen 1">
          <a:extLst>
            <a:ext uri="{FF2B5EF4-FFF2-40B4-BE49-F238E27FC236}">
              <a16:creationId xmlns:a16="http://schemas.microsoft.com/office/drawing/2014/main" id="{24CBB77B-4567-407A-AB63-C0F7D3C1B03F}"/>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5</xdr:col>
      <xdr:colOff>1091453</xdr:colOff>
      <xdr:row>0</xdr:row>
      <xdr:rowOff>77881</xdr:rowOff>
    </xdr:from>
    <xdr:to>
      <xdr:col>5</xdr:col>
      <xdr:colOff>3071531</xdr:colOff>
      <xdr:row>4</xdr:row>
      <xdr:rowOff>21851</xdr:rowOff>
    </xdr:to>
    <xdr:pic>
      <xdr:nvPicPr>
        <xdr:cNvPr id="3" name="image1.png"/>
        <xdr:cNvPicPr/>
      </xdr:nvPicPr>
      <xdr:blipFill>
        <a:blip xmlns:r="http://schemas.openxmlformats.org/officeDocument/2006/relationships" r:embed="rId2"/>
        <a:srcRect/>
        <a:stretch>
          <a:fillRect/>
        </a:stretch>
      </xdr:blipFill>
      <xdr:spPr>
        <a:xfrm>
          <a:off x="9073403" y="77881"/>
          <a:ext cx="1980078" cy="705970"/>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ev.gob.mx/v1/difusion/pae/" TargetMode="External"/><Relationship Id="rId7" Type="http://schemas.openxmlformats.org/officeDocument/2006/relationships/drawing" Target="../drawings/drawing1.xml"/><Relationship Id="rId2" Type="http://schemas.openxmlformats.org/officeDocument/2006/relationships/hyperlink" Target="https://www.sev.gob.mx/upece/investigacion/" TargetMode="External"/><Relationship Id="rId1" Type="http://schemas.openxmlformats.org/officeDocument/2006/relationships/hyperlink" Target="https://www.sev.gob.mx/upece/investigacion/" TargetMode="External"/><Relationship Id="rId6" Type="http://schemas.openxmlformats.org/officeDocument/2006/relationships/printerSettings" Target="../printerSettings/printerSettings1.bin"/><Relationship Id="rId5" Type="http://schemas.openxmlformats.org/officeDocument/2006/relationships/hyperlink" Target="https://www.sev.gob.mx/normatividad/manuales-administrativos/" TargetMode="External"/><Relationship Id="rId4" Type="http://schemas.openxmlformats.org/officeDocument/2006/relationships/hyperlink" Target="https://www/.sev.gob.mx/transparencia/"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veracruz.gob.mx/finanzas/transparencia/transparencia-proactiva/contabilidad-gubernamental/formato%20unico" TargetMode="External"/><Relationship Id="rId1" Type="http://schemas.openxmlformats.org/officeDocument/2006/relationships/hyperlink" Target="https://www.sev.gob.mx/unidad-genero/category/sin-categoria/" TargetMode="External"/><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isdti.segobver.gob.mx/siga/doc_gaceta.php?id=4356" TargetMode="External"/><Relationship Id="rId1" Type="http://schemas.openxmlformats.org/officeDocument/2006/relationships/hyperlink" Target="http://www.sev.gob.mx/descargas/transparencia/oficialia-mayor/daga/Estructura2020/01eogsev.pdf/"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D211"/>
  <sheetViews>
    <sheetView tabSelected="1" topLeftCell="A7" zoomScale="90" zoomScaleNormal="90" zoomScaleSheetLayoutView="100" workbookViewId="0">
      <selection activeCell="A14" sqref="A14"/>
    </sheetView>
  </sheetViews>
  <sheetFormatPr baseColWidth="10" defaultRowHeight="15" x14ac:dyDescent="0.25"/>
  <cols>
    <col min="1" max="1" width="136.7109375" style="6" customWidth="1"/>
    <col min="2" max="2" width="69" style="6" customWidth="1"/>
    <col min="3" max="3" width="67.28515625" style="6" customWidth="1"/>
    <col min="4" max="16384" width="11.42578125" style="6"/>
  </cols>
  <sheetData>
    <row r="6" spans="1:3" ht="18" x14ac:dyDescent="0.35">
      <c r="A6" s="160" t="s">
        <v>747</v>
      </c>
      <c r="B6" s="161"/>
      <c r="C6" s="161"/>
    </row>
    <row r="7" spans="1:3" ht="18" x14ac:dyDescent="0.35">
      <c r="A7" s="160" t="s">
        <v>748</v>
      </c>
      <c r="B7" s="161"/>
      <c r="C7" s="161"/>
    </row>
    <row r="8" spans="1:3" ht="18" x14ac:dyDescent="0.35">
      <c r="A8" s="160" t="s">
        <v>749</v>
      </c>
      <c r="B8" s="161"/>
      <c r="C8" s="161"/>
    </row>
    <row r="9" spans="1:3" ht="18" x14ac:dyDescent="0.35">
      <c r="A9" s="14"/>
      <c r="B9" s="15"/>
      <c r="C9" s="15"/>
    </row>
    <row r="10" spans="1:3" ht="18" x14ac:dyDescent="0.35">
      <c r="A10" s="163" t="s">
        <v>172</v>
      </c>
      <c r="B10" s="164"/>
      <c r="C10" s="164"/>
    </row>
    <row r="11" spans="1:3" ht="18" x14ac:dyDescent="0.35">
      <c r="A11" s="162"/>
      <c r="B11" s="162"/>
      <c r="C11" s="162"/>
    </row>
    <row r="12" spans="1:3" ht="27.75" customHeight="1" x14ac:dyDescent="0.25">
      <c r="A12" s="29" t="s">
        <v>34</v>
      </c>
      <c r="B12" s="30" t="s">
        <v>35</v>
      </c>
      <c r="C12" s="31" t="s">
        <v>39</v>
      </c>
    </row>
    <row r="13" spans="1:3" ht="21" customHeight="1" x14ac:dyDescent="0.25">
      <c r="A13" s="157" t="s">
        <v>36</v>
      </c>
      <c r="B13" s="158"/>
      <c r="C13" s="159"/>
    </row>
    <row r="14" spans="1:3" ht="87.75" customHeight="1" x14ac:dyDescent="0.25">
      <c r="A14" s="134" t="s">
        <v>173</v>
      </c>
      <c r="B14" s="62" t="s">
        <v>619</v>
      </c>
      <c r="C14" s="62" t="s">
        <v>773</v>
      </c>
    </row>
    <row r="15" spans="1:3" ht="139.5" customHeight="1" x14ac:dyDescent="0.25">
      <c r="A15" s="33" t="s">
        <v>54</v>
      </c>
      <c r="B15" s="62" t="s">
        <v>682</v>
      </c>
      <c r="C15" s="62" t="s">
        <v>683</v>
      </c>
    </row>
    <row r="16" spans="1:3" ht="96.75" customHeight="1" x14ac:dyDescent="0.25">
      <c r="A16" s="33" t="s">
        <v>174</v>
      </c>
      <c r="B16" s="62" t="s">
        <v>620</v>
      </c>
      <c r="C16" s="62" t="s">
        <v>684</v>
      </c>
    </row>
    <row r="17" spans="1:4" ht="237.75" customHeight="1" x14ac:dyDescent="0.25">
      <c r="A17" s="32" t="s">
        <v>56</v>
      </c>
      <c r="B17" s="62" t="s">
        <v>685</v>
      </c>
      <c r="C17" s="62" t="s">
        <v>690</v>
      </c>
    </row>
    <row r="18" spans="1:4" ht="409.5" x14ac:dyDescent="0.25">
      <c r="A18" s="32" t="s">
        <v>760</v>
      </c>
      <c r="B18" s="61" t="s">
        <v>739</v>
      </c>
      <c r="C18" s="61" t="s">
        <v>694</v>
      </c>
    </row>
    <row r="19" spans="1:4" ht="150" x14ac:dyDescent="0.25">
      <c r="A19" s="32" t="s">
        <v>175</v>
      </c>
      <c r="B19" s="61" t="s">
        <v>762</v>
      </c>
      <c r="C19" s="110" t="s">
        <v>761</v>
      </c>
    </row>
    <row r="20" spans="1:4" ht="21" customHeight="1" x14ac:dyDescent="0.25">
      <c r="A20" s="37" t="s">
        <v>37</v>
      </c>
      <c r="B20" s="16"/>
      <c r="C20" s="16"/>
    </row>
    <row r="21" spans="1:4" ht="300" x14ac:dyDescent="0.25">
      <c r="A21" s="32" t="s">
        <v>176</v>
      </c>
      <c r="B21" s="61" t="s">
        <v>759</v>
      </c>
      <c r="C21" s="70" t="s">
        <v>686</v>
      </c>
      <c r="D21" s="60"/>
    </row>
    <row r="22" spans="1:4" ht="59.25" customHeight="1" x14ac:dyDescent="0.25">
      <c r="A22" s="32" t="s">
        <v>177</v>
      </c>
      <c r="B22" s="61" t="s">
        <v>619</v>
      </c>
      <c r="C22" s="61" t="s">
        <v>687</v>
      </c>
    </row>
    <row r="23" spans="1:4" ht="150" x14ac:dyDescent="0.25">
      <c r="A23" s="32" t="s">
        <v>178</v>
      </c>
      <c r="B23" s="61" t="s">
        <v>688</v>
      </c>
      <c r="C23" s="61" t="s">
        <v>763</v>
      </c>
      <c r="D23" s="60"/>
    </row>
    <row r="24" spans="1:4" ht="390" x14ac:dyDescent="0.25">
      <c r="A24" s="32" t="s">
        <v>179</v>
      </c>
      <c r="B24" s="61" t="s">
        <v>689</v>
      </c>
      <c r="C24" s="61" t="s">
        <v>740</v>
      </c>
    </row>
    <row r="25" spans="1:4" ht="409.5" x14ac:dyDescent="0.25">
      <c r="A25" s="134" t="s">
        <v>180</v>
      </c>
      <c r="B25" s="61" t="s">
        <v>741</v>
      </c>
      <c r="C25" s="61" t="s">
        <v>695</v>
      </c>
    </row>
    <row r="26" spans="1:4" ht="21" customHeight="1" x14ac:dyDescent="0.25">
      <c r="A26" s="37" t="s">
        <v>57</v>
      </c>
      <c r="B26" s="16"/>
      <c r="C26" s="16"/>
    </row>
    <row r="27" spans="1:4" ht="126" x14ac:dyDescent="0.25">
      <c r="A27" s="32" t="s">
        <v>181</v>
      </c>
      <c r="B27" s="61" t="s">
        <v>619</v>
      </c>
      <c r="C27" s="128" t="s">
        <v>742</v>
      </c>
    </row>
    <row r="28" spans="1:4" ht="165" x14ac:dyDescent="0.25">
      <c r="A28" s="32" t="s">
        <v>182</v>
      </c>
      <c r="B28" s="61" t="s">
        <v>691</v>
      </c>
      <c r="C28" s="61" t="s">
        <v>743</v>
      </c>
    </row>
    <row r="29" spans="1:4" ht="330" x14ac:dyDescent="0.25">
      <c r="A29" s="32" t="s">
        <v>183</v>
      </c>
      <c r="B29" s="61" t="s">
        <v>682</v>
      </c>
      <c r="C29" s="61" t="s">
        <v>744</v>
      </c>
    </row>
    <row r="30" spans="1:4" ht="21" customHeight="1" x14ac:dyDescent="0.25">
      <c r="A30" s="37" t="s">
        <v>38</v>
      </c>
      <c r="B30" s="16"/>
      <c r="C30" s="16"/>
    </row>
    <row r="31" spans="1:4" ht="222" customHeight="1" x14ac:dyDescent="0.25">
      <c r="A31" s="32" t="s">
        <v>696</v>
      </c>
      <c r="B31" s="61" t="s">
        <v>764</v>
      </c>
      <c r="C31" s="129" t="s">
        <v>697</v>
      </c>
    </row>
    <row r="32" spans="1:4" ht="72.75" customHeight="1" x14ac:dyDescent="0.25">
      <c r="A32" s="166" t="s">
        <v>184</v>
      </c>
      <c r="B32" s="61" t="s">
        <v>745</v>
      </c>
      <c r="C32" s="68" t="s">
        <v>698</v>
      </c>
    </row>
    <row r="33" spans="1:3" ht="30" customHeight="1" x14ac:dyDescent="0.25">
      <c r="A33" s="167"/>
      <c r="B33" s="63" t="s">
        <v>243</v>
      </c>
      <c r="C33" s="165" t="s">
        <v>699</v>
      </c>
    </row>
    <row r="34" spans="1:3" ht="18" x14ac:dyDescent="0.25">
      <c r="A34" s="167"/>
      <c r="B34" s="63" t="s">
        <v>244</v>
      </c>
      <c r="C34" s="165"/>
    </row>
    <row r="35" spans="1:3" ht="18" customHeight="1" x14ac:dyDescent="0.25">
      <c r="A35" s="167"/>
      <c r="B35" s="64" t="s">
        <v>245</v>
      </c>
      <c r="C35" s="165"/>
    </row>
    <row r="36" spans="1:3" ht="18" x14ac:dyDescent="0.25">
      <c r="A36" s="167"/>
      <c r="B36" s="63" t="s">
        <v>246</v>
      </c>
      <c r="C36" s="165"/>
    </row>
    <row r="37" spans="1:3" ht="30" x14ac:dyDescent="0.25">
      <c r="A37" s="167"/>
      <c r="B37" s="65" t="s">
        <v>247</v>
      </c>
      <c r="C37" s="165"/>
    </row>
    <row r="38" spans="1:3" ht="30" x14ac:dyDescent="0.25">
      <c r="A38" s="167"/>
      <c r="B38" s="65" t="s">
        <v>248</v>
      </c>
      <c r="C38" s="165"/>
    </row>
    <row r="39" spans="1:3" ht="18" customHeight="1" x14ac:dyDescent="0.25">
      <c r="A39" s="167"/>
      <c r="B39" s="65" t="s">
        <v>249</v>
      </c>
      <c r="C39" s="165"/>
    </row>
    <row r="40" spans="1:3" ht="18" customHeight="1" x14ac:dyDescent="0.25">
      <c r="A40" s="167"/>
      <c r="B40" s="65" t="s">
        <v>250</v>
      </c>
      <c r="C40" s="165"/>
    </row>
    <row r="41" spans="1:3" ht="18" customHeight="1" x14ac:dyDescent="0.25">
      <c r="A41" s="167"/>
      <c r="B41" s="65" t="s">
        <v>251</v>
      </c>
      <c r="C41" s="165"/>
    </row>
    <row r="42" spans="1:3" ht="18" customHeight="1" x14ac:dyDescent="0.25">
      <c r="A42" s="167"/>
      <c r="B42" s="65" t="s">
        <v>252</v>
      </c>
      <c r="C42" s="165"/>
    </row>
    <row r="43" spans="1:3" ht="18" customHeight="1" x14ac:dyDescent="0.25">
      <c r="A43" s="167"/>
      <c r="B43" s="65" t="s">
        <v>253</v>
      </c>
      <c r="C43" s="165"/>
    </row>
    <row r="44" spans="1:3" ht="30" x14ac:dyDescent="0.25">
      <c r="A44" s="167"/>
      <c r="B44" s="65" t="s">
        <v>254</v>
      </c>
      <c r="C44" s="165"/>
    </row>
    <row r="45" spans="1:3" ht="30" x14ac:dyDescent="0.25">
      <c r="A45" s="167"/>
      <c r="B45" s="65" t="s">
        <v>255</v>
      </c>
      <c r="C45" s="165"/>
    </row>
    <row r="46" spans="1:3" ht="30" x14ac:dyDescent="0.25">
      <c r="A46" s="167"/>
      <c r="B46" s="65" t="s">
        <v>256</v>
      </c>
      <c r="C46" s="165"/>
    </row>
    <row r="47" spans="1:3" ht="18" customHeight="1" x14ac:dyDescent="0.25">
      <c r="A47" s="167"/>
      <c r="B47" s="65" t="s">
        <v>257</v>
      </c>
      <c r="C47" s="165"/>
    </row>
    <row r="48" spans="1:3" ht="30" x14ac:dyDescent="0.25">
      <c r="A48" s="167"/>
      <c r="B48" s="66" t="s">
        <v>258</v>
      </c>
      <c r="C48" s="165"/>
    </row>
    <row r="49" spans="1:3" ht="18" customHeight="1" x14ac:dyDescent="0.25">
      <c r="A49" s="167"/>
      <c r="B49" s="66" t="s">
        <v>259</v>
      </c>
      <c r="C49" s="165"/>
    </row>
    <row r="50" spans="1:3" ht="18" customHeight="1" x14ac:dyDescent="0.25">
      <c r="A50" s="167"/>
      <c r="B50" s="65" t="s">
        <v>260</v>
      </c>
      <c r="C50" s="165"/>
    </row>
    <row r="51" spans="1:3" ht="18" customHeight="1" x14ac:dyDescent="0.25">
      <c r="A51" s="167"/>
      <c r="B51" s="65" t="s">
        <v>261</v>
      </c>
      <c r="C51" s="165"/>
    </row>
    <row r="52" spans="1:3" ht="18" customHeight="1" x14ac:dyDescent="0.25">
      <c r="A52" s="167"/>
      <c r="B52" s="65" t="s">
        <v>262</v>
      </c>
      <c r="C52" s="165"/>
    </row>
    <row r="53" spans="1:3" ht="18" customHeight="1" x14ac:dyDescent="0.25">
      <c r="A53" s="167"/>
      <c r="B53" s="65" t="s">
        <v>263</v>
      </c>
      <c r="C53" s="165"/>
    </row>
    <row r="54" spans="1:3" ht="18" customHeight="1" x14ac:dyDescent="0.25">
      <c r="A54" s="167"/>
      <c r="B54" s="65" t="s">
        <v>264</v>
      </c>
      <c r="C54" s="165"/>
    </row>
    <row r="55" spans="1:3" ht="18" customHeight="1" x14ac:dyDescent="0.25">
      <c r="A55" s="167"/>
      <c r="B55" s="65" t="s">
        <v>265</v>
      </c>
      <c r="C55" s="165"/>
    </row>
    <row r="56" spans="1:3" ht="18" customHeight="1" x14ac:dyDescent="0.25">
      <c r="A56" s="167"/>
      <c r="B56" s="65" t="s">
        <v>266</v>
      </c>
      <c r="C56" s="165"/>
    </row>
    <row r="57" spans="1:3" ht="30" x14ac:dyDescent="0.25">
      <c r="A57" s="167"/>
      <c r="B57" s="65" t="s">
        <v>267</v>
      </c>
      <c r="C57" s="165"/>
    </row>
    <row r="58" spans="1:3" ht="18" customHeight="1" x14ac:dyDescent="0.25">
      <c r="A58" s="167"/>
      <c r="B58" s="65" t="s">
        <v>268</v>
      </c>
      <c r="C58" s="165"/>
    </row>
    <row r="59" spans="1:3" ht="30" x14ac:dyDescent="0.25">
      <c r="A59" s="167"/>
      <c r="B59" s="65" t="s">
        <v>269</v>
      </c>
      <c r="C59" s="165"/>
    </row>
    <row r="60" spans="1:3" ht="30" x14ac:dyDescent="0.25">
      <c r="A60" s="167"/>
      <c r="B60" s="65" t="s">
        <v>270</v>
      </c>
      <c r="C60" s="165"/>
    </row>
    <row r="61" spans="1:3" ht="30" x14ac:dyDescent="0.25">
      <c r="A61" s="167"/>
      <c r="B61" s="65" t="s">
        <v>271</v>
      </c>
      <c r="C61" s="165"/>
    </row>
    <row r="62" spans="1:3" ht="18" customHeight="1" x14ac:dyDescent="0.25">
      <c r="A62" s="167"/>
      <c r="B62" s="65" t="s">
        <v>272</v>
      </c>
      <c r="C62" s="165"/>
    </row>
    <row r="63" spans="1:3" ht="30" x14ac:dyDescent="0.25">
      <c r="A63" s="167"/>
      <c r="B63" s="65" t="s">
        <v>273</v>
      </c>
      <c r="C63" s="165"/>
    </row>
    <row r="64" spans="1:3" ht="30" x14ac:dyDescent="0.25">
      <c r="A64" s="167"/>
      <c r="B64" s="65" t="s">
        <v>274</v>
      </c>
      <c r="C64" s="165"/>
    </row>
    <row r="65" spans="1:3" ht="30" x14ac:dyDescent="0.25">
      <c r="A65" s="167"/>
      <c r="B65" s="65" t="s">
        <v>275</v>
      </c>
      <c r="C65" s="165"/>
    </row>
    <row r="66" spans="1:3" ht="30" x14ac:dyDescent="0.25">
      <c r="A66" s="167"/>
      <c r="B66" s="65" t="s">
        <v>276</v>
      </c>
      <c r="C66" s="165"/>
    </row>
    <row r="67" spans="1:3" ht="30" x14ac:dyDescent="0.25">
      <c r="A67" s="167"/>
      <c r="B67" s="65" t="s">
        <v>277</v>
      </c>
      <c r="C67" s="165"/>
    </row>
    <row r="68" spans="1:3" ht="18" customHeight="1" x14ac:dyDescent="0.25">
      <c r="A68" s="167"/>
      <c r="B68" s="65" t="s">
        <v>278</v>
      </c>
      <c r="C68" s="165"/>
    </row>
    <row r="69" spans="1:3" ht="30" x14ac:dyDescent="0.25">
      <c r="A69" s="167"/>
      <c r="B69" s="65" t="s">
        <v>279</v>
      </c>
      <c r="C69" s="165"/>
    </row>
    <row r="70" spans="1:3" ht="18" customHeight="1" x14ac:dyDescent="0.25">
      <c r="A70" s="167"/>
      <c r="B70" s="65" t="s">
        <v>280</v>
      </c>
      <c r="C70" s="165"/>
    </row>
    <row r="71" spans="1:3" ht="18" customHeight="1" x14ac:dyDescent="0.25">
      <c r="A71" s="167"/>
      <c r="B71" s="65" t="s">
        <v>281</v>
      </c>
      <c r="C71" s="165"/>
    </row>
    <row r="72" spans="1:3" ht="18" customHeight="1" x14ac:dyDescent="0.25">
      <c r="A72" s="167"/>
      <c r="B72" s="65" t="s">
        <v>282</v>
      </c>
      <c r="C72" s="165"/>
    </row>
    <row r="73" spans="1:3" ht="30" x14ac:dyDescent="0.25">
      <c r="A73" s="167"/>
      <c r="B73" s="65" t="s">
        <v>283</v>
      </c>
      <c r="C73" s="165"/>
    </row>
    <row r="74" spans="1:3" ht="18" customHeight="1" x14ac:dyDescent="0.25">
      <c r="A74" s="167"/>
      <c r="B74" s="65" t="s">
        <v>284</v>
      </c>
      <c r="C74" s="165"/>
    </row>
    <row r="75" spans="1:3" ht="30" x14ac:dyDescent="0.25">
      <c r="A75" s="167"/>
      <c r="B75" s="65" t="s">
        <v>285</v>
      </c>
      <c r="C75" s="165"/>
    </row>
    <row r="76" spans="1:3" ht="18" customHeight="1" x14ac:dyDescent="0.25">
      <c r="A76" s="167"/>
      <c r="B76" s="65" t="s">
        <v>286</v>
      </c>
      <c r="C76" s="165"/>
    </row>
    <row r="77" spans="1:3" ht="18" customHeight="1" x14ac:dyDescent="0.25">
      <c r="A77" s="167"/>
      <c r="B77" s="65" t="s">
        <v>287</v>
      </c>
      <c r="C77" s="165"/>
    </row>
    <row r="78" spans="1:3" ht="18" customHeight="1" x14ac:dyDescent="0.25">
      <c r="A78" s="167"/>
      <c r="B78" s="65" t="s">
        <v>288</v>
      </c>
      <c r="C78" s="165"/>
    </row>
    <row r="79" spans="1:3" ht="18" customHeight="1" x14ac:dyDescent="0.25">
      <c r="A79" s="167"/>
      <c r="B79" s="65" t="s">
        <v>289</v>
      </c>
      <c r="C79" s="165"/>
    </row>
    <row r="80" spans="1:3" ht="18" customHeight="1" x14ac:dyDescent="0.25">
      <c r="A80" s="167"/>
      <c r="B80" s="65" t="s">
        <v>290</v>
      </c>
      <c r="C80" s="165"/>
    </row>
    <row r="81" spans="1:3" ht="18" customHeight="1" x14ac:dyDescent="0.25">
      <c r="A81" s="167"/>
      <c r="B81" s="65" t="s">
        <v>291</v>
      </c>
      <c r="C81" s="165"/>
    </row>
    <row r="82" spans="1:3" ht="18" customHeight="1" x14ac:dyDescent="0.25">
      <c r="A82" s="167"/>
      <c r="B82" s="65" t="s">
        <v>292</v>
      </c>
      <c r="C82" s="165"/>
    </row>
    <row r="83" spans="1:3" ht="18" customHeight="1" x14ac:dyDescent="0.25">
      <c r="A83" s="167"/>
      <c r="B83" s="65" t="s">
        <v>293</v>
      </c>
      <c r="C83" s="165"/>
    </row>
    <row r="84" spans="1:3" ht="18" customHeight="1" x14ac:dyDescent="0.25">
      <c r="A84" s="167"/>
      <c r="B84" s="65" t="s">
        <v>294</v>
      </c>
      <c r="C84" s="165"/>
    </row>
    <row r="85" spans="1:3" ht="18" customHeight="1" x14ac:dyDescent="0.25">
      <c r="A85" s="167"/>
      <c r="B85" s="65" t="s">
        <v>295</v>
      </c>
      <c r="C85" s="165"/>
    </row>
    <row r="86" spans="1:3" ht="18" customHeight="1" x14ac:dyDescent="0.25">
      <c r="A86" s="167"/>
      <c r="B86" s="65" t="s">
        <v>296</v>
      </c>
      <c r="C86" s="165"/>
    </row>
    <row r="87" spans="1:3" ht="30" x14ac:dyDescent="0.25">
      <c r="A87" s="167"/>
      <c r="B87" s="71" t="s">
        <v>297</v>
      </c>
      <c r="C87" s="165"/>
    </row>
    <row r="88" spans="1:3" ht="30" x14ac:dyDescent="0.25">
      <c r="A88" s="167"/>
      <c r="B88" s="65" t="s">
        <v>298</v>
      </c>
      <c r="C88" s="165"/>
    </row>
    <row r="89" spans="1:3" ht="30" x14ac:dyDescent="0.25">
      <c r="A89" s="167"/>
      <c r="B89" s="65" t="s">
        <v>299</v>
      </c>
      <c r="C89" s="165"/>
    </row>
    <row r="90" spans="1:3" ht="45" x14ac:dyDescent="0.25">
      <c r="A90" s="167"/>
      <c r="B90" s="67" t="s">
        <v>300</v>
      </c>
      <c r="C90" s="165"/>
    </row>
    <row r="91" spans="1:3" ht="30" x14ac:dyDescent="0.25">
      <c r="A91" s="167"/>
      <c r="B91" s="65" t="s">
        <v>301</v>
      </c>
      <c r="C91" s="165"/>
    </row>
    <row r="92" spans="1:3" ht="30" x14ac:dyDescent="0.25">
      <c r="A92" s="167"/>
      <c r="B92" s="65" t="s">
        <v>302</v>
      </c>
      <c r="C92" s="165"/>
    </row>
    <row r="93" spans="1:3" ht="30" x14ac:dyDescent="0.25">
      <c r="A93" s="167"/>
      <c r="B93" s="65" t="s">
        <v>303</v>
      </c>
      <c r="C93" s="165"/>
    </row>
    <row r="94" spans="1:3" ht="30" x14ac:dyDescent="0.25">
      <c r="A94" s="167"/>
      <c r="B94" s="65" t="s">
        <v>304</v>
      </c>
      <c r="C94" s="165"/>
    </row>
    <row r="95" spans="1:3" ht="30" x14ac:dyDescent="0.25">
      <c r="A95" s="167"/>
      <c r="B95" s="65" t="s">
        <v>305</v>
      </c>
      <c r="C95" s="165"/>
    </row>
    <row r="96" spans="1:3" ht="30" x14ac:dyDescent="0.25">
      <c r="A96" s="167"/>
      <c r="B96" s="65" t="s">
        <v>306</v>
      </c>
      <c r="C96" s="165"/>
    </row>
    <row r="97" spans="1:3" ht="30" x14ac:dyDescent="0.25">
      <c r="A97" s="167"/>
      <c r="B97" s="65" t="s">
        <v>307</v>
      </c>
      <c r="C97" s="165"/>
    </row>
    <row r="98" spans="1:3" ht="30" x14ac:dyDescent="0.25">
      <c r="A98" s="167"/>
      <c r="B98" s="65" t="s">
        <v>308</v>
      </c>
      <c r="C98" s="165"/>
    </row>
    <row r="99" spans="1:3" ht="30" x14ac:dyDescent="0.25">
      <c r="A99" s="167"/>
      <c r="B99" s="65" t="s">
        <v>309</v>
      </c>
      <c r="C99" s="165"/>
    </row>
    <row r="100" spans="1:3" ht="30" x14ac:dyDescent="0.25">
      <c r="A100" s="167"/>
      <c r="B100" s="65" t="s">
        <v>310</v>
      </c>
      <c r="C100" s="165"/>
    </row>
    <row r="101" spans="1:3" ht="30" x14ac:dyDescent="0.25">
      <c r="A101" s="167"/>
      <c r="B101" s="65" t="s">
        <v>311</v>
      </c>
      <c r="C101" s="165"/>
    </row>
    <row r="102" spans="1:3" ht="30" x14ac:dyDescent="0.25">
      <c r="A102" s="167"/>
      <c r="B102" s="65" t="s">
        <v>312</v>
      </c>
      <c r="C102" s="165"/>
    </row>
    <row r="103" spans="1:3" ht="30" x14ac:dyDescent="0.25">
      <c r="A103" s="167"/>
      <c r="B103" s="65" t="s">
        <v>313</v>
      </c>
      <c r="C103" s="165"/>
    </row>
    <row r="104" spans="1:3" ht="30" x14ac:dyDescent="0.25">
      <c r="A104" s="167"/>
      <c r="B104" s="65" t="s">
        <v>314</v>
      </c>
      <c r="C104" s="165"/>
    </row>
    <row r="105" spans="1:3" ht="30" x14ac:dyDescent="0.25">
      <c r="A105" s="167"/>
      <c r="B105" s="65" t="s">
        <v>315</v>
      </c>
      <c r="C105" s="165"/>
    </row>
    <row r="106" spans="1:3" ht="30" x14ac:dyDescent="0.25">
      <c r="A106" s="167"/>
      <c r="B106" s="65" t="s">
        <v>316</v>
      </c>
      <c r="C106" s="165"/>
    </row>
    <row r="107" spans="1:3" ht="30" x14ac:dyDescent="0.25">
      <c r="A107" s="167"/>
      <c r="B107" s="65" t="s">
        <v>317</v>
      </c>
      <c r="C107" s="165"/>
    </row>
    <row r="108" spans="1:3" ht="30" x14ac:dyDescent="0.25">
      <c r="A108" s="167"/>
      <c r="B108" s="65" t="s">
        <v>318</v>
      </c>
      <c r="C108" s="165"/>
    </row>
    <row r="109" spans="1:3" ht="30" x14ac:dyDescent="0.25">
      <c r="A109" s="167"/>
      <c r="B109" s="65" t="s">
        <v>319</v>
      </c>
      <c r="C109" s="165"/>
    </row>
    <row r="110" spans="1:3" ht="30" x14ac:dyDescent="0.25">
      <c r="A110" s="167"/>
      <c r="B110" s="65" t="s">
        <v>320</v>
      </c>
      <c r="C110" s="165"/>
    </row>
    <row r="111" spans="1:3" ht="30" x14ac:dyDescent="0.25">
      <c r="A111" s="167"/>
      <c r="B111" s="65" t="s">
        <v>321</v>
      </c>
      <c r="C111" s="165"/>
    </row>
    <row r="112" spans="1:3" ht="30" x14ac:dyDescent="0.25">
      <c r="A112" s="167"/>
      <c r="B112" s="65" t="s">
        <v>322</v>
      </c>
      <c r="C112" s="165"/>
    </row>
    <row r="113" spans="1:3" ht="30" x14ac:dyDescent="0.25">
      <c r="A113" s="167"/>
      <c r="B113" s="65" t="s">
        <v>323</v>
      </c>
      <c r="C113" s="165"/>
    </row>
    <row r="114" spans="1:3" ht="30" x14ac:dyDescent="0.25">
      <c r="A114" s="167"/>
      <c r="B114" s="65" t="s">
        <v>324</v>
      </c>
      <c r="C114" s="165"/>
    </row>
    <row r="115" spans="1:3" ht="30" x14ac:dyDescent="0.25">
      <c r="A115" s="167"/>
      <c r="B115" s="65" t="s">
        <v>325</v>
      </c>
      <c r="C115" s="165"/>
    </row>
    <row r="116" spans="1:3" ht="18" customHeight="1" x14ac:dyDescent="0.25">
      <c r="A116" s="167"/>
      <c r="B116" s="65" t="s">
        <v>326</v>
      </c>
      <c r="C116" s="165"/>
    </row>
    <row r="117" spans="1:3" ht="18" customHeight="1" x14ac:dyDescent="0.25">
      <c r="A117" s="167"/>
      <c r="B117" s="65" t="s">
        <v>327</v>
      </c>
      <c r="C117" s="165"/>
    </row>
    <row r="118" spans="1:3" ht="18" customHeight="1" x14ac:dyDescent="0.25">
      <c r="A118" s="167"/>
      <c r="B118" s="65" t="s">
        <v>328</v>
      </c>
      <c r="C118" s="165"/>
    </row>
    <row r="119" spans="1:3" ht="18" customHeight="1" x14ac:dyDescent="0.25">
      <c r="A119" s="167"/>
      <c r="B119" s="66" t="s">
        <v>329</v>
      </c>
      <c r="C119" s="165"/>
    </row>
    <row r="120" spans="1:3" ht="18" customHeight="1" x14ac:dyDescent="0.25">
      <c r="A120" s="167"/>
      <c r="B120" s="65" t="s">
        <v>330</v>
      </c>
      <c r="C120" s="165"/>
    </row>
    <row r="121" spans="1:3" ht="18" customHeight="1" x14ac:dyDescent="0.25">
      <c r="A121" s="167"/>
      <c r="B121" s="65" t="s">
        <v>331</v>
      </c>
      <c r="C121" s="165"/>
    </row>
    <row r="122" spans="1:3" ht="30" x14ac:dyDescent="0.25">
      <c r="A122" s="167"/>
      <c r="B122" s="66" t="s">
        <v>332</v>
      </c>
      <c r="C122" s="165"/>
    </row>
    <row r="123" spans="1:3" ht="18" customHeight="1" x14ac:dyDescent="0.25">
      <c r="A123" s="167"/>
      <c r="B123" s="65" t="s">
        <v>333</v>
      </c>
      <c r="C123" s="165"/>
    </row>
    <row r="124" spans="1:3" ht="30" x14ac:dyDescent="0.25">
      <c r="A124" s="168"/>
      <c r="B124" s="65" t="s">
        <v>334</v>
      </c>
      <c r="C124" s="165"/>
    </row>
    <row r="125" spans="1:3" ht="409.5" x14ac:dyDescent="0.25">
      <c r="A125" s="32" t="s">
        <v>185</v>
      </c>
      <c r="B125" s="130" t="s">
        <v>700</v>
      </c>
      <c r="C125" s="131" t="s">
        <v>701</v>
      </c>
    </row>
    <row r="126" spans="1:3" ht="409.5" x14ac:dyDescent="0.25">
      <c r="A126" s="32" t="s">
        <v>186</v>
      </c>
      <c r="B126" s="69" t="s">
        <v>746</v>
      </c>
      <c r="C126" s="70" t="s">
        <v>766</v>
      </c>
    </row>
    <row r="127" spans="1:3" ht="26.25" customHeight="1" x14ac:dyDescent="0.25">
      <c r="A127" s="32" t="s">
        <v>53</v>
      </c>
      <c r="B127" s="32"/>
      <c r="C127" s="32"/>
    </row>
    <row r="128" spans="1:3" ht="107.25" customHeight="1" x14ac:dyDescent="0.25">
      <c r="A128" s="154" t="s">
        <v>222</v>
      </c>
      <c r="B128" s="155"/>
      <c r="C128" s="156"/>
    </row>
    <row r="129" spans="1:3" x14ac:dyDescent="0.25">
      <c r="A129" s="7"/>
      <c r="B129" s="7"/>
      <c r="C129" s="7"/>
    </row>
    <row r="130" spans="1:3" x14ac:dyDescent="0.25">
      <c r="A130" s="7"/>
      <c r="B130" s="7"/>
      <c r="C130" s="7"/>
    </row>
    <row r="131" spans="1:3" x14ac:dyDescent="0.25">
      <c r="A131" s="7"/>
      <c r="B131" s="7"/>
      <c r="C131" s="7"/>
    </row>
    <row r="132" spans="1:3" x14ac:dyDescent="0.25">
      <c r="A132" s="7"/>
      <c r="B132" s="7"/>
      <c r="C132" s="7"/>
    </row>
    <row r="133" spans="1:3" x14ac:dyDescent="0.25">
      <c r="A133" s="7"/>
      <c r="B133" s="7"/>
      <c r="C133" s="7"/>
    </row>
    <row r="134" spans="1:3" x14ac:dyDescent="0.25">
      <c r="A134" s="7"/>
      <c r="B134" s="7"/>
      <c r="C134" s="7"/>
    </row>
    <row r="135" spans="1:3" x14ac:dyDescent="0.25">
      <c r="A135" s="7"/>
      <c r="B135" s="7"/>
      <c r="C135" s="7"/>
    </row>
    <row r="136" spans="1:3" x14ac:dyDescent="0.25">
      <c r="A136" s="7"/>
      <c r="B136" s="7"/>
      <c r="C136" s="7"/>
    </row>
    <row r="137" spans="1:3" x14ac:dyDescent="0.25">
      <c r="A137" s="7"/>
      <c r="B137" s="7"/>
      <c r="C137" s="7"/>
    </row>
    <row r="138" spans="1:3" x14ac:dyDescent="0.25">
      <c r="A138" s="7"/>
      <c r="B138" s="7"/>
      <c r="C138" s="7"/>
    </row>
    <row r="139" spans="1:3" x14ac:dyDescent="0.25">
      <c r="A139" s="7"/>
      <c r="B139" s="7"/>
      <c r="C139" s="7"/>
    </row>
    <row r="140" spans="1:3" x14ac:dyDescent="0.25">
      <c r="A140" s="7"/>
      <c r="B140" s="7"/>
      <c r="C140" s="7"/>
    </row>
    <row r="141" spans="1:3" x14ac:dyDescent="0.25">
      <c r="A141" s="7"/>
      <c r="B141" s="7"/>
      <c r="C141" s="7"/>
    </row>
    <row r="142" spans="1:3" x14ac:dyDescent="0.25">
      <c r="A142" s="7"/>
      <c r="B142" s="7"/>
      <c r="C142" s="7"/>
    </row>
    <row r="143" spans="1:3" x14ac:dyDescent="0.25">
      <c r="A143" s="7"/>
      <c r="B143" s="7"/>
      <c r="C143" s="7"/>
    </row>
    <row r="144" spans="1:3" x14ac:dyDescent="0.25">
      <c r="A144" s="7"/>
      <c r="B144" s="7"/>
      <c r="C144" s="7"/>
    </row>
    <row r="145" spans="1:3" x14ac:dyDescent="0.25">
      <c r="A145" s="7"/>
      <c r="B145" s="7"/>
      <c r="C145" s="7"/>
    </row>
    <row r="146" spans="1:3" x14ac:dyDescent="0.25">
      <c r="A146" s="7"/>
      <c r="B146" s="7"/>
      <c r="C146" s="7"/>
    </row>
    <row r="147" spans="1:3" x14ac:dyDescent="0.25">
      <c r="A147" s="7"/>
      <c r="B147" s="7"/>
      <c r="C147" s="7"/>
    </row>
    <row r="148" spans="1:3" x14ac:dyDescent="0.25">
      <c r="A148" s="7"/>
      <c r="B148" s="7"/>
      <c r="C148" s="7"/>
    </row>
    <row r="149" spans="1:3" x14ac:dyDescent="0.25">
      <c r="A149" s="7"/>
      <c r="B149" s="7"/>
      <c r="C149" s="7"/>
    </row>
    <row r="150" spans="1:3" x14ac:dyDescent="0.25">
      <c r="A150" s="7"/>
      <c r="B150" s="7"/>
      <c r="C150" s="7"/>
    </row>
    <row r="151" spans="1:3" x14ac:dyDescent="0.25">
      <c r="A151" s="7"/>
      <c r="B151" s="7"/>
      <c r="C151" s="7"/>
    </row>
    <row r="152" spans="1:3" x14ac:dyDescent="0.25">
      <c r="A152" s="7"/>
      <c r="B152" s="7"/>
      <c r="C152" s="7"/>
    </row>
    <row r="153" spans="1:3" x14ac:dyDescent="0.25">
      <c r="A153" s="7"/>
      <c r="B153" s="7"/>
      <c r="C153" s="7"/>
    </row>
    <row r="154" spans="1:3" x14ac:dyDescent="0.25">
      <c r="A154" s="7"/>
      <c r="B154" s="7"/>
      <c r="C154" s="7"/>
    </row>
    <row r="155" spans="1:3" x14ac:dyDescent="0.25">
      <c r="A155" s="7"/>
      <c r="B155" s="7"/>
      <c r="C155" s="7"/>
    </row>
    <row r="156" spans="1:3" x14ac:dyDescent="0.25">
      <c r="A156" s="7"/>
      <c r="B156" s="7"/>
      <c r="C156" s="7"/>
    </row>
    <row r="157" spans="1:3" x14ac:dyDescent="0.25">
      <c r="A157" s="7"/>
      <c r="B157" s="7"/>
      <c r="C157" s="7"/>
    </row>
    <row r="158" spans="1:3" x14ac:dyDescent="0.25">
      <c r="A158" s="7"/>
      <c r="B158" s="7"/>
      <c r="C158" s="7"/>
    </row>
    <row r="159" spans="1:3" x14ac:dyDescent="0.25">
      <c r="A159" s="7"/>
      <c r="B159" s="7"/>
      <c r="C159" s="7"/>
    </row>
    <row r="160" spans="1:3" x14ac:dyDescent="0.25">
      <c r="A160" s="7"/>
      <c r="B160" s="7"/>
      <c r="C160" s="7"/>
    </row>
    <row r="161" spans="1:3" x14ac:dyDescent="0.25">
      <c r="A161" s="7"/>
      <c r="B161" s="7"/>
      <c r="C161" s="7"/>
    </row>
    <row r="162" spans="1:3" x14ac:dyDescent="0.25">
      <c r="A162" s="7"/>
      <c r="B162" s="7"/>
      <c r="C162" s="7"/>
    </row>
    <row r="163" spans="1:3" x14ac:dyDescent="0.25">
      <c r="A163" s="7"/>
      <c r="B163" s="7"/>
      <c r="C163" s="7"/>
    </row>
    <row r="164" spans="1:3" x14ac:dyDescent="0.25">
      <c r="A164" s="7"/>
      <c r="B164" s="7"/>
      <c r="C164" s="7"/>
    </row>
    <row r="165" spans="1:3" x14ac:dyDescent="0.25">
      <c r="A165" s="7"/>
      <c r="B165" s="7"/>
      <c r="C165" s="7"/>
    </row>
    <row r="166" spans="1:3" x14ac:dyDescent="0.25">
      <c r="A166" s="7"/>
      <c r="B166" s="7"/>
      <c r="C166" s="7"/>
    </row>
    <row r="167" spans="1:3" x14ac:dyDescent="0.25">
      <c r="A167" s="7"/>
      <c r="B167" s="7"/>
      <c r="C167" s="7"/>
    </row>
    <row r="168" spans="1:3" x14ac:dyDescent="0.25">
      <c r="A168" s="7"/>
      <c r="B168" s="7"/>
      <c r="C168" s="7"/>
    </row>
    <row r="169" spans="1:3" x14ac:dyDescent="0.25">
      <c r="A169" s="7"/>
      <c r="B169" s="7"/>
      <c r="C169" s="7"/>
    </row>
    <row r="170" spans="1:3" x14ac:dyDescent="0.25">
      <c r="A170" s="7"/>
      <c r="B170" s="7"/>
      <c r="C170" s="7"/>
    </row>
    <row r="171" spans="1:3" x14ac:dyDescent="0.25">
      <c r="A171" s="7"/>
      <c r="B171" s="7"/>
      <c r="C171" s="7"/>
    </row>
    <row r="172" spans="1:3" x14ac:dyDescent="0.25">
      <c r="A172" s="7"/>
      <c r="B172" s="7"/>
      <c r="C172" s="7"/>
    </row>
    <row r="173" spans="1:3" x14ac:dyDescent="0.25">
      <c r="A173" s="7"/>
      <c r="B173" s="7"/>
      <c r="C173" s="7"/>
    </row>
    <row r="174" spans="1:3" x14ac:dyDescent="0.25">
      <c r="A174" s="7"/>
      <c r="B174" s="7"/>
      <c r="C174" s="7"/>
    </row>
    <row r="175" spans="1:3" x14ac:dyDescent="0.25">
      <c r="A175" s="7"/>
      <c r="B175" s="7"/>
      <c r="C175" s="7"/>
    </row>
    <row r="176" spans="1:3" x14ac:dyDescent="0.25">
      <c r="A176" s="7"/>
      <c r="B176" s="7"/>
      <c r="C176" s="7"/>
    </row>
    <row r="177" spans="1:3" x14ac:dyDescent="0.25">
      <c r="A177" s="7"/>
      <c r="B177" s="7"/>
      <c r="C177" s="7"/>
    </row>
    <row r="178" spans="1:3" x14ac:dyDescent="0.25">
      <c r="A178" s="7"/>
      <c r="B178" s="7"/>
      <c r="C178" s="7"/>
    </row>
    <row r="179" spans="1:3" x14ac:dyDescent="0.25">
      <c r="A179" s="7"/>
      <c r="B179" s="7"/>
      <c r="C179" s="7"/>
    </row>
    <row r="180" spans="1:3" x14ac:dyDescent="0.25">
      <c r="A180" s="7"/>
      <c r="B180" s="7"/>
      <c r="C180" s="7"/>
    </row>
    <row r="181" spans="1:3" x14ac:dyDescent="0.25">
      <c r="A181" s="7"/>
      <c r="B181" s="7"/>
      <c r="C181" s="7"/>
    </row>
    <row r="182" spans="1:3" x14ac:dyDescent="0.25">
      <c r="A182" s="7"/>
      <c r="B182" s="7"/>
      <c r="C182" s="7"/>
    </row>
    <row r="183" spans="1:3" x14ac:dyDescent="0.25">
      <c r="A183" s="7"/>
      <c r="B183" s="7"/>
      <c r="C183" s="7"/>
    </row>
    <row r="184" spans="1:3" x14ac:dyDescent="0.25">
      <c r="A184" s="7"/>
      <c r="B184" s="7"/>
      <c r="C184" s="7"/>
    </row>
    <row r="185" spans="1:3" x14ac:dyDescent="0.25">
      <c r="A185" s="7"/>
      <c r="B185" s="7"/>
      <c r="C185" s="7"/>
    </row>
    <row r="186" spans="1:3" x14ac:dyDescent="0.25">
      <c r="A186" s="7"/>
      <c r="B186" s="7"/>
      <c r="C186" s="7"/>
    </row>
    <row r="187" spans="1:3" x14ac:dyDescent="0.25">
      <c r="A187" s="7"/>
      <c r="B187" s="7"/>
      <c r="C187" s="7"/>
    </row>
    <row r="188" spans="1:3" x14ac:dyDescent="0.25">
      <c r="A188" s="7"/>
      <c r="B188" s="7"/>
      <c r="C188" s="7"/>
    </row>
    <row r="189" spans="1:3" x14ac:dyDescent="0.25">
      <c r="A189" s="7"/>
      <c r="B189" s="7"/>
      <c r="C189" s="7"/>
    </row>
    <row r="190" spans="1:3" x14ac:dyDescent="0.25">
      <c r="A190" s="7"/>
      <c r="B190" s="7"/>
      <c r="C190" s="7"/>
    </row>
    <row r="191" spans="1:3" x14ac:dyDescent="0.25">
      <c r="A191" s="7"/>
      <c r="B191" s="7"/>
      <c r="C191" s="7"/>
    </row>
    <row r="192" spans="1:3" x14ac:dyDescent="0.25">
      <c r="A192" s="7"/>
      <c r="B192" s="7"/>
      <c r="C192" s="7"/>
    </row>
    <row r="193" spans="1:3" x14ac:dyDescent="0.25">
      <c r="A193" s="7"/>
      <c r="B193" s="7"/>
      <c r="C193" s="7"/>
    </row>
    <row r="194" spans="1:3" x14ac:dyDescent="0.25">
      <c r="A194" s="7"/>
      <c r="B194" s="7"/>
      <c r="C194" s="7"/>
    </row>
    <row r="195" spans="1:3" x14ac:dyDescent="0.25">
      <c r="A195" s="7"/>
      <c r="B195" s="7"/>
      <c r="C195" s="7"/>
    </row>
    <row r="196" spans="1:3" x14ac:dyDescent="0.25">
      <c r="A196" s="7"/>
      <c r="B196" s="7"/>
      <c r="C196" s="7"/>
    </row>
    <row r="197" spans="1:3" x14ac:dyDescent="0.25">
      <c r="A197" s="7"/>
      <c r="B197" s="7"/>
      <c r="C197" s="7"/>
    </row>
    <row r="198" spans="1:3" x14ac:dyDescent="0.25">
      <c r="A198" s="7"/>
      <c r="B198" s="7"/>
      <c r="C198" s="7"/>
    </row>
    <row r="199" spans="1:3" x14ac:dyDescent="0.25">
      <c r="A199" s="7"/>
      <c r="B199" s="7"/>
      <c r="C199" s="7"/>
    </row>
    <row r="200" spans="1:3" x14ac:dyDescent="0.25">
      <c r="A200" s="7"/>
      <c r="B200" s="7"/>
      <c r="C200" s="7"/>
    </row>
    <row r="201" spans="1:3" x14ac:dyDescent="0.25">
      <c r="A201" s="7"/>
      <c r="B201" s="7"/>
      <c r="C201" s="7"/>
    </row>
    <row r="202" spans="1:3" x14ac:dyDescent="0.25">
      <c r="A202" s="7"/>
      <c r="B202" s="7"/>
      <c r="C202" s="7"/>
    </row>
    <row r="203" spans="1:3" x14ac:dyDescent="0.25">
      <c r="A203" s="7"/>
      <c r="B203" s="7"/>
      <c r="C203" s="7"/>
    </row>
    <row r="204" spans="1:3" x14ac:dyDescent="0.25">
      <c r="A204" s="7"/>
      <c r="B204" s="7"/>
      <c r="C204" s="7"/>
    </row>
    <row r="205" spans="1:3" x14ac:dyDescent="0.25">
      <c r="A205" s="7"/>
      <c r="B205" s="7"/>
      <c r="C205" s="7"/>
    </row>
    <row r="206" spans="1:3" x14ac:dyDescent="0.25">
      <c r="A206" s="7"/>
      <c r="B206" s="7"/>
      <c r="C206" s="7"/>
    </row>
    <row r="207" spans="1:3" x14ac:dyDescent="0.25">
      <c r="A207" s="7"/>
      <c r="B207" s="7"/>
      <c r="C207" s="7"/>
    </row>
    <row r="208" spans="1:3" x14ac:dyDescent="0.25">
      <c r="A208" s="7"/>
      <c r="B208" s="7"/>
      <c r="C208" s="7"/>
    </row>
    <row r="209" spans="1:3" x14ac:dyDescent="0.25">
      <c r="A209" s="7"/>
      <c r="B209" s="7"/>
      <c r="C209" s="7"/>
    </row>
    <row r="210" spans="1:3" x14ac:dyDescent="0.25">
      <c r="A210" s="7"/>
      <c r="B210" s="7"/>
      <c r="C210" s="7"/>
    </row>
    <row r="211" spans="1:3" x14ac:dyDescent="0.25">
      <c r="A211" s="7"/>
      <c r="B211" s="7"/>
      <c r="C211" s="7"/>
    </row>
  </sheetData>
  <mergeCells count="9">
    <mergeCell ref="A128:C128"/>
    <mergeCell ref="A13:C13"/>
    <mergeCell ref="A6:C6"/>
    <mergeCell ref="A7:C7"/>
    <mergeCell ref="A8:C8"/>
    <mergeCell ref="A11:C11"/>
    <mergeCell ref="A10:C10"/>
    <mergeCell ref="C33:C124"/>
    <mergeCell ref="A32:A124"/>
  </mergeCells>
  <hyperlinks>
    <hyperlink ref="C18" r:id="rId1" display="https://www.sev.gob.mx/upece/investigacion/"/>
    <hyperlink ref="C32" r:id="rId2" display="https://www.sev.gob.mx/upece/investigacion/_x000a_"/>
    <hyperlink ref="C126" r:id="rId3" display="https://www.sev.gob.mx/v1/difusion/pae/"/>
    <hyperlink ref="C28" r:id="rId4" location="!/ _x000a__x000a_" display="https://www/.sev.gob.mx/transparencia/#!/ _x000a__x000a_"/>
    <hyperlink ref="C21" r:id="rId5"/>
  </hyperlinks>
  <pageMargins left="0.7" right="0.7" top="0.75" bottom="0.75" header="0.3" footer="0.3"/>
  <pageSetup scale="53"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J63"/>
  <sheetViews>
    <sheetView zoomScale="80" zoomScaleNormal="80" workbookViewId="0">
      <selection activeCell="A14" sqref="A14:A15"/>
    </sheetView>
  </sheetViews>
  <sheetFormatPr baseColWidth="10" defaultRowHeight="15" x14ac:dyDescent="0.25"/>
  <cols>
    <col min="1" max="1" width="58.85546875" customWidth="1"/>
    <col min="2" max="2" width="17.7109375" bestFit="1" customWidth="1"/>
    <col min="3" max="3" width="20.85546875" customWidth="1"/>
    <col min="4" max="4" width="16.5703125" customWidth="1"/>
    <col min="5" max="5" width="14.5703125" customWidth="1"/>
    <col min="6" max="6" width="56.140625" customWidth="1"/>
    <col min="7" max="7" width="34.85546875" customWidth="1"/>
  </cols>
  <sheetData>
    <row r="6" spans="1:10" s="6" customFormat="1" ht="36" customHeight="1" x14ac:dyDescent="0.35">
      <c r="A6" s="232" t="s">
        <v>747</v>
      </c>
      <c r="B6" s="232"/>
      <c r="C6" s="232"/>
      <c r="D6" s="10"/>
      <c r="E6" s="10"/>
      <c r="F6" s="10"/>
      <c r="G6" s="10"/>
    </row>
    <row r="7" spans="1:10" s="6" customFormat="1" ht="18" customHeight="1" x14ac:dyDescent="0.35">
      <c r="A7" s="232" t="s">
        <v>748</v>
      </c>
      <c r="B7" s="232"/>
      <c r="C7" s="13"/>
      <c r="D7" s="10"/>
      <c r="E7" s="10"/>
      <c r="F7" s="10"/>
      <c r="G7" s="10"/>
    </row>
    <row r="8" spans="1:10" s="6" customFormat="1" ht="16.5" customHeight="1" x14ac:dyDescent="0.35">
      <c r="A8" s="232" t="s">
        <v>749</v>
      </c>
      <c r="B8" s="232"/>
      <c r="C8" s="232"/>
      <c r="D8" s="10"/>
      <c r="E8" s="10"/>
      <c r="F8" s="10"/>
      <c r="G8" s="10"/>
    </row>
    <row r="9" spans="1:10" s="4" customFormat="1" ht="18" x14ac:dyDescent="0.35">
      <c r="A9" s="19"/>
      <c r="B9" s="19"/>
      <c r="C9" s="19"/>
      <c r="D9" s="19"/>
      <c r="E9" s="19"/>
      <c r="F9" s="19"/>
      <c r="G9" s="19"/>
    </row>
    <row r="10" spans="1:10" ht="18" x14ac:dyDescent="0.35">
      <c r="A10" s="269" t="s">
        <v>170</v>
      </c>
      <c r="B10" s="269"/>
      <c r="C10" s="269"/>
      <c r="D10" s="269"/>
      <c r="E10" s="269"/>
      <c r="F10" s="269"/>
      <c r="G10" s="269"/>
      <c r="H10" s="4"/>
      <c r="I10" s="4"/>
      <c r="J10" s="4"/>
    </row>
    <row r="11" spans="1:10" ht="42.75" customHeight="1" x14ac:dyDescent="0.35">
      <c r="A11" s="290" t="s">
        <v>242</v>
      </c>
      <c r="B11" s="290"/>
      <c r="C11" s="290"/>
      <c r="D11" s="290"/>
      <c r="E11" s="290"/>
      <c r="F11" s="290"/>
      <c r="G11" s="290"/>
      <c r="H11" s="4"/>
      <c r="I11" s="4"/>
      <c r="J11" s="4"/>
    </row>
    <row r="12" spans="1:10" s="4" customFormat="1" ht="42.75" customHeight="1" x14ac:dyDescent="0.35">
      <c r="A12" s="56"/>
      <c r="B12" s="56"/>
      <c r="C12" s="56"/>
      <c r="D12" s="56"/>
      <c r="E12" s="56"/>
      <c r="F12" s="56"/>
      <c r="G12" s="56"/>
      <c r="H12" s="57"/>
    </row>
    <row r="13" spans="1:10" x14ac:dyDescent="0.25">
      <c r="A13" s="28" t="s">
        <v>33</v>
      </c>
      <c r="B13" s="28" t="s">
        <v>62</v>
      </c>
      <c r="C13" s="28"/>
      <c r="D13" s="28"/>
      <c r="E13" s="28"/>
      <c r="F13" s="28" t="s">
        <v>103</v>
      </c>
      <c r="G13" s="28" t="s">
        <v>104</v>
      </c>
      <c r="H13" s="4"/>
      <c r="I13" s="4"/>
      <c r="J13" s="4"/>
    </row>
    <row r="14" spans="1:10" ht="27.75" customHeight="1" x14ac:dyDescent="0.35">
      <c r="A14" s="268" t="s">
        <v>134</v>
      </c>
      <c r="B14" s="25" t="s">
        <v>2</v>
      </c>
      <c r="C14" s="25" t="s">
        <v>3</v>
      </c>
      <c r="D14" s="25" t="s">
        <v>105</v>
      </c>
      <c r="E14" s="25" t="s">
        <v>106</v>
      </c>
      <c r="F14" s="256" t="s">
        <v>710</v>
      </c>
      <c r="G14" s="256" t="s">
        <v>711</v>
      </c>
      <c r="H14" s="5"/>
      <c r="I14" s="5"/>
      <c r="J14" s="5"/>
    </row>
    <row r="15" spans="1:10" ht="251.25" customHeight="1" x14ac:dyDescent="0.35">
      <c r="A15" s="268"/>
      <c r="B15" s="101">
        <v>30617852387</v>
      </c>
      <c r="C15" s="101">
        <v>30526315643.360001</v>
      </c>
      <c r="D15" s="101">
        <v>30526315643.360001</v>
      </c>
      <c r="E15" s="26">
        <v>0</v>
      </c>
      <c r="F15" s="257"/>
      <c r="G15" s="257"/>
      <c r="H15" s="5"/>
      <c r="I15" s="5"/>
      <c r="J15" s="5"/>
    </row>
    <row r="16" spans="1:10" ht="19.5" customHeight="1" x14ac:dyDescent="0.35">
      <c r="A16" s="268" t="s">
        <v>107</v>
      </c>
      <c r="B16" s="259" t="s">
        <v>85</v>
      </c>
      <c r="C16" s="259"/>
      <c r="D16" s="259" t="s">
        <v>108</v>
      </c>
      <c r="E16" s="259"/>
      <c r="F16" s="256" t="s">
        <v>712</v>
      </c>
      <c r="G16" s="256" t="s">
        <v>713</v>
      </c>
      <c r="H16" s="5"/>
      <c r="I16" s="5"/>
      <c r="J16" s="5"/>
    </row>
    <row r="17" spans="1:10" ht="243" customHeight="1" x14ac:dyDescent="0.35">
      <c r="A17" s="268"/>
      <c r="B17" s="273" t="s">
        <v>623</v>
      </c>
      <c r="C17" s="274"/>
      <c r="D17" s="258"/>
      <c r="E17" s="258"/>
      <c r="F17" s="257"/>
      <c r="G17" s="257"/>
      <c r="H17" s="5"/>
      <c r="I17" s="5"/>
      <c r="J17" s="5"/>
    </row>
    <row r="18" spans="1:10" ht="18" customHeight="1" x14ac:dyDescent="0.35">
      <c r="A18" s="268" t="s">
        <v>109</v>
      </c>
      <c r="B18" s="27" t="s">
        <v>110</v>
      </c>
      <c r="C18" s="27" t="s">
        <v>111</v>
      </c>
      <c r="D18" s="27" t="s">
        <v>112</v>
      </c>
      <c r="E18" s="27" t="s">
        <v>113</v>
      </c>
      <c r="F18" s="256" t="s">
        <v>765</v>
      </c>
      <c r="G18" s="256" t="s">
        <v>714</v>
      </c>
      <c r="H18" s="5"/>
      <c r="I18" s="5"/>
      <c r="J18" s="5"/>
    </row>
    <row r="19" spans="1:10" ht="163.5" customHeight="1" x14ac:dyDescent="0.35">
      <c r="A19" s="268"/>
      <c r="B19" s="102" t="s">
        <v>623</v>
      </c>
      <c r="C19" s="26"/>
      <c r="D19" s="26"/>
      <c r="E19" s="26"/>
      <c r="F19" s="257"/>
      <c r="G19" s="257"/>
      <c r="H19" s="5"/>
      <c r="I19" s="5"/>
      <c r="J19" s="5"/>
    </row>
    <row r="20" spans="1:10" ht="18" customHeight="1" x14ac:dyDescent="0.35">
      <c r="A20" s="268" t="s">
        <v>114</v>
      </c>
      <c r="B20" s="259" t="s">
        <v>98</v>
      </c>
      <c r="C20" s="259"/>
      <c r="D20" s="259" t="s">
        <v>115</v>
      </c>
      <c r="E20" s="259"/>
      <c r="F20" s="256" t="s">
        <v>716</v>
      </c>
      <c r="G20" s="256" t="s">
        <v>715</v>
      </c>
      <c r="H20" s="5"/>
      <c r="I20" s="5"/>
      <c r="J20" s="5"/>
    </row>
    <row r="21" spans="1:10" ht="44.25" customHeight="1" x14ac:dyDescent="0.35">
      <c r="A21" s="268"/>
      <c r="B21" s="260">
        <v>1</v>
      </c>
      <c r="C21" s="260"/>
      <c r="D21" s="260"/>
      <c r="E21" s="260"/>
      <c r="F21" s="257"/>
      <c r="G21" s="257"/>
      <c r="H21" s="5"/>
      <c r="I21" s="5"/>
      <c r="J21" s="5"/>
    </row>
    <row r="22" spans="1:10" ht="18" x14ac:dyDescent="0.35">
      <c r="A22" s="272" t="s">
        <v>116</v>
      </c>
      <c r="B22" s="259" t="s">
        <v>85</v>
      </c>
      <c r="C22" s="259"/>
      <c r="D22" s="259" t="s">
        <v>108</v>
      </c>
      <c r="E22" s="259"/>
      <c r="F22" s="258" t="s">
        <v>755</v>
      </c>
      <c r="G22" s="258" t="s">
        <v>735</v>
      </c>
      <c r="H22" s="5"/>
      <c r="I22" s="5"/>
      <c r="J22" s="5"/>
    </row>
    <row r="23" spans="1:10" ht="180.75" customHeight="1" x14ac:dyDescent="0.35">
      <c r="A23" s="272"/>
      <c r="B23" s="261" t="s">
        <v>623</v>
      </c>
      <c r="C23" s="263"/>
      <c r="D23" s="258"/>
      <c r="E23" s="258"/>
      <c r="F23" s="258"/>
      <c r="G23" s="258"/>
      <c r="H23" s="5"/>
      <c r="I23" s="5"/>
      <c r="J23" s="5"/>
    </row>
    <row r="24" spans="1:10" ht="18" customHeight="1" x14ac:dyDescent="0.35">
      <c r="A24" s="268" t="s">
        <v>117</v>
      </c>
      <c r="B24" s="259" t="s">
        <v>85</v>
      </c>
      <c r="C24" s="259"/>
      <c r="D24" s="259" t="s">
        <v>108</v>
      </c>
      <c r="E24" s="259"/>
      <c r="F24" s="256" t="s">
        <v>628</v>
      </c>
      <c r="G24" s="270" t="s">
        <v>717</v>
      </c>
      <c r="H24" s="5"/>
      <c r="I24" s="5"/>
      <c r="J24" s="5"/>
    </row>
    <row r="25" spans="1:10" ht="330" customHeight="1" x14ac:dyDescent="0.35">
      <c r="A25" s="268"/>
      <c r="B25" s="261" t="s">
        <v>623</v>
      </c>
      <c r="C25" s="263"/>
      <c r="D25" s="258"/>
      <c r="E25" s="258"/>
      <c r="F25" s="257"/>
      <c r="G25" s="271"/>
      <c r="H25" s="5"/>
      <c r="I25" s="5"/>
      <c r="J25" s="5"/>
    </row>
    <row r="26" spans="1:10" ht="18" x14ac:dyDescent="0.35">
      <c r="A26" s="268" t="s">
        <v>118</v>
      </c>
      <c r="B26" s="259" t="s">
        <v>85</v>
      </c>
      <c r="C26" s="259"/>
      <c r="D26" s="259" t="s">
        <v>108</v>
      </c>
      <c r="E26" s="259"/>
      <c r="F26" s="258" t="s">
        <v>718</v>
      </c>
      <c r="G26" s="258"/>
      <c r="H26" s="5"/>
      <c r="I26" s="5"/>
      <c r="J26" s="5"/>
    </row>
    <row r="27" spans="1:10" ht="167.25" customHeight="1" x14ac:dyDescent="0.35">
      <c r="A27" s="268"/>
      <c r="B27" s="258"/>
      <c r="C27" s="258"/>
      <c r="D27" s="261" t="s">
        <v>623</v>
      </c>
      <c r="E27" s="263"/>
      <c r="F27" s="258"/>
      <c r="G27" s="258"/>
      <c r="H27" s="5"/>
      <c r="I27" s="5"/>
      <c r="J27" s="5"/>
    </row>
    <row r="28" spans="1:10" ht="18" customHeight="1" x14ac:dyDescent="0.35">
      <c r="A28" s="268" t="s">
        <v>119</v>
      </c>
      <c r="B28" s="259" t="s">
        <v>85</v>
      </c>
      <c r="C28" s="259"/>
      <c r="D28" s="259" t="s">
        <v>108</v>
      </c>
      <c r="E28" s="259"/>
      <c r="F28" s="256" t="s">
        <v>629</v>
      </c>
      <c r="G28" s="285" t="s">
        <v>719</v>
      </c>
      <c r="H28" s="5"/>
      <c r="I28" s="5"/>
      <c r="J28" s="5"/>
    </row>
    <row r="29" spans="1:10" ht="409.5" customHeight="1" x14ac:dyDescent="0.35">
      <c r="A29" s="268"/>
      <c r="B29" s="261" t="s">
        <v>623</v>
      </c>
      <c r="C29" s="263"/>
      <c r="D29" s="258"/>
      <c r="E29" s="258"/>
      <c r="F29" s="257"/>
      <c r="G29" s="286"/>
      <c r="H29" s="5"/>
      <c r="I29" s="5"/>
      <c r="J29" s="5"/>
    </row>
    <row r="30" spans="1:10" ht="18" customHeight="1" x14ac:dyDescent="0.35">
      <c r="A30" s="268" t="s">
        <v>120</v>
      </c>
      <c r="B30" s="259" t="s">
        <v>98</v>
      </c>
      <c r="C30" s="259"/>
      <c r="D30" s="259" t="s">
        <v>115</v>
      </c>
      <c r="E30" s="259"/>
      <c r="F30" s="256" t="s">
        <v>630</v>
      </c>
      <c r="G30" s="256" t="s">
        <v>720</v>
      </c>
      <c r="H30" s="5"/>
      <c r="I30" s="5"/>
      <c r="J30" s="5"/>
    </row>
    <row r="31" spans="1:10" ht="255.75" customHeight="1" x14ac:dyDescent="0.25">
      <c r="A31" s="268"/>
      <c r="B31" s="266"/>
      <c r="C31" s="267"/>
      <c r="D31" s="261" t="s">
        <v>623</v>
      </c>
      <c r="E31" s="262"/>
      <c r="F31" s="257"/>
      <c r="G31" s="257"/>
      <c r="H31" s="5"/>
      <c r="I31" s="5"/>
      <c r="J31" s="5"/>
    </row>
    <row r="32" spans="1:10" ht="18" x14ac:dyDescent="0.35">
      <c r="A32" s="268" t="s">
        <v>121</v>
      </c>
      <c r="B32" s="259" t="s">
        <v>85</v>
      </c>
      <c r="C32" s="259"/>
      <c r="D32" s="259" t="s">
        <v>108</v>
      </c>
      <c r="E32" s="259"/>
      <c r="F32" s="258" t="s">
        <v>708</v>
      </c>
      <c r="G32" s="258" t="s">
        <v>721</v>
      </c>
      <c r="H32" s="5"/>
      <c r="I32" s="5"/>
      <c r="J32" s="5"/>
    </row>
    <row r="33" spans="1:10" ht="147" customHeight="1" x14ac:dyDescent="0.35">
      <c r="A33" s="268"/>
      <c r="B33" s="261" t="s">
        <v>623</v>
      </c>
      <c r="C33" s="262"/>
      <c r="D33" s="258"/>
      <c r="E33" s="258"/>
      <c r="F33" s="258"/>
      <c r="G33" s="258"/>
      <c r="H33" s="5"/>
      <c r="I33" s="5"/>
      <c r="J33" s="5"/>
    </row>
    <row r="34" spans="1:10" ht="18" customHeight="1" x14ac:dyDescent="0.35">
      <c r="A34" s="268" t="s">
        <v>122</v>
      </c>
      <c r="B34" s="259" t="s">
        <v>85</v>
      </c>
      <c r="C34" s="259"/>
      <c r="D34" s="259" t="s">
        <v>108</v>
      </c>
      <c r="E34" s="259"/>
      <c r="F34" s="256" t="s">
        <v>680</v>
      </c>
      <c r="G34" s="256" t="s">
        <v>722</v>
      </c>
      <c r="H34" s="5"/>
      <c r="I34" s="5"/>
      <c r="J34" s="5"/>
    </row>
    <row r="35" spans="1:10" ht="114" customHeight="1" x14ac:dyDescent="0.35">
      <c r="A35" s="268"/>
      <c r="B35" s="261" t="s">
        <v>623</v>
      </c>
      <c r="C35" s="262"/>
      <c r="D35" s="258"/>
      <c r="E35" s="258"/>
      <c r="F35" s="257"/>
      <c r="G35" s="257"/>
      <c r="H35" s="5"/>
      <c r="I35" s="5"/>
      <c r="J35" s="5"/>
    </row>
    <row r="36" spans="1:10" ht="18" x14ac:dyDescent="0.35">
      <c r="A36" s="281" t="s">
        <v>123</v>
      </c>
      <c r="B36" s="259" t="s">
        <v>85</v>
      </c>
      <c r="C36" s="259"/>
      <c r="D36" s="259" t="s">
        <v>108</v>
      </c>
      <c r="E36" s="259"/>
      <c r="F36" s="258" t="s">
        <v>723</v>
      </c>
      <c r="G36" s="258" t="s">
        <v>724</v>
      </c>
      <c r="H36" s="5"/>
      <c r="I36" s="5"/>
      <c r="J36" s="5"/>
    </row>
    <row r="37" spans="1:10" ht="94.5" customHeight="1" x14ac:dyDescent="0.35">
      <c r="A37" s="282"/>
      <c r="B37" s="261" t="s">
        <v>623</v>
      </c>
      <c r="C37" s="262"/>
      <c r="D37" s="264"/>
      <c r="E37" s="265"/>
      <c r="F37" s="258"/>
      <c r="G37" s="258"/>
      <c r="H37" s="5"/>
      <c r="I37" s="5"/>
      <c r="J37" s="5"/>
    </row>
    <row r="38" spans="1:10" ht="18" customHeight="1" x14ac:dyDescent="0.35">
      <c r="A38" s="278" t="s">
        <v>124</v>
      </c>
      <c r="B38" s="259" t="s">
        <v>98</v>
      </c>
      <c r="C38" s="259"/>
      <c r="D38" s="259" t="s">
        <v>115</v>
      </c>
      <c r="E38" s="259"/>
      <c r="F38" s="256" t="s">
        <v>726</v>
      </c>
      <c r="G38" s="256" t="s">
        <v>725</v>
      </c>
      <c r="H38" s="5"/>
      <c r="I38" s="5"/>
      <c r="J38" s="5"/>
    </row>
    <row r="39" spans="1:10" ht="72.75" customHeight="1" x14ac:dyDescent="0.35">
      <c r="A39" s="279"/>
      <c r="B39" s="293">
        <v>2</v>
      </c>
      <c r="C39" s="293"/>
      <c r="D39" s="260"/>
      <c r="E39" s="260"/>
      <c r="F39" s="257"/>
      <c r="G39" s="257"/>
      <c r="H39" s="5"/>
      <c r="I39" s="5"/>
      <c r="J39" s="5"/>
    </row>
    <row r="40" spans="1:10" ht="18" customHeight="1" x14ac:dyDescent="0.35">
      <c r="A40" s="278" t="s">
        <v>125</v>
      </c>
      <c r="B40" s="259" t="s">
        <v>85</v>
      </c>
      <c r="C40" s="259"/>
      <c r="D40" s="259" t="s">
        <v>108</v>
      </c>
      <c r="E40" s="259"/>
      <c r="F40" s="256" t="s">
        <v>709</v>
      </c>
      <c r="G40" s="256" t="s">
        <v>727</v>
      </c>
      <c r="H40" s="5"/>
      <c r="I40" s="5"/>
      <c r="J40" s="5"/>
    </row>
    <row r="41" spans="1:10" ht="249" customHeight="1" x14ac:dyDescent="0.35">
      <c r="A41" s="279"/>
      <c r="B41" s="261" t="s">
        <v>623</v>
      </c>
      <c r="C41" s="262"/>
      <c r="D41" s="264"/>
      <c r="E41" s="265"/>
      <c r="F41" s="257"/>
      <c r="G41" s="257"/>
      <c r="H41" s="5"/>
      <c r="I41" s="5"/>
      <c r="J41" s="5"/>
    </row>
    <row r="42" spans="1:10" ht="42.75" customHeight="1" x14ac:dyDescent="0.35">
      <c r="A42" s="278" t="s">
        <v>126</v>
      </c>
      <c r="B42" s="259" t="s">
        <v>85</v>
      </c>
      <c r="C42" s="259"/>
      <c r="D42" s="259" t="s">
        <v>108</v>
      </c>
      <c r="E42" s="259"/>
      <c r="F42" s="256" t="s">
        <v>681</v>
      </c>
      <c r="G42" s="256" t="s">
        <v>728</v>
      </c>
      <c r="H42" s="5"/>
      <c r="I42" s="5"/>
      <c r="J42" s="5"/>
    </row>
    <row r="43" spans="1:10" ht="82.5" customHeight="1" x14ac:dyDescent="0.35">
      <c r="A43" s="279"/>
      <c r="B43" s="261" t="s">
        <v>623</v>
      </c>
      <c r="C43" s="262"/>
      <c r="D43" s="264"/>
      <c r="E43" s="265"/>
      <c r="F43" s="257"/>
      <c r="G43" s="257"/>
      <c r="H43" s="5"/>
      <c r="I43" s="5"/>
      <c r="J43" s="5"/>
    </row>
    <row r="44" spans="1:10" ht="18" customHeight="1" x14ac:dyDescent="0.35">
      <c r="A44" s="275" t="s">
        <v>135</v>
      </c>
      <c r="B44" s="259" t="s">
        <v>85</v>
      </c>
      <c r="C44" s="259"/>
      <c r="D44" s="259" t="s">
        <v>108</v>
      </c>
      <c r="E44" s="259"/>
      <c r="F44" s="256" t="s">
        <v>729</v>
      </c>
      <c r="G44" s="288" t="s">
        <v>730</v>
      </c>
      <c r="H44" s="5"/>
      <c r="I44" s="5"/>
      <c r="J44" s="5"/>
    </row>
    <row r="45" spans="1:10" ht="142.5" customHeight="1" x14ac:dyDescent="0.35">
      <c r="A45" s="275"/>
      <c r="B45" s="260"/>
      <c r="C45" s="260"/>
      <c r="D45" s="261" t="s">
        <v>623</v>
      </c>
      <c r="E45" s="262"/>
      <c r="F45" s="257"/>
      <c r="G45" s="289"/>
      <c r="H45" s="5"/>
      <c r="I45" s="5"/>
      <c r="J45" s="5"/>
    </row>
    <row r="46" spans="1:10" ht="36" customHeight="1" x14ac:dyDescent="0.35">
      <c r="A46" s="275" t="s">
        <v>86</v>
      </c>
      <c r="B46" s="27" t="s">
        <v>87</v>
      </c>
      <c r="C46" s="27" t="s">
        <v>88</v>
      </c>
      <c r="D46" s="27" t="s">
        <v>127</v>
      </c>
      <c r="E46" s="27" t="s">
        <v>113</v>
      </c>
      <c r="F46" s="256" t="s">
        <v>768</v>
      </c>
      <c r="G46" s="287" t="s">
        <v>767</v>
      </c>
      <c r="H46" s="5"/>
      <c r="I46" s="5"/>
      <c r="J46" s="5"/>
    </row>
    <row r="47" spans="1:10" ht="192.75" customHeight="1" x14ac:dyDescent="0.35">
      <c r="A47" s="275"/>
      <c r="B47" s="26"/>
      <c r="C47" s="26"/>
      <c r="D47" s="26"/>
      <c r="E47" s="133"/>
      <c r="F47" s="257"/>
      <c r="G47" s="258"/>
      <c r="H47" s="5"/>
      <c r="I47" s="5"/>
      <c r="J47" s="5"/>
    </row>
    <row r="48" spans="1:10" ht="18" customHeight="1" x14ac:dyDescent="0.35">
      <c r="A48" s="272" t="s">
        <v>89</v>
      </c>
      <c r="B48" s="259" t="s">
        <v>85</v>
      </c>
      <c r="C48" s="259"/>
      <c r="D48" s="259" t="s">
        <v>108</v>
      </c>
      <c r="E48" s="259"/>
      <c r="F48" s="276" t="s">
        <v>736</v>
      </c>
      <c r="G48" s="258"/>
      <c r="H48" s="5"/>
      <c r="I48" s="5"/>
      <c r="J48" s="5"/>
    </row>
    <row r="49" spans="1:10" ht="196.5" customHeight="1" x14ac:dyDescent="0.35">
      <c r="A49" s="272"/>
      <c r="B49" s="260"/>
      <c r="C49" s="260"/>
      <c r="D49" s="261" t="s">
        <v>623</v>
      </c>
      <c r="E49" s="262"/>
      <c r="F49" s="277"/>
      <c r="G49" s="258"/>
      <c r="H49" s="5"/>
      <c r="I49" s="5"/>
      <c r="J49" s="5"/>
    </row>
    <row r="50" spans="1:10" ht="18" customHeight="1" x14ac:dyDescent="0.35">
      <c r="A50" s="268" t="s">
        <v>90</v>
      </c>
      <c r="B50" s="259" t="s">
        <v>85</v>
      </c>
      <c r="C50" s="259"/>
      <c r="D50" s="259" t="s">
        <v>108</v>
      </c>
      <c r="E50" s="259"/>
      <c r="F50" s="256" t="s">
        <v>731</v>
      </c>
      <c r="G50" s="256" t="s">
        <v>732</v>
      </c>
      <c r="H50" s="5"/>
      <c r="I50" s="5"/>
      <c r="J50" s="5"/>
    </row>
    <row r="51" spans="1:10" ht="123.75" customHeight="1" x14ac:dyDescent="0.35">
      <c r="A51" s="268"/>
      <c r="B51" s="261" t="s">
        <v>623</v>
      </c>
      <c r="C51" s="262"/>
      <c r="D51" s="260"/>
      <c r="E51" s="260"/>
      <c r="F51" s="257"/>
      <c r="G51" s="257"/>
      <c r="H51" s="5"/>
      <c r="I51" s="5"/>
      <c r="J51" s="5"/>
    </row>
    <row r="52" spans="1:10" s="108" customFormat="1" ht="21.75" customHeight="1" x14ac:dyDescent="0.35">
      <c r="A52" s="275" t="s">
        <v>91</v>
      </c>
      <c r="B52" s="105" t="s">
        <v>92</v>
      </c>
      <c r="C52" s="105" t="s">
        <v>93</v>
      </c>
      <c r="D52" s="105" t="s">
        <v>128</v>
      </c>
      <c r="E52" s="105" t="s">
        <v>113</v>
      </c>
      <c r="F52" s="256" t="s">
        <v>769</v>
      </c>
      <c r="G52" s="256" t="s">
        <v>754</v>
      </c>
      <c r="H52" s="107"/>
      <c r="I52" s="107"/>
      <c r="J52" s="107"/>
    </row>
    <row r="53" spans="1:10" ht="333.75" customHeight="1" x14ac:dyDescent="0.35">
      <c r="A53" s="275"/>
      <c r="B53" s="26">
        <v>67</v>
      </c>
      <c r="C53" s="26">
        <v>389</v>
      </c>
      <c r="D53" s="26">
        <v>100</v>
      </c>
      <c r="E53" s="26"/>
      <c r="F53" s="257"/>
      <c r="G53" s="257"/>
      <c r="H53" s="5"/>
      <c r="I53" s="5"/>
      <c r="J53" s="5"/>
    </row>
    <row r="54" spans="1:10" ht="18" customHeight="1" x14ac:dyDescent="0.35">
      <c r="A54" s="275" t="s">
        <v>94</v>
      </c>
      <c r="B54" s="259" t="s">
        <v>95</v>
      </c>
      <c r="C54" s="259"/>
      <c r="D54" s="259" t="s">
        <v>113</v>
      </c>
      <c r="E54" s="259"/>
      <c r="F54" s="256" t="s">
        <v>737</v>
      </c>
      <c r="G54" s="256" t="s">
        <v>733</v>
      </c>
      <c r="H54" s="5"/>
      <c r="I54" s="5"/>
      <c r="J54" s="5"/>
    </row>
    <row r="55" spans="1:10" ht="211.5" customHeight="1" x14ac:dyDescent="0.35">
      <c r="A55" s="275"/>
      <c r="B55" s="280">
        <v>87788665.030000001</v>
      </c>
      <c r="C55" s="280"/>
      <c r="D55" s="260"/>
      <c r="E55" s="260"/>
      <c r="F55" s="257"/>
      <c r="G55" s="257"/>
      <c r="H55" s="5"/>
      <c r="I55" s="5"/>
      <c r="J55" s="5"/>
    </row>
    <row r="56" spans="1:10" ht="18" customHeight="1" x14ac:dyDescent="0.35">
      <c r="A56" s="275" t="s">
        <v>96</v>
      </c>
      <c r="B56" s="27">
        <v>2019</v>
      </c>
      <c r="C56" s="27">
        <v>2020</v>
      </c>
      <c r="D56" s="27">
        <v>2021</v>
      </c>
      <c r="E56" s="27" t="s">
        <v>113</v>
      </c>
      <c r="F56" s="256" t="s">
        <v>734</v>
      </c>
      <c r="G56" s="256"/>
      <c r="H56" s="5"/>
      <c r="I56" s="5"/>
      <c r="J56" s="5"/>
    </row>
    <row r="57" spans="1:10" ht="49.5" customHeight="1" x14ac:dyDescent="0.35">
      <c r="A57" s="275"/>
      <c r="B57" s="26"/>
      <c r="C57" s="26"/>
      <c r="D57" s="26"/>
      <c r="E57" s="133" t="s">
        <v>623</v>
      </c>
      <c r="F57" s="257"/>
      <c r="G57" s="257"/>
      <c r="H57" s="5"/>
      <c r="I57" s="5"/>
      <c r="J57" s="5"/>
    </row>
    <row r="58" spans="1:10" ht="18" customHeight="1" x14ac:dyDescent="0.35">
      <c r="A58" s="294" t="s">
        <v>97</v>
      </c>
      <c r="B58" s="259" t="s">
        <v>98</v>
      </c>
      <c r="C58" s="259"/>
      <c r="D58" s="259" t="s">
        <v>115</v>
      </c>
      <c r="E58" s="259"/>
      <c r="F58" s="256" t="s">
        <v>772</v>
      </c>
      <c r="G58" s="283"/>
      <c r="H58" s="5"/>
      <c r="I58" s="5"/>
      <c r="J58" s="5"/>
    </row>
    <row r="59" spans="1:10" ht="34.5" customHeight="1" x14ac:dyDescent="0.35">
      <c r="A59" s="294"/>
      <c r="B59" s="260">
        <v>100</v>
      </c>
      <c r="C59" s="260"/>
      <c r="D59" s="260"/>
      <c r="E59" s="260"/>
      <c r="F59" s="257"/>
      <c r="G59" s="284"/>
      <c r="H59" s="5"/>
      <c r="I59" s="5"/>
      <c r="J59" s="5"/>
    </row>
    <row r="60" spans="1:10" ht="32.25" customHeight="1" x14ac:dyDescent="0.35">
      <c r="A60" s="268" t="s">
        <v>99</v>
      </c>
      <c r="B60" s="27" t="s">
        <v>100</v>
      </c>
      <c r="C60" s="27" t="s">
        <v>101</v>
      </c>
      <c r="D60" s="27" t="s">
        <v>129</v>
      </c>
      <c r="E60" s="27" t="s">
        <v>130</v>
      </c>
      <c r="F60" s="256" t="s">
        <v>738</v>
      </c>
      <c r="G60" s="258"/>
      <c r="H60" s="5"/>
      <c r="I60" s="5"/>
      <c r="J60" s="5"/>
    </row>
    <row r="61" spans="1:10" ht="29.25" customHeight="1" x14ac:dyDescent="0.35">
      <c r="A61" s="268"/>
      <c r="B61" s="109" t="s">
        <v>623</v>
      </c>
      <c r="C61" s="26"/>
      <c r="D61" s="26"/>
      <c r="E61" s="26"/>
      <c r="F61" s="257"/>
      <c r="G61" s="258"/>
      <c r="H61" s="5"/>
      <c r="I61" s="5"/>
      <c r="J61" s="5"/>
    </row>
    <row r="62" spans="1:10" ht="33" customHeight="1" x14ac:dyDescent="0.25">
      <c r="A62" s="291" t="s">
        <v>102</v>
      </c>
      <c r="B62" s="291"/>
      <c r="C62" s="291"/>
      <c r="D62" s="291"/>
      <c r="E62" s="291"/>
      <c r="F62" s="291"/>
      <c r="G62" s="291"/>
      <c r="H62" s="5"/>
      <c r="I62" s="5"/>
      <c r="J62" s="5"/>
    </row>
    <row r="63" spans="1:10" ht="30.75" customHeight="1" x14ac:dyDescent="0.25">
      <c r="A63" s="292"/>
      <c r="B63" s="292"/>
      <c r="C63" s="292"/>
      <c r="D63" s="292"/>
      <c r="E63" s="292"/>
      <c r="F63" s="292"/>
      <c r="G63" s="292"/>
      <c r="H63" s="5"/>
      <c r="I63" s="5"/>
      <c r="J63" s="5"/>
    </row>
  </sheetData>
  <mergeCells count="150">
    <mergeCell ref="A6:C6"/>
    <mergeCell ref="A7:B7"/>
    <mergeCell ref="A8:C8"/>
    <mergeCell ref="F18:F19"/>
    <mergeCell ref="A18:A19"/>
    <mergeCell ref="F30:F31"/>
    <mergeCell ref="F52:F53"/>
    <mergeCell ref="A11:G11"/>
    <mergeCell ref="A62:G63"/>
    <mergeCell ref="B20:C20"/>
    <mergeCell ref="D20:E20"/>
    <mergeCell ref="B21:C21"/>
    <mergeCell ref="D21:E21"/>
    <mergeCell ref="B30:C30"/>
    <mergeCell ref="D30:E30"/>
    <mergeCell ref="D31:E31"/>
    <mergeCell ref="B38:C38"/>
    <mergeCell ref="D38:E38"/>
    <mergeCell ref="B39:C39"/>
    <mergeCell ref="D39:E39"/>
    <mergeCell ref="A58:A59"/>
    <mergeCell ref="B58:C58"/>
    <mergeCell ref="D58:E58"/>
    <mergeCell ref="B59:C59"/>
    <mergeCell ref="D59:E59"/>
    <mergeCell ref="F58:F59"/>
    <mergeCell ref="G58:G59"/>
    <mergeCell ref="G26:G27"/>
    <mergeCell ref="G28:G29"/>
    <mergeCell ref="G30:G31"/>
    <mergeCell ref="F60:F61"/>
    <mergeCell ref="G60:G61"/>
    <mergeCell ref="G46:G47"/>
    <mergeCell ref="G48:G49"/>
    <mergeCell ref="G50:G51"/>
    <mergeCell ref="G52:G53"/>
    <mergeCell ref="G54:G55"/>
    <mergeCell ref="G56:G57"/>
    <mergeCell ref="G32:G33"/>
    <mergeCell ref="G34:G35"/>
    <mergeCell ref="G36:G37"/>
    <mergeCell ref="G38:G39"/>
    <mergeCell ref="G40:G41"/>
    <mergeCell ref="G42:G43"/>
    <mergeCell ref="G44:G45"/>
    <mergeCell ref="F56:F57"/>
    <mergeCell ref="F54:F55"/>
    <mergeCell ref="F50:F51"/>
    <mergeCell ref="A60:A61"/>
    <mergeCell ref="D40:E40"/>
    <mergeCell ref="B42:C42"/>
    <mergeCell ref="D42:E42"/>
    <mergeCell ref="A40:A41"/>
    <mergeCell ref="B41:C41"/>
    <mergeCell ref="B34:C34"/>
    <mergeCell ref="D34:E34"/>
    <mergeCell ref="B35:C35"/>
    <mergeCell ref="B54:C54"/>
    <mergeCell ref="D54:E54"/>
    <mergeCell ref="B55:C55"/>
    <mergeCell ref="D55:E55"/>
    <mergeCell ref="A56:A57"/>
    <mergeCell ref="A48:A49"/>
    <mergeCell ref="D49:E49"/>
    <mergeCell ref="A36:A37"/>
    <mergeCell ref="B36:C36"/>
    <mergeCell ref="D36:E36"/>
    <mergeCell ref="B43:C43"/>
    <mergeCell ref="A50:A51"/>
    <mergeCell ref="B50:C50"/>
    <mergeCell ref="A52:A53"/>
    <mergeCell ref="A54:A55"/>
    <mergeCell ref="F46:F47"/>
    <mergeCell ref="B32:C32"/>
    <mergeCell ref="D32:E32"/>
    <mergeCell ref="B33:C33"/>
    <mergeCell ref="D33:E33"/>
    <mergeCell ref="D51:E51"/>
    <mergeCell ref="A46:A47"/>
    <mergeCell ref="B48:C48"/>
    <mergeCell ref="F48:F49"/>
    <mergeCell ref="B49:C49"/>
    <mergeCell ref="D41:E41"/>
    <mergeCell ref="A42:A43"/>
    <mergeCell ref="B44:C44"/>
    <mergeCell ref="F38:F39"/>
    <mergeCell ref="F40:F41"/>
    <mergeCell ref="F42:F43"/>
    <mergeCell ref="D50:E50"/>
    <mergeCell ref="B51:C51"/>
    <mergeCell ref="D35:E35"/>
    <mergeCell ref="A34:A35"/>
    <mergeCell ref="D48:E48"/>
    <mergeCell ref="A44:A45"/>
    <mergeCell ref="D43:E43"/>
    <mergeCell ref="A38:A39"/>
    <mergeCell ref="A10:G10"/>
    <mergeCell ref="G22:G23"/>
    <mergeCell ref="G24:G25"/>
    <mergeCell ref="A20:A21"/>
    <mergeCell ref="A22:A23"/>
    <mergeCell ref="B22:C22"/>
    <mergeCell ref="D22:E22"/>
    <mergeCell ref="B23:C23"/>
    <mergeCell ref="D23:E23"/>
    <mergeCell ref="G14:G15"/>
    <mergeCell ref="G16:G17"/>
    <mergeCell ref="G18:G19"/>
    <mergeCell ref="G20:G21"/>
    <mergeCell ref="A14:A15"/>
    <mergeCell ref="A16:A17"/>
    <mergeCell ref="B16:C16"/>
    <mergeCell ref="D16:E16"/>
    <mergeCell ref="B17:C17"/>
    <mergeCell ref="D17:E17"/>
    <mergeCell ref="A24:A25"/>
    <mergeCell ref="B24:C24"/>
    <mergeCell ref="D24:E24"/>
    <mergeCell ref="F14:F15"/>
    <mergeCell ref="F16:F17"/>
    <mergeCell ref="A28:A29"/>
    <mergeCell ref="A26:A27"/>
    <mergeCell ref="B26:C26"/>
    <mergeCell ref="D26:E26"/>
    <mergeCell ref="B27:C27"/>
    <mergeCell ref="D27:E27"/>
    <mergeCell ref="F32:F33"/>
    <mergeCell ref="A32:A33"/>
    <mergeCell ref="A30:A31"/>
    <mergeCell ref="F20:F21"/>
    <mergeCell ref="F22:F23"/>
    <mergeCell ref="D44:E44"/>
    <mergeCell ref="F44:F45"/>
    <mergeCell ref="F28:F29"/>
    <mergeCell ref="B45:C45"/>
    <mergeCell ref="D45:E45"/>
    <mergeCell ref="F34:F35"/>
    <mergeCell ref="F36:F37"/>
    <mergeCell ref="B25:C25"/>
    <mergeCell ref="D25:E25"/>
    <mergeCell ref="B29:C29"/>
    <mergeCell ref="D29:E29"/>
    <mergeCell ref="B37:C37"/>
    <mergeCell ref="D37:E37"/>
    <mergeCell ref="B40:C40"/>
    <mergeCell ref="F24:F25"/>
    <mergeCell ref="F26:F27"/>
    <mergeCell ref="B28:C28"/>
    <mergeCell ref="D28:E28"/>
    <mergeCell ref="B31:C31"/>
  </mergeCells>
  <hyperlinks>
    <hyperlink ref="G24" r:id="rId1" display="https://www.sev.gob.mx/unidad-genero/category/sin-categoria/"/>
    <hyperlink ref="G44" r:id="rId2" display="http://www.veracruz.gob.mx/finanzas/transparencia/transparencia-proactiva/contabilidad-gubernamental/formato unico"/>
  </hyperlinks>
  <printOptions horizontalCentered="1"/>
  <pageMargins left="0.31496062992125984" right="0.31496062992125984" top="0.35433070866141736" bottom="0.35433070866141736" header="0.31496062992125984" footer="0.31496062992125984"/>
  <pageSetup scale="85" orientation="landscape" verticalDpi="597"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68"/>
  <sheetViews>
    <sheetView topLeftCell="A28" zoomScale="110" zoomScaleNormal="110" workbookViewId="0">
      <selection activeCell="G66" sqref="G66"/>
    </sheetView>
  </sheetViews>
  <sheetFormatPr baseColWidth="10" defaultRowHeight="15" x14ac:dyDescent="0.25"/>
  <cols>
    <col min="1" max="1" width="11.85546875" style="6" customWidth="1"/>
    <col min="2" max="2" width="20.7109375" style="8" customWidth="1"/>
    <col min="3" max="3" width="37.140625" style="6" customWidth="1"/>
    <col min="4" max="8" width="12.85546875" style="6" customWidth="1"/>
    <col min="9" max="16384" width="11.42578125" style="6"/>
  </cols>
  <sheetData>
    <row r="4" spans="1:8" ht="18" x14ac:dyDescent="0.35">
      <c r="A4" s="10"/>
      <c r="B4" s="17"/>
      <c r="C4" s="10"/>
      <c r="D4" s="10"/>
      <c r="E4" s="10"/>
      <c r="F4" s="10"/>
      <c r="G4" s="10"/>
      <c r="H4" s="10"/>
    </row>
    <row r="5" spans="1:8" ht="18" x14ac:dyDescent="0.35">
      <c r="A5" s="160" t="s">
        <v>747</v>
      </c>
      <c r="B5" s="161"/>
      <c r="C5" s="161"/>
      <c r="D5" s="10"/>
      <c r="E5" s="10"/>
      <c r="F5" s="10"/>
      <c r="G5" s="10"/>
      <c r="H5" s="10"/>
    </row>
    <row r="6" spans="1:8" ht="18" x14ac:dyDescent="0.35">
      <c r="A6" s="160" t="s">
        <v>748</v>
      </c>
      <c r="B6" s="161"/>
      <c r="C6" s="161"/>
      <c r="D6" s="10"/>
      <c r="E6" s="10"/>
      <c r="F6" s="10"/>
      <c r="G6" s="10"/>
      <c r="H6" s="10"/>
    </row>
    <row r="7" spans="1:8" ht="18" x14ac:dyDescent="0.35">
      <c r="A7" s="160" t="s">
        <v>749</v>
      </c>
      <c r="B7" s="160"/>
      <c r="C7" s="160"/>
      <c r="D7" s="160"/>
      <c r="E7" s="10"/>
      <c r="F7" s="10"/>
      <c r="G7" s="10"/>
      <c r="H7" s="10"/>
    </row>
    <row r="8" spans="1:8" ht="9.75" customHeight="1" x14ac:dyDescent="0.35">
      <c r="A8" s="14"/>
      <c r="B8" s="15"/>
      <c r="C8" s="15"/>
      <c r="D8" s="10"/>
      <c r="E8" s="10"/>
      <c r="F8" s="10"/>
      <c r="G8" s="10"/>
      <c r="H8" s="10"/>
    </row>
    <row r="9" spans="1:8" ht="22.5" customHeight="1" x14ac:dyDescent="0.35">
      <c r="A9" s="163" t="s">
        <v>55</v>
      </c>
      <c r="B9" s="163"/>
      <c r="C9" s="163"/>
      <c r="D9" s="163"/>
      <c r="E9" s="163"/>
      <c r="F9" s="163"/>
      <c r="G9" s="163"/>
      <c r="H9" s="10"/>
    </row>
    <row r="10" spans="1:8" ht="15" customHeight="1" x14ac:dyDescent="0.35">
      <c r="A10" s="10"/>
      <c r="B10" s="17"/>
      <c r="C10" s="10"/>
      <c r="D10" s="10"/>
      <c r="E10" s="10"/>
      <c r="F10" s="10"/>
      <c r="G10" s="10"/>
      <c r="H10" s="10"/>
    </row>
    <row r="11" spans="1:8" x14ac:dyDescent="0.25">
      <c r="A11" s="169" t="s">
        <v>0</v>
      </c>
      <c r="B11" s="169"/>
      <c r="C11" s="38" t="s">
        <v>1</v>
      </c>
      <c r="D11" s="39" t="s">
        <v>2</v>
      </c>
      <c r="E11" s="39" t="s">
        <v>3</v>
      </c>
      <c r="F11" s="39" t="s">
        <v>40</v>
      </c>
      <c r="G11" s="39" t="s">
        <v>41</v>
      </c>
      <c r="H11" s="39" t="s">
        <v>42</v>
      </c>
    </row>
    <row r="12" spans="1:8" ht="16.5" x14ac:dyDescent="0.25">
      <c r="A12" s="169" t="s">
        <v>4</v>
      </c>
      <c r="B12" s="40">
        <v>1100</v>
      </c>
      <c r="C12" s="41" t="s">
        <v>136</v>
      </c>
      <c r="D12" s="111">
        <v>16899426039</v>
      </c>
      <c r="E12" s="111">
        <f>14701364758.85+554226.49</f>
        <v>14701918985.34</v>
      </c>
      <c r="F12" s="111">
        <f>14701364758.85+554226.49</f>
        <v>14701918985.34</v>
      </c>
      <c r="G12" s="111">
        <f>14701364758.85+554226.49</f>
        <v>14701918985.34</v>
      </c>
      <c r="H12" s="111">
        <v>0</v>
      </c>
    </row>
    <row r="13" spans="1:8" ht="16.5" x14ac:dyDescent="0.25">
      <c r="A13" s="169"/>
      <c r="B13" s="40">
        <v>1200</v>
      </c>
      <c r="C13" s="41" t="s">
        <v>137</v>
      </c>
      <c r="D13" s="111">
        <v>90321546</v>
      </c>
      <c r="E13" s="111">
        <v>64486671.43</v>
      </c>
      <c r="F13" s="111">
        <v>64486671.43</v>
      </c>
      <c r="G13" s="111">
        <v>64486671.43</v>
      </c>
      <c r="H13" s="111">
        <v>0</v>
      </c>
    </row>
    <row r="14" spans="1:8" x14ac:dyDescent="0.25">
      <c r="A14" s="169"/>
      <c r="B14" s="40">
        <v>1300</v>
      </c>
      <c r="C14" s="41" t="s">
        <v>138</v>
      </c>
      <c r="D14" s="111">
        <v>3922002728</v>
      </c>
      <c r="E14" s="111">
        <v>3906949322.6599998</v>
      </c>
      <c r="F14" s="111">
        <v>3906949322.6599998</v>
      </c>
      <c r="G14" s="111">
        <v>3906949322.6599998</v>
      </c>
      <c r="H14" s="111">
        <v>0</v>
      </c>
    </row>
    <row r="15" spans="1:8" x14ac:dyDescent="0.25">
      <c r="A15" s="169"/>
      <c r="B15" s="40">
        <v>1400</v>
      </c>
      <c r="C15" s="41" t="s">
        <v>139</v>
      </c>
      <c r="D15" s="111">
        <v>2496619938</v>
      </c>
      <c r="E15" s="111">
        <v>2585655770.5100002</v>
      </c>
      <c r="F15" s="111">
        <v>2585655770.5100002</v>
      </c>
      <c r="G15" s="111">
        <v>2585655770.5100002</v>
      </c>
      <c r="H15" s="111">
        <v>0</v>
      </c>
    </row>
    <row r="16" spans="1:8" x14ac:dyDescent="0.25">
      <c r="A16" s="169"/>
      <c r="B16" s="40">
        <v>1500</v>
      </c>
      <c r="C16" s="41" t="s">
        <v>140</v>
      </c>
      <c r="D16" s="111">
        <v>4496405283</v>
      </c>
      <c r="E16" s="111">
        <v>6472961509.8699999</v>
      </c>
      <c r="F16" s="111">
        <v>6472961509.8699999</v>
      </c>
      <c r="G16" s="111">
        <v>6472961509.8699999</v>
      </c>
      <c r="H16" s="111">
        <v>0</v>
      </c>
    </row>
    <row r="17" spans="1:8" x14ac:dyDescent="0.25">
      <c r="A17" s="169"/>
      <c r="B17" s="40">
        <v>1600</v>
      </c>
      <c r="C17" s="41" t="s">
        <v>141</v>
      </c>
      <c r="D17" s="111">
        <v>0</v>
      </c>
      <c r="E17" s="111">
        <v>0</v>
      </c>
      <c r="F17" s="111">
        <v>0</v>
      </c>
      <c r="G17" s="111">
        <v>0</v>
      </c>
      <c r="H17" s="111">
        <v>0</v>
      </c>
    </row>
    <row r="18" spans="1:8" x14ac:dyDescent="0.25">
      <c r="A18" s="169"/>
      <c r="B18" s="40">
        <v>1700</v>
      </c>
      <c r="C18" s="41" t="s">
        <v>142</v>
      </c>
      <c r="D18" s="111">
        <v>2179720304</v>
      </c>
      <c r="E18" s="111">
        <v>2260923125.2399998</v>
      </c>
      <c r="F18" s="111">
        <v>2260923125.2399998</v>
      </c>
      <c r="G18" s="111">
        <v>2260923125.2399998</v>
      </c>
      <c r="H18" s="111">
        <v>0</v>
      </c>
    </row>
    <row r="19" spans="1:8" x14ac:dyDescent="0.25">
      <c r="A19" s="169"/>
      <c r="B19" s="171" t="s">
        <v>6</v>
      </c>
      <c r="C19" s="171"/>
      <c r="D19" s="112">
        <f>SUM(D12:D18)</f>
        <v>30084495838</v>
      </c>
      <c r="E19" s="112">
        <f t="shared" ref="E19:F19" si="0">SUM(E12:E18)</f>
        <v>29992895385.050003</v>
      </c>
      <c r="F19" s="112">
        <f t="shared" si="0"/>
        <v>29992895385.050003</v>
      </c>
      <c r="G19" s="112">
        <f>SUM(G12:G18)</f>
        <v>29992895385.050003</v>
      </c>
      <c r="H19" s="113">
        <f>SUM(H12:H18)</f>
        <v>0</v>
      </c>
    </row>
    <row r="20" spans="1:8" ht="16.5" x14ac:dyDescent="0.25">
      <c r="A20" s="169" t="s">
        <v>7</v>
      </c>
      <c r="B20" s="40">
        <v>2100</v>
      </c>
      <c r="C20" s="41" t="s">
        <v>143</v>
      </c>
      <c r="D20" s="97">
        <v>38336268</v>
      </c>
      <c r="E20" s="97">
        <v>127395762.84999999</v>
      </c>
      <c r="F20" s="97">
        <v>127395762.84999999</v>
      </c>
      <c r="G20" s="97">
        <v>127395762.84999999</v>
      </c>
      <c r="H20" s="98">
        <v>0</v>
      </c>
    </row>
    <row r="21" spans="1:8" x14ac:dyDescent="0.25">
      <c r="A21" s="169"/>
      <c r="B21" s="40">
        <v>2200</v>
      </c>
      <c r="C21" s="41" t="s">
        <v>144</v>
      </c>
      <c r="D21" s="97">
        <v>18623150</v>
      </c>
      <c r="E21" s="97">
        <v>5419904.1900000004</v>
      </c>
      <c r="F21" s="97">
        <v>5419904.1900000004</v>
      </c>
      <c r="G21" s="97">
        <v>5419904.1900000004</v>
      </c>
      <c r="H21" s="98">
        <v>0</v>
      </c>
    </row>
    <row r="22" spans="1:8" ht="16.5" x14ac:dyDescent="0.25">
      <c r="A22" s="169"/>
      <c r="B22" s="40">
        <v>2300</v>
      </c>
      <c r="C22" s="41" t="s">
        <v>145</v>
      </c>
      <c r="D22" s="98">
        <v>0</v>
      </c>
      <c r="E22" s="98">
        <v>0</v>
      </c>
      <c r="F22" s="98">
        <v>0</v>
      </c>
      <c r="G22" s="98">
        <v>0</v>
      </c>
      <c r="H22" s="98">
        <v>0</v>
      </c>
    </row>
    <row r="23" spans="1:8" ht="16.5" x14ac:dyDescent="0.25">
      <c r="A23" s="169"/>
      <c r="B23" s="40">
        <v>2400</v>
      </c>
      <c r="C23" s="41" t="s">
        <v>146</v>
      </c>
      <c r="D23" s="97">
        <v>621376</v>
      </c>
      <c r="E23" s="97">
        <v>17363887.039999999</v>
      </c>
      <c r="F23" s="97">
        <v>17363887.039999999</v>
      </c>
      <c r="G23" s="97">
        <v>17363887.039999999</v>
      </c>
      <c r="H23" s="98">
        <v>0</v>
      </c>
    </row>
    <row r="24" spans="1:8" ht="16.5" x14ac:dyDescent="0.25">
      <c r="A24" s="169"/>
      <c r="B24" s="40">
        <v>2500</v>
      </c>
      <c r="C24" s="41" t="s">
        <v>147</v>
      </c>
      <c r="D24" s="97">
        <v>287830</v>
      </c>
      <c r="E24" s="97">
        <v>8643371.370000001</v>
      </c>
      <c r="F24" s="97">
        <v>8643371.370000001</v>
      </c>
      <c r="G24" s="97">
        <v>8643371.370000001</v>
      </c>
      <c r="H24" s="98">
        <v>0</v>
      </c>
    </row>
    <row r="25" spans="1:8" x14ac:dyDescent="0.25">
      <c r="A25" s="169"/>
      <c r="B25" s="40">
        <v>2600</v>
      </c>
      <c r="C25" s="41" t="s">
        <v>148</v>
      </c>
      <c r="D25" s="97">
        <v>7018540</v>
      </c>
      <c r="E25" s="97">
        <v>15733623.880000001</v>
      </c>
      <c r="F25" s="97">
        <v>15733623.880000001</v>
      </c>
      <c r="G25" s="97">
        <v>15733623.880000001</v>
      </c>
      <c r="H25" s="98">
        <v>0</v>
      </c>
    </row>
    <row r="26" spans="1:8" ht="15" customHeight="1" x14ac:dyDescent="0.25">
      <c r="A26" s="169"/>
      <c r="B26" s="96">
        <v>2700</v>
      </c>
      <c r="C26" s="95" t="s">
        <v>149</v>
      </c>
      <c r="D26" s="97">
        <v>1174260</v>
      </c>
      <c r="E26" s="97">
        <v>5057686.47</v>
      </c>
      <c r="F26" s="97">
        <v>5057686.47</v>
      </c>
      <c r="G26" s="97">
        <v>5057686.47</v>
      </c>
      <c r="H26" s="98">
        <v>0</v>
      </c>
    </row>
    <row r="27" spans="1:8" x14ac:dyDescent="0.25">
      <c r="A27" s="169"/>
      <c r="B27" s="40">
        <v>2800</v>
      </c>
      <c r="C27" s="41" t="s">
        <v>150</v>
      </c>
      <c r="D27" s="98">
        <v>0</v>
      </c>
      <c r="E27" s="98">
        <v>0</v>
      </c>
      <c r="F27" s="98">
        <v>0</v>
      </c>
      <c r="G27" s="98">
        <v>0</v>
      </c>
      <c r="H27" s="98">
        <v>0</v>
      </c>
    </row>
    <row r="28" spans="1:8" x14ac:dyDescent="0.25">
      <c r="A28" s="169"/>
      <c r="B28" s="40">
        <v>2900</v>
      </c>
      <c r="C28" s="41" t="s">
        <v>151</v>
      </c>
      <c r="D28" s="97">
        <v>795049</v>
      </c>
      <c r="E28" s="97">
        <v>22992798.620000001</v>
      </c>
      <c r="F28" s="97">
        <v>22992798.620000001</v>
      </c>
      <c r="G28" s="97">
        <v>22992798.620000001</v>
      </c>
      <c r="H28" s="98">
        <v>0</v>
      </c>
    </row>
    <row r="29" spans="1:8" x14ac:dyDescent="0.25">
      <c r="A29" s="169"/>
      <c r="B29" s="171" t="s">
        <v>8</v>
      </c>
      <c r="C29" s="171"/>
      <c r="D29" s="112">
        <f>SUM(D20:D28)</f>
        <v>66856473</v>
      </c>
      <c r="E29" s="112">
        <f t="shared" ref="E29:G29" si="1">SUM(E20:E28)</f>
        <v>202607034.41999999</v>
      </c>
      <c r="F29" s="112">
        <f t="shared" si="1"/>
        <v>202607034.41999999</v>
      </c>
      <c r="G29" s="112">
        <f t="shared" si="1"/>
        <v>202607034.41999999</v>
      </c>
      <c r="H29" s="99">
        <v>0</v>
      </c>
    </row>
    <row r="30" spans="1:8" x14ac:dyDescent="0.25">
      <c r="A30" s="169" t="s">
        <v>9</v>
      </c>
      <c r="B30" s="40">
        <v>3100</v>
      </c>
      <c r="C30" s="41" t="s">
        <v>152</v>
      </c>
      <c r="D30" s="97">
        <v>270237008</v>
      </c>
      <c r="E30" s="97">
        <v>109863831.24999999</v>
      </c>
      <c r="F30" s="97">
        <v>109863831.24999999</v>
      </c>
      <c r="G30" s="97">
        <v>109863831.24999999</v>
      </c>
      <c r="H30" s="98">
        <v>0</v>
      </c>
    </row>
    <row r="31" spans="1:8" x14ac:dyDescent="0.25">
      <c r="A31" s="169"/>
      <c r="B31" s="40">
        <v>3200</v>
      </c>
      <c r="C31" s="41" t="s">
        <v>153</v>
      </c>
      <c r="D31" s="97">
        <v>32912156</v>
      </c>
      <c r="E31" s="97">
        <v>39502415.749999993</v>
      </c>
      <c r="F31" s="97">
        <v>39502415.749999993</v>
      </c>
      <c r="G31" s="97">
        <v>39502415.749999993</v>
      </c>
      <c r="H31" s="98">
        <v>0</v>
      </c>
    </row>
    <row r="32" spans="1:8" ht="16.5" x14ac:dyDescent="0.25">
      <c r="A32" s="169"/>
      <c r="B32" s="40">
        <v>3300</v>
      </c>
      <c r="C32" s="41" t="s">
        <v>154</v>
      </c>
      <c r="D32" s="97">
        <v>44605204</v>
      </c>
      <c r="E32" s="97">
        <v>38384587.329999998</v>
      </c>
      <c r="F32" s="97">
        <v>38384587.329999998</v>
      </c>
      <c r="G32" s="97">
        <v>38384587.329999998</v>
      </c>
      <c r="H32" s="98">
        <v>0</v>
      </c>
    </row>
    <row r="33" spans="1:8" x14ac:dyDescent="0.25">
      <c r="A33" s="169"/>
      <c r="B33" s="40">
        <v>3400</v>
      </c>
      <c r="C33" s="41" t="s">
        <v>155</v>
      </c>
      <c r="D33" s="97">
        <v>5411910</v>
      </c>
      <c r="E33" s="97">
        <v>10201164.600000001</v>
      </c>
      <c r="F33" s="97">
        <v>10201164.600000001</v>
      </c>
      <c r="G33" s="97">
        <v>10201164.6</v>
      </c>
      <c r="H33" s="98">
        <v>0</v>
      </c>
    </row>
    <row r="34" spans="1:8" ht="16.5" x14ac:dyDescent="0.25">
      <c r="A34" s="169"/>
      <c r="B34" s="40">
        <v>3500</v>
      </c>
      <c r="C34" s="41" t="s">
        <v>156</v>
      </c>
      <c r="D34" s="97">
        <v>73006796</v>
      </c>
      <c r="E34" s="97">
        <v>79445669.170000002</v>
      </c>
      <c r="F34" s="97">
        <v>79445669.170000002</v>
      </c>
      <c r="G34" s="97">
        <v>79445669.170000002</v>
      </c>
      <c r="H34" s="98">
        <v>0</v>
      </c>
    </row>
    <row r="35" spans="1:8" x14ac:dyDescent="0.25">
      <c r="A35" s="169"/>
      <c r="B35" s="40">
        <v>3600</v>
      </c>
      <c r="C35" s="41" t="s">
        <v>157</v>
      </c>
      <c r="D35" s="97">
        <v>22739952</v>
      </c>
      <c r="E35" s="97">
        <v>39037890.729999997</v>
      </c>
      <c r="F35" s="97">
        <v>39037890.729999997</v>
      </c>
      <c r="G35" s="97">
        <v>39037890.729999997</v>
      </c>
      <c r="H35" s="98">
        <v>0</v>
      </c>
    </row>
    <row r="36" spans="1:8" x14ac:dyDescent="0.25">
      <c r="A36" s="169"/>
      <c r="B36" s="40">
        <v>3700</v>
      </c>
      <c r="C36" s="41" t="s">
        <v>158</v>
      </c>
      <c r="D36" s="97">
        <v>6181806</v>
      </c>
      <c r="E36" s="97">
        <v>5955229.1500000004</v>
      </c>
      <c r="F36" s="97">
        <v>5955229.1500000004</v>
      </c>
      <c r="G36" s="97">
        <v>5955229.1500000004</v>
      </c>
      <c r="H36" s="98">
        <v>0</v>
      </c>
    </row>
    <row r="37" spans="1:8" x14ac:dyDescent="0.25">
      <c r="A37" s="169"/>
      <c r="B37" s="40">
        <v>3800</v>
      </c>
      <c r="C37" s="41" t="s">
        <v>159</v>
      </c>
      <c r="D37" s="97">
        <v>7711570</v>
      </c>
      <c r="E37" s="97">
        <v>3171005</v>
      </c>
      <c r="F37" s="97">
        <v>3171005</v>
      </c>
      <c r="G37" s="97">
        <v>3171005</v>
      </c>
      <c r="H37" s="98">
        <v>0</v>
      </c>
    </row>
    <row r="38" spans="1:8" x14ac:dyDescent="0.25">
      <c r="A38" s="169"/>
      <c r="B38" s="40">
        <v>3900</v>
      </c>
      <c r="C38" s="41" t="s">
        <v>160</v>
      </c>
      <c r="D38" s="97">
        <v>3693674</v>
      </c>
      <c r="E38" s="97">
        <v>5251430.92</v>
      </c>
      <c r="F38" s="97">
        <v>5251430.92</v>
      </c>
      <c r="G38" s="97">
        <v>5251430.92</v>
      </c>
      <c r="H38" s="98">
        <v>0</v>
      </c>
    </row>
    <row r="39" spans="1:8" x14ac:dyDescent="0.25">
      <c r="A39" s="169"/>
      <c r="B39" s="170" t="s">
        <v>10</v>
      </c>
      <c r="C39" s="170"/>
      <c r="D39" s="112">
        <f>SUM(D30:D38)</f>
        <v>466500076</v>
      </c>
      <c r="E39" s="112">
        <f t="shared" ref="E39:G39" si="2">SUM(E30:E38)</f>
        <v>330813223.89999998</v>
      </c>
      <c r="F39" s="112">
        <f t="shared" si="2"/>
        <v>330813223.89999998</v>
      </c>
      <c r="G39" s="112">
        <f t="shared" si="2"/>
        <v>330813223.89999998</v>
      </c>
      <c r="H39" s="99">
        <v>0</v>
      </c>
    </row>
    <row r="40" spans="1:8" x14ac:dyDescent="0.25">
      <c r="A40" s="169" t="s">
        <v>11</v>
      </c>
      <c r="B40" s="172">
        <v>4100</v>
      </c>
      <c r="C40" s="173" t="s">
        <v>161</v>
      </c>
      <c r="D40" s="174">
        <v>0</v>
      </c>
      <c r="E40" s="174">
        <v>0</v>
      </c>
      <c r="F40" s="174">
        <v>0</v>
      </c>
      <c r="G40" s="174">
        <v>0</v>
      </c>
      <c r="H40" s="174">
        <v>0</v>
      </c>
    </row>
    <row r="41" spans="1:8" x14ac:dyDescent="0.25">
      <c r="A41" s="169"/>
      <c r="B41" s="172"/>
      <c r="C41" s="173"/>
      <c r="D41" s="175"/>
      <c r="E41" s="175"/>
      <c r="F41" s="175"/>
      <c r="G41" s="175"/>
      <c r="H41" s="175"/>
    </row>
    <row r="42" spans="1:8" x14ac:dyDescent="0.25">
      <c r="A42" s="169"/>
      <c r="B42" s="40">
        <v>4200</v>
      </c>
      <c r="C42" s="41" t="s">
        <v>162</v>
      </c>
      <c r="D42" s="98">
        <v>0</v>
      </c>
      <c r="E42" s="98">
        <v>0</v>
      </c>
      <c r="F42" s="98">
        <v>0</v>
      </c>
      <c r="G42" s="98">
        <v>0</v>
      </c>
      <c r="H42" s="98">
        <v>0</v>
      </c>
    </row>
    <row r="43" spans="1:8" x14ac:dyDescent="0.25">
      <c r="A43" s="169"/>
      <c r="B43" s="40">
        <v>4300</v>
      </c>
      <c r="C43" s="41" t="s">
        <v>163</v>
      </c>
      <c r="D43" s="98">
        <v>0</v>
      </c>
      <c r="E43" s="98">
        <v>0</v>
      </c>
      <c r="F43" s="98">
        <v>0</v>
      </c>
      <c r="G43" s="98">
        <v>0</v>
      </c>
      <c r="H43" s="98">
        <v>0</v>
      </c>
    </row>
    <row r="44" spans="1:8" x14ac:dyDescent="0.25">
      <c r="A44" s="169"/>
      <c r="B44" s="40">
        <v>4400</v>
      </c>
      <c r="C44" s="41" t="s">
        <v>164</v>
      </c>
      <c r="D44" s="98">
        <v>0</v>
      </c>
      <c r="E44" s="98">
        <v>0</v>
      </c>
      <c r="F44" s="98">
        <v>0</v>
      </c>
      <c r="G44" s="98">
        <v>0</v>
      </c>
      <c r="H44" s="98">
        <v>0</v>
      </c>
    </row>
    <row r="45" spans="1:8" x14ac:dyDescent="0.25">
      <c r="A45" s="169"/>
      <c r="B45" s="40">
        <v>4500</v>
      </c>
      <c r="C45" s="41" t="s">
        <v>165</v>
      </c>
      <c r="D45" s="98">
        <v>0</v>
      </c>
      <c r="E45" s="98">
        <v>0</v>
      </c>
      <c r="F45" s="98">
        <v>0</v>
      </c>
      <c r="G45" s="98">
        <v>0</v>
      </c>
      <c r="H45" s="98">
        <v>0</v>
      </c>
    </row>
    <row r="46" spans="1:8" x14ac:dyDescent="0.25">
      <c r="A46" s="169"/>
      <c r="B46" s="172">
        <v>4600</v>
      </c>
      <c r="C46" s="173" t="s">
        <v>166</v>
      </c>
      <c r="D46" s="98">
        <v>0</v>
      </c>
      <c r="E46" s="98">
        <v>0</v>
      </c>
      <c r="F46" s="98">
        <v>0</v>
      </c>
      <c r="G46" s="98">
        <v>0</v>
      </c>
      <c r="H46" s="98">
        <v>0</v>
      </c>
    </row>
    <row r="47" spans="1:8" x14ac:dyDescent="0.25">
      <c r="A47" s="169"/>
      <c r="B47" s="172"/>
      <c r="C47" s="173"/>
      <c r="D47" s="98">
        <v>0</v>
      </c>
      <c r="E47" s="98">
        <v>0</v>
      </c>
      <c r="F47" s="98">
        <v>0</v>
      </c>
      <c r="G47" s="98">
        <v>0</v>
      </c>
      <c r="H47" s="98">
        <v>0</v>
      </c>
    </row>
    <row r="48" spans="1:8" x14ac:dyDescent="0.25">
      <c r="A48" s="169"/>
      <c r="B48" s="40">
        <v>4700</v>
      </c>
      <c r="C48" s="41" t="s">
        <v>167</v>
      </c>
      <c r="D48" s="98">
        <v>0</v>
      </c>
      <c r="E48" s="98">
        <v>0</v>
      </c>
      <c r="F48" s="98">
        <v>0</v>
      </c>
      <c r="G48" s="98">
        <v>0</v>
      </c>
      <c r="H48" s="98">
        <v>0</v>
      </c>
    </row>
    <row r="49" spans="1:8" x14ac:dyDescent="0.25">
      <c r="A49" s="169"/>
      <c r="B49" s="40">
        <v>4800</v>
      </c>
      <c r="C49" s="41" t="s">
        <v>168</v>
      </c>
      <c r="D49" s="98">
        <v>0</v>
      </c>
      <c r="E49" s="98">
        <v>0</v>
      </c>
      <c r="F49" s="98">
        <v>0</v>
      </c>
      <c r="G49" s="98">
        <v>0</v>
      </c>
      <c r="H49" s="98">
        <v>0</v>
      </c>
    </row>
    <row r="50" spans="1:8" x14ac:dyDescent="0.25">
      <c r="A50" s="169"/>
      <c r="B50" s="40">
        <v>4900</v>
      </c>
      <c r="C50" s="41" t="s">
        <v>169</v>
      </c>
      <c r="D50" s="98">
        <v>0</v>
      </c>
      <c r="E50" s="98">
        <v>0</v>
      </c>
      <c r="F50" s="98">
        <v>0</v>
      </c>
      <c r="G50" s="98">
        <v>0</v>
      </c>
      <c r="H50" s="98">
        <v>0</v>
      </c>
    </row>
    <row r="51" spans="1:8" x14ac:dyDescent="0.25">
      <c r="A51" s="169"/>
      <c r="B51" s="170" t="s">
        <v>12</v>
      </c>
      <c r="C51" s="170"/>
      <c r="D51" s="135">
        <f>SUM(D42:D50)</f>
        <v>0</v>
      </c>
      <c r="E51" s="135">
        <f t="shared" ref="E51:H51" si="3">SUM(E42:E50)</f>
        <v>0</v>
      </c>
      <c r="F51" s="135">
        <f t="shared" si="3"/>
        <v>0</v>
      </c>
      <c r="G51" s="135">
        <f t="shared" si="3"/>
        <v>0</v>
      </c>
      <c r="H51" s="135">
        <f t="shared" si="3"/>
        <v>0</v>
      </c>
    </row>
    <row r="52" spans="1:8" x14ac:dyDescent="0.25">
      <c r="A52" s="169" t="s">
        <v>223</v>
      </c>
      <c r="B52" s="40">
        <v>5100</v>
      </c>
      <c r="C52" s="41" t="s">
        <v>224</v>
      </c>
      <c r="D52" s="98">
        <v>0</v>
      </c>
      <c r="E52" s="98">
        <v>0</v>
      </c>
      <c r="F52" s="98">
        <v>0</v>
      </c>
      <c r="G52" s="98">
        <v>0</v>
      </c>
      <c r="H52" s="98">
        <v>0</v>
      </c>
    </row>
    <row r="53" spans="1:8" x14ac:dyDescent="0.25">
      <c r="A53" s="169"/>
      <c r="B53" s="40">
        <v>5200</v>
      </c>
      <c r="C53" s="41" t="s">
        <v>225</v>
      </c>
      <c r="D53" s="98">
        <v>0</v>
      </c>
      <c r="E53" s="98">
        <v>0</v>
      </c>
      <c r="F53" s="98">
        <v>0</v>
      </c>
      <c r="G53" s="98">
        <v>0</v>
      </c>
      <c r="H53" s="98">
        <v>0</v>
      </c>
    </row>
    <row r="54" spans="1:8" x14ac:dyDescent="0.25">
      <c r="A54" s="169"/>
      <c r="B54" s="40">
        <v>5300</v>
      </c>
      <c r="C54" s="41" t="s">
        <v>226</v>
      </c>
      <c r="D54" s="98">
        <v>0</v>
      </c>
      <c r="E54" s="98">
        <v>0</v>
      </c>
      <c r="F54" s="98">
        <v>0</v>
      </c>
      <c r="G54" s="98">
        <v>0</v>
      </c>
      <c r="H54" s="98">
        <v>0</v>
      </c>
    </row>
    <row r="55" spans="1:8" x14ac:dyDescent="0.25">
      <c r="A55" s="169"/>
      <c r="B55" s="40">
        <v>5400</v>
      </c>
      <c r="C55" s="41" t="s">
        <v>227</v>
      </c>
      <c r="D55" s="98">
        <v>0</v>
      </c>
      <c r="E55" s="98">
        <v>0</v>
      </c>
      <c r="F55" s="98">
        <v>0</v>
      </c>
      <c r="G55" s="98">
        <v>0</v>
      </c>
      <c r="H55" s="98">
        <v>0</v>
      </c>
    </row>
    <row r="56" spans="1:8" x14ac:dyDescent="0.25">
      <c r="A56" s="169"/>
      <c r="B56" s="40">
        <v>5500</v>
      </c>
      <c r="C56" s="41" t="s">
        <v>228</v>
      </c>
      <c r="D56" s="98">
        <v>0</v>
      </c>
      <c r="E56" s="98">
        <v>0</v>
      </c>
      <c r="F56" s="98">
        <v>0</v>
      </c>
      <c r="G56" s="98">
        <v>0</v>
      </c>
      <c r="H56" s="98">
        <v>0</v>
      </c>
    </row>
    <row r="57" spans="1:8" x14ac:dyDescent="0.25">
      <c r="A57" s="169"/>
      <c r="B57" s="40">
        <v>5600</v>
      </c>
      <c r="C57" s="41" t="s">
        <v>229</v>
      </c>
      <c r="D57" s="98">
        <v>0</v>
      </c>
      <c r="E57" s="98">
        <v>0</v>
      </c>
      <c r="F57" s="98">
        <v>0</v>
      </c>
      <c r="G57" s="98">
        <v>0</v>
      </c>
      <c r="H57" s="98">
        <v>0</v>
      </c>
    </row>
    <row r="58" spans="1:8" x14ac:dyDescent="0.25">
      <c r="A58" s="169"/>
      <c r="B58" s="40">
        <v>5700</v>
      </c>
      <c r="C58" s="41" t="s">
        <v>230</v>
      </c>
      <c r="D58" s="98">
        <v>0</v>
      </c>
      <c r="E58" s="98">
        <v>0</v>
      </c>
      <c r="F58" s="98">
        <v>0</v>
      </c>
      <c r="G58" s="98">
        <v>0</v>
      </c>
      <c r="H58" s="98">
        <v>0</v>
      </c>
    </row>
    <row r="59" spans="1:8" x14ac:dyDescent="0.25">
      <c r="A59" s="169"/>
      <c r="B59" s="40">
        <v>5800</v>
      </c>
      <c r="C59" s="41" t="s">
        <v>231</v>
      </c>
      <c r="D59" s="98">
        <v>0</v>
      </c>
      <c r="E59" s="98">
        <v>0</v>
      </c>
      <c r="F59" s="98">
        <v>0</v>
      </c>
      <c r="G59" s="98">
        <v>0</v>
      </c>
      <c r="H59" s="98">
        <v>0</v>
      </c>
    </row>
    <row r="60" spans="1:8" x14ac:dyDescent="0.25">
      <c r="A60" s="169"/>
      <c r="B60" s="40">
        <v>5900</v>
      </c>
      <c r="C60" s="41" t="s">
        <v>232</v>
      </c>
      <c r="D60" s="98">
        <v>0</v>
      </c>
      <c r="E60" s="98">
        <v>0</v>
      </c>
      <c r="F60" s="98">
        <v>0</v>
      </c>
      <c r="G60" s="98">
        <v>0</v>
      </c>
      <c r="H60" s="98">
        <v>0</v>
      </c>
    </row>
    <row r="61" spans="1:8" x14ac:dyDescent="0.25">
      <c r="A61" s="169"/>
      <c r="B61" s="170" t="s">
        <v>233</v>
      </c>
      <c r="C61" s="170"/>
      <c r="D61" s="135">
        <f t="shared" ref="D61:H61" si="4">SUM(D52:D60)</f>
        <v>0</v>
      </c>
      <c r="E61" s="135">
        <f t="shared" si="4"/>
        <v>0</v>
      </c>
      <c r="F61" s="135">
        <f t="shared" si="4"/>
        <v>0</v>
      </c>
      <c r="G61" s="135">
        <f t="shared" si="4"/>
        <v>0</v>
      </c>
      <c r="H61" s="135">
        <f t="shared" si="4"/>
        <v>0</v>
      </c>
    </row>
    <row r="62" spans="1:8" x14ac:dyDescent="0.25">
      <c r="A62" s="169" t="s">
        <v>234</v>
      </c>
      <c r="B62" s="40">
        <v>6100</v>
      </c>
      <c r="C62" s="41" t="s">
        <v>235</v>
      </c>
      <c r="D62" s="98">
        <v>0</v>
      </c>
      <c r="E62" s="98">
        <v>0</v>
      </c>
      <c r="F62" s="98">
        <v>0</v>
      </c>
      <c r="G62" s="98">
        <v>0</v>
      </c>
      <c r="H62" s="98">
        <v>0</v>
      </c>
    </row>
    <row r="63" spans="1:8" x14ac:dyDescent="0.25">
      <c r="A63" s="169"/>
      <c r="B63" s="40">
        <v>6200</v>
      </c>
      <c r="C63" s="41" t="s">
        <v>236</v>
      </c>
      <c r="D63" s="98">
        <v>0</v>
      </c>
      <c r="E63" s="98">
        <v>0</v>
      </c>
      <c r="F63" s="98">
        <v>0</v>
      </c>
      <c r="G63" s="98">
        <v>0</v>
      </c>
      <c r="H63" s="98">
        <v>0</v>
      </c>
    </row>
    <row r="64" spans="1:8" x14ac:dyDescent="0.25">
      <c r="A64" s="169"/>
      <c r="B64" s="40">
        <v>6300</v>
      </c>
      <c r="C64" s="41" t="s">
        <v>237</v>
      </c>
      <c r="D64" s="98">
        <v>0</v>
      </c>
      <c r="E64" s="98">
        <v>0</v>
      </c>
      <c r="F64" s="98">
        <v>0</v>
      </c>
      <c r="G64" s="98">
        <v>0</v>
      </c>
      <c r="H64" s="98">
        <v>0</v>
      </c>
    </row>
    <row r="65" spans="1:8" x14ac:dyDescent="0.25">
      <c r="A65" s="169"/>
      <c r="B65" s="170" t="s">
        <v>238</v>
      </c>
      <c r="C65" s="170"/>
      <c r="D65" s="135">
        <f t="shared" ref="D65" si="5">SUM(D56:D64)</f>
        <v>0</v>
      </c>
      <c r="E65" s="135">
        <f t="shared" ref="E65" si="6">SUM(E56:E64)</f>
        <v>0</v>
      </c>
      <c r="F65" s="135">
        <f t="shared" ref="F65" si="7">SUM(F56:F64)</f>
        <v>0</v>
      </c>
      <c r="G65" s="135">
        <f t="shared" ref="G65" si="8">SUM(G56:G64)</f>
        <v>0</v>
      </c>
      <c r="H65" s="135">
        <f t="shared" ref="H65" si="9">SUM(H56:H64)</f>
        <v>0</v>
      </c>
    </row>
    <row r="66" spans="1:8" x14ac:dyDescent="0.25">
      <c r="A66" s="46"/>
      <c r="B66" s="170" t="s">
        <v>239</v>
      </c>
      <c r="C66" s="170"/>
      <c r="D66" s="114">
        <f>+D19+D29+D39</f>
        <v>30617852387</v>
      </c>
      <c r="E66" s="114">
        <f t="shared" ref="E66:G66" si="10">+E19+E29+E39</f>
        <v>30526315643.370003</v>
      </c>
      <c r="F66" s="114">
        <f t="shared" si="10"/>
        <v>30526315643.370003</v>
      </c>
      <c r="G66" s="114">
        <f t="shared" si="10"/>
        <v>30526315643.370003</v>
      </c>
      <c r="H66" s="135">
        <f>SUM(H65,H61,H51,H39,H29,H19)</f>
        <v>0</v>
      </c>
    </row>
    <row r="68" spans="1:8" x14ac:dyDescent="0.25">
      <c r="B68" s="115" t="s">
        <v>631</v>
      </c>
    </row>
  </sheetData>
  <mergeCells count="27">
    <mergeCell ref="D40:D41"/>
    <mergeCell ref="E40:E41"/>
    <mergeCell ref="F40:F41"/>
    <mergeCell ref="G40:G41"/>
    <mergeCell ref="H40:H41"/>
    <mergeCell ref="A30:A39"/>
    <mergeCell ref="B39:C39"/>
    <mergeCell ref="A40:A51"/>
    <mergeCell ref="B40:B41"/>
    <mergeCell ref="C40:C41"/>
    <mergeCell ref="B46:B47"/>
    <mergeCell ref="C46:C47"/>
    <mergeCell ref="B51:C51"/>
    <mergeCell ref="A20:A29"/>
    <mergeCell ref="B29:C29"/>
    <mergeCell ref="B19:C19"/>
    <mergeCell ref="A5:C5"/>
    <mergeCell ref="A6:C6"/>
    <mergeCell ref="A9:G9"/>
    <mergeCell ref="A12:A19"/>
    <mergeCell ref="A11:B11"/>
    <mergeCell ref="A7:D7"/>
    <mergeCell ref="A52:A61"/>
    <mergeCell ref="B61:C61"/>
    <mergeCell ref="A62:A65"/>
    <mergeCell ref="B65:C65"/>
    <mergeCell ref="B66:C66"/>
  </mergeCells>
  <printOptions horizontalCentered="1"/>
  <pageMargins left="0.31496062992125984" right="0.31496062992125984" top="0.74803149606299213" bottom="0.55118110236220474" header="0.31496062992125984" footer="0.31496062992125984"/>
  <pageSetup orientation="portrait" r:id="rId1"/>
  <ignoredErrors>
    <ignoredError sqref="D51:F51 G51:H5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G28"/>
  <sheetViews>
    <sheetView topLeftCell="A12" zoomScale="110" zoomScaleNormal="110" workbookViewId="0">
      <selection activeCell="A7" sqref="A7:E7"/>
    </sheetView>
  </sheetViews>
  <sheetFormatPr baseColWidth="10" defaultRowHeight="15" x14ac:dyDescent="0.25"/>
  <cols>
    <col min="1" max="2" width="17.7109375" style="6" customWidth="1"/>
    <col min="3" max="3" width="18.7109375" style="6" customWidth="1"/>
    <col min="4" max="4" width="17.7109375" style="6" customWidth="1"/>
    <col min="5" max="5" width="21.7109375" style="6" customWidth="1"/>
    <col min="6" max="6" width="17.7109375" style="6" customWidth="1"/>
    <col min="7" max="16384" width="11.42578125" style="6"/>
  </cols>
  <sheetData>
    <row r="4" spans="1:7" ht="18" x14ac:dyDescent="0.35">
      <c r="A4" s="10"/>
      <c r="B4" s="10"/>
      <c r="C4" s="10"/>
      <c r="D4" s="10"/>
      <c r="E4" s="10"/>
      <c r="F4" s="10"/>
      <c r="G4" s="10"/>
    </row>
    <row r="5" spans="1:7" ht="18" x14ac:dyDescent="0.35">
      <c r="A5" s="160" t="s">
        <v>747</v>
      </c>
      <c r="B5" s="160"/>
      <c r="C5" s="160"/>
      <c r="D5" s="160"/>
      <c r="E5" s="10"/>
      <c r="F5" s="10"/>
      <c r="G5" s="10"/>
    </row>
    <row r="6" spans="1:7" ht="18" x14ac:dyDescent="0.35">
      <c r="A6" s="160" t="s">
        <v>748</v>
      </c>
      <c r="B6" s="160"/>
      <c r="C6" s="160"/>
      <c r="D6" s="160"/>
      <c r="E6" s="10"/>
      <c r="F6" s="10"/>
      <c r="G6" s="10"/>
    </row>
    <row r="7" spans="1:7" ht="18" x14ac:dyDescent="0.35">
      <c r="A7" s="160" t="s">
        <v>749</v>
      </c>
      <c r="B7" s="160"/>
      <c r="C7" s="160"/>
      <c r="D7" s="160"/>
      <c r="E7" s="160"/>
      <c r="F7" s="10"/>
      <c r="G7" s="10"/>
    </row>
    <row r="8" spans="1:7" ht="11.25" customHeight="1" x14ac:dyDescent="0.35">
      <c r="A8" s="10"/>
      <c r="B8" s="10"/>
      <c r="C8" s="10"/>
      <c r="D8" s="10"/>
      <c r="E8" s="10"/>
      <c r="F8" s="10"/>
      <c r="G8" s="10"/>
    </row>
    <row r="9" spans="1:7" ht="20.25" customHeight="1" x14ac:dyDescent="0.25">
      <c r="A9" s="163" t="s">
        <v>187</v>
      </c>
      <c r="B9" s="163"/>
      <c r="C9" s="163"/>
      <c r="D9" s="163"/>
      <c r="E9" s="163"/>
      <c r="F9" s="11"/>
      <c r="G9" s="12"/>
    </row>
    <row r="10" spans="1:7" ht="33" customHeight="1" x14ac:dyDescent="0.25">
      <c r="A10" s="177" t="s">
        <v>188</v>
      </c>
      <c r="B10" s="178" t="s">
        <v>189</v>
      </c>
      <c r="C10" s="177" t="s">
        <v>190</v>
      </c>
      <c r="D10" s="177" t="s">
        <v>2</v>
      </c>
      <c r="E10" s="177" t="s">
        <v>3</v>
      </c>
      <c r="F10" s="177" t="s">
        <v>40</v>
      </c>
      <c r="G10" s="178" t="s">
        <v>42</v>
      </c>
    </row>
    <row r="11" spans="1:7" x14ac:dyDescent="0.25">
      <c r="A11" s="177"/>
      <c r="B11" s="178"/>
      <c r="C11" s="177"/>
      <c r="D11" s="177"/>
      <c r="E11" s="177"/>
      <c r="F11" s="177"/>
      <c r="G11" s="178"/>
    </row>
    <row r="12" spans="1:7" x14ac:dyDescent="0.25">
      <c r="A12" s="176" t="s">
        <v>191</v>
      </c>
      <c r="B12" s="47" t="s">
        <v>192</v>
      </c>
      <c r="C12" s="48"/>
      <c r="D12" s="48"/>
      <c r="E12" s="119">
        <v>4589697684.2700005</v>
      </c>
      <c r="F12" s="119">
        <v>4589697684.2700005</v>
      </c>
      <c r="G12" s="116">
        <v>0</v>
      </c>
    </row>
    <row r="13" spans="1:7" x14ac:dyDescent="0.25">
      <c r="A13" s="176"/>
      <c r="B13" s="47" t="s">
        <v>193</v>
      </c>
      <c r="C13" s="48"/>
      <c r="D13" s="48"/>
      <c r="E13" s="119">
        <v>306540819.25</v>
      </c>
      <c r="F13" s="119">
        <v>306540819.25</v>
      </c>
      <c r="G13" s="116">
        <v>0</v>
      </c>
    </row>
    <row r="14" spans="1:7" x14ac:dyDescent="0.25">
      <c r="A14" s="176"/>
      <c r="B14" s="47" t="s">
        <v>194</v>
      </c>
      <c r="C14" s="48"/>
      <c r="D14" s="48"/>
      <c r="E14" s="119">
        <v>203954944.41999999</v>
      </c>
      <c r="F14" s="119">
        <v>203954944.41999999</v>
      </c>
      <c r="G14" s="116">
        <v>0</v>
      </c>
    </row>
    <row r="15" spans="1:7" x14ac:dyDescent="0.25">
      <c r="A15" s="176"/>
      <c r="B15" s="47" t="s">
        <v>195</v>
      </c>
      <c r="C15" s="48"/>
      <c r="D15" s="48"/>
      <c r="E15" s="119">
        <v>0</v>
      </c>
      <c r="F15" s="119">
        <v>0</v>
      </c>
      <c r="G15" s="116">
        <v>0</v>
      </c>
    </row>
    <row r="16" spans="1:7" ht="27" x14ac:dyDescent="0.25">
      <c r="A16" s="176"/>
      <c r="B16" s="49" t="s">
        <v>196</v>
      </c>
      <c r="C16" s="48"/>
      <c r="D16" s="48"/>
      <c r="E16" s="117">
        <f>SUM(E12:E15)</f>
        <v>5100193447.9400005</v>
      </c>
      <c r="F16" s="117">
        <f>SUM(F12:F15)</f>
        <v>5100193447.9400005</v>
      </c>
      <c r="G16" s="117">
        <f>SUM(G12:G15)</f>
        <v>0</v>
      </c>
    </row>
    <row r="17" spans="1:7" x14ac:dyDescent="0.25">
      <c r="A17" s="176" t="s">
        <v>197</v>
      </c>
      <c r="B17" s="47" t="s">
        <v>193</v>
      </c>
      <c r="C17" s="48"/>
      <c r="D17" s="48"/>
      <c r="E17" s="119">
        <v>9240579722.6000004</v>
      </c>
      <c r="F17" s="119">
        <v>9240579722.6000004</v>
      </c>
      <c r="G17" s="116">
        <v>0</v>
      </c>
    </row>
    <row r="18" spans="1:7" x14ac:dyDescent="0.25">
      <c r="A18" s="176"/>
      <c r="B18" s="47" t="s">
        <v>194</v>
      </c>
      <c r="C18" s="48"/>
      <c r="D18" s="48"/>
      <c r="E18" s="119">
        <v>3959910721.8400002</v>
      </c>
      <c r="F18" s="119">
        <v>3959910721.8400002</v>
      </c>
      <c r="G18" s="116">
        <v>0</v>
      </c>
    </row>
    <row r="19" spans="1:7" x14ac:dyDescent="0.25">
      <c r="A19" s="176"/>
      <c r="B19" s="47" t="s">
        <v>198</v>
      </c>
      <c r="C19" s="48"/>
      <c r="D19" s="48"/>
      <c r="E19" s="119">
        <v>0</v>
      </c>
      <c r="F19" s="119">
        <v>0</v>
      </c>
      <c r="G19" s="116">
        <v>0</v>
      </c>
    </row>
    <row r="20" spans="1:7" ht="27" x14ac:dyDescent="0.25">
      <c r="A20" s="176"/>
      <c r="B20" s="49" t="s">
        <v>199</v>
      </c>
      <c r="C20" s="48"/>
      <c r="D20" s="48"/>
      <c r="E20" s="117">
        <f>SUM(E17:E19)</f>
        <v>13200490444.440001</v>
      </c>
      <c r="F20" s="117">
        <f>SUM(F17:F19)</f>
        <v>13200490444.440001</v>
      </c>
      <c r="G20" s="117">
        <f>SUM(G17:G19)</f>
        <v>0</v>
      </c>
    </row>
    <row r="21" spans="1:7" x14ac:dyDescent="0.25">
      <c r="A21" s="176" t="s">
        <v>200</v>
      </c>
      <c r="B21" s="47" t="s">
        <v>193</v>
      </c>
      <c r="C21" s="48"/>
      <c r="D21" s="48"/>
      <c r="E21" s="119">
        <v>10273526538.469999</v>
      </c>
      <c r="F21" s="119">
        <v>10273526538.469999</v>
      </c>
      <c r="G21" s="116">
        <v>0</v>
      </c>
    </row>
    <row r="22" spans="1:7" x14ac:dyDescent="0.25">
      <c r="A22" s="176"/>
      <c r="B22" s="47" t="s">
        <v>201</v>
      </c>
      <c r="C22" s="48"/>
      <c r="D22" s="48"/>
      <c r="E22" s="119">
        <v>688077843.25999999</v>
      </c>
      <c r="F22" s="119">
        <v>688077843.25999999</v>
      </c>
      <c r="G22" s="116">
        <v>0</v>
      </c>
    </row>
    <row r="23" spans="1:7" x14ac:dyDescent="0.25">
      <c r="A23" s="176"/>
      <c r="B23" s="47" t="s">
        <v>202</v>
      </c>
      <c r="C23" s="48"/>
      <c r="D23" s="48"/>
      <c r="E23" s="119">
        <v>457815872.98000002</v>
      </c>
      <c r="F23" s="119">
        <v>457815872.98000002</v>
      </c>
      <c r="G23" s="116">
        <v>0</v>
      </c>
    </row>
    <row r="24" spans="1:7" x14ac:dyDescent="0.25">
      <c r="A24" s="176"/>
      <c r="B24" s="47" t="s">
        <v>198</v>
      </c>
      <c r="C24" s="48"/>
      <c r="D24" s="48"/>
      <c r="E24" s="119">
        <v>0</v>
      </c>
      <c r="F24" s="119">
        <v>0</v>
      </c>
      <c r="G24" s="116">
        <v>0</v>
      </c>
    </row>
    <row r="25" spans="1:7" x14ac:dyDescent="0.25">
      <c r="A25" s="176"/>
      <c r="B25" s="47" t="s">
        <v>203</v>
      </c>
      <c r="C25" s="48"/>
      <c r="D25" s="48"/>
      <c r="E25" s="119">
        <v>0</v>
      </c>
      <c r="F25" s="119">
        <v>0</v>
      </c>
      <c r="G25" s="116">
        <v>0</v>
      </c>
    </row>
    <row r="26" spans="1:7" ht="27" x14ac:dyDescent="0.25">
      <c r="A26" s="176"/>
      <c r="B26" s="49" t="s">
        <v>204</v>
      </c>
      <c r="C26" s="48"/>
      <c r="D26" s="48"/>
      <c r="E26" s="117">
        <f>SUM(E21:E25)</f>
        <v>11419420254.709999</v>
      </c>
      <c r="F26" s="117">
        <f t="shared" ref="F26:G26" si="0">SUM(F21:F25)</f>
        <v>11419420254.709999</v>
      </c>
      <c r="G26" s="117">
        <f t="shared" si="0"/>
        <v>0</v>
      </c>
    </row>
    <row r="27" spans="1:7" x14ac:dyDescent="0.25">
      <c r="A27" s="49" t="s">
        <v>205</v>
      </c>
      <c r="B27" s="49" t="s">
        <v>206</v>
      </c>
      <c r="C27" s="48"/>
      <c r="D27" s="48"/>
      <c r="E27" s="119">
        <v>806211496.28999996</v>
      </c>
      <c r="F27" s="119">
        <v>806211496.28999996</v>
      </c>
      <c r="G27" s="116">
        <v>0</v>
      </c>
    </row>
    <row r="28" spans="1:7" x14ac:dyDescent="0.25">
      <c r="A28" s="176" t="s">
        <v>207</v>
      </c>
      <c r="B28" s="176"/>
      <c r="C28" s="118">
        <v>30617852387</v>
      </c>
      <c r="D28" s="118">
        <v>30617852387</v>
      </c>
      <c r="E28" s="117">
        <f>E16+E20+E26+E27</f>
        <v>30526315643.380001</v>
      </c>
      <c r="F28" s="117">
        <f t="shared" ref="F28:G28" si="1">F16+F20+F26+F27</f>
        <v>30526315643.380001</v>
      </c>
      <c r="G28" s="117">
        <f t="shared" si="1"/>
        <v>0</v>
      </c>
    </row>
  </sheetData>
  <mergeCells count="15">
    <mergeCell ref="F10:F11"/>
    <mergeCell ref="G10:G11"/>
    <mergeCell ref="A12:A16"/>
    <mergeCell ref="A17:A20"/>
    <mergeCell ref="A21:A26"/>
    <mergeCell ref="A5:D5"/>
    <mergeCell ref="A6:D6"/>
    <mergeCell ref="A7:E7"/>
    <mergeCell ref="A28:B28"/>
    <mergeCell ref="A10:A11"/>
    <mergeCell ref="B10:B11"/>
    <mergeCell ref="C10:C11"/>
    <mergeCell ref="A9:E9"/>
    <mergeCell ref="D10:D11"/>
    <mergeCell ref="E10:E11"/>
  </mergeCells>
  <pageMargins left="0.7" right="0.7" top="0.75" bottom="0.75" header="0.3" footer="0.3"/>
  <pageSetup scale="84" orientation="portrait"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F25"/>
  <sheetViews>
    <sheetView zoomScaleNormal="100" workbookViewId="0">
      <selection activeCell="B21" sqref="B21:F21"/>
    </sheetView>
  </sheetViews>
  <sheetFormatPr baseColWidth="10" defaultRowHeight="15" x14ac:dyDescent="0.25"/>
  <cols>
    <col min="1" max="1" width="41.28515625" style="6" customWidth="1"/>
    <col min="2" max="2" width="24.42578125" style="6" customWidth="1"/>
    <col min="3" max="3" width="25.42578125" style="6" customWidth="1"/>
    <col min="4" max="4" width="19.28515625" style="6" customWidth="1"/>
    <col min="5" max="5" width="13.5703125" style="6" customWidth="1"/>
    <col min="6" max="6" width="16.7109375" style="6" customWidth="1"/>
    <col min="7" max="16384" width="11.42578125" style="6"/>
  </cols>
  <sheetData>
    <row r="5" spans="1:6" ht="18" x14ac:dyDescent="0.35">
      <c r="A5" s="160" t="s">
        <v>747</v>
      </c>
      <c r="B5" s="161"/>
      <c r="C5" s="161"/>
      <c r="D5" s="10"/>
    </row>
    <row r="6" spans="1:6" ht="18" x14ac:dyDescent="0.35">
      <c r="A6" s="160" t="s">
        <v>748</v>
      </c>
      <c r="B6" s="161"/>
      <c r="C6" s="161"/>
      <c r="D6" s="10"/>
    </row>
    <row r="7" spans="1:6" ht="18" x14ac:dyDescent="0.35">
      <c r="A7" s="160" t="s">
        <v>749</v>
      </c>
      <c r="B7" s="160"/>
      <c r="C7" s="160"/>
      <c r="D7" s="160"/>
    </row>
    <row r="8" spans="1:6" ht="15" customHeight="1" x14ac:dyDescent="0.35">
      <c r="A8" s="10"/>
      <c r="B8" s="10"/>
      <c r="C8" s="10"/>
      <c r="D8" s="10"/>
    </row>
    <row r="9" spans="1:6" ht="39.75" customHeight="1" x14ac:dyDescent="0.25">
      <c r="A9" s="163" t="s">
        <v>208</v>
      </c>
      <c r="B9" s="163"/>
      <c r="C9" s="163"/>
      <c r="D9" s="163"/>
    </row>
    <row r="10" spans="1:6" ht="18.75" x14ac:dyDescent="0.35">
      <c r="A10" s="18"/>
      <c r="B10" s="10"/>
      <c r="C10" s="10"/>
      <c r="D10" s="10"/>
    </row>
    <row r="11" spans="1:6" x14ac:dyDescent="0.25">
      <c r="A11" s="181" t="s">
        <v>209</v>
      </c>
      <c r="B11" s="182" t="s">
        <v>188</v>
      </c>
      <c r="C11" s="183"/>
      <c r="D11" s="183"/>
      <c r="E11" s="184"/>
      <c r="F11" s="179" t="s">
        <v>13</v>
      </c>
    </row>
    <row r="12" spans="1:6" x14ac:dyDescent="0.25">
      <c r="A12" s="181"/>
      <c r="B12" s="50" t="s">
        <v>210</v>
      </c>
      <c r="C12" s="50" t="s">
        <v>211</v>
      </c>
      <c r="D12" s="50" t="s">
        <v>212</v>
      </c>
      <c r="E12" s="50" t="s">
        <v>240</v>
      </c>
      <c r="F12" s="180"/>
    </row>
    <row r="13" spans="1:6" x14ac:dyDescent="0.25">
      <c r="A13" s="51" t="s">
        <v>632</v>
      </c>
      <c r="B13" s="117">
        <v>5098792215.4584999</v>
      </c>
      <c r="C13" s="117">
        <v>13196873969.422001</v>
      </c>
      <c r="D13" s="117">
        <v>11413339121.593901</v>
      </c>
      <c r="E13" s="117">
        <v>283890078.57560003</v>
      </c>
      <c r="F13" s="117">
        <f>SUM(B13:E13)</f>
        <v>29992895385.050003</v>
      </c>
    </row>
    <row r="14" spans="1:6" x14ac:dyDescent="0.25">
      <c r="A14" s="51"/>
      <c r="B14" s="51"/>
      <c r="C14" s="51"/>
      <c r="D14" s="51"/>
      <c r="E14" s="52"/>
      <c r="F14" s="52"/>
    </row>
    <row r="15" spans="1:6" x14ac:dyDescent="0.25">
      <c r="A15" s="51"/>
      <c r="B15" s="51"/>
      <c r="C15" s="51"/>
      <c r="D15" s="51"/>
      <c r="E15" s="52"/>
      <c r="F15" s="52"/>
    </row>
    <row r="16" spans="1:6" x14ac:dyDescent="0.25">
      <c r="A16" s="51"/>
      <c r="B16" s="51"/>
      <c r="C16" s="51"/>
      <c r="D16" s="51"/>
      <c r="E16" s="52"/>
      <c r="F16" s="52"/>
    </row>
    <row r="17" spans="1:6" x14ac:dyDescent="0.25">
      <c r="A17" s="51"/>
      <c r="B17" s="51"/>
      <c r="C17" s="51"/>
      <c r="D17" s="51"/>
      <c r="E17" s="52"/>
      <c r="F17" s="52"/>
    </row>
    <row r="18" spans="1:6" x14ac:dyDescent="0.25">
      <c r="A18" s="51"/>
      <c r="B18" s="51"/>
      <c r="C18" s="51"/>
      <c r="D18" s="51"/>
      <c r="E18" s="52"/>
      <c r="F18" s="52"/>
    </row>
    <row r="19" spans="1:6" x14ac:dyDescent="0.25">
      <c r="A19" s="51"/>
      <c r="B19" s="51"/>
      <c r="C19" s="51"/>
      <c r="D19" s="51"/>
      <c r="E19" s="52"/>
      <c r="F19" s="52"/>
    </row>
    <row r="20" spans="1:6" x14ac:dyDescent="0.25">
      <c r="A20" s="51"/>
      <c r="B20" s="51"/>
      <c r="C20" s="51"/>
      <c r="D20" s="51"/>
      <c r="E20" s="52"/>
      <c r="F20" s="52"/>
    </row>
    <row r="21" spans="1:6" x14ac:dyDescent="0.25">
      <c r="A21" s="51" t="s">
        <v>13</v>
      </c>
      <c r="B21" s="120">
        <f>SUM(B13:B20)</f>
        <v>5098792215.4584999</v>
      </c>
      <c r="C21" s="120">
        <f t="shared" ref="C21:F21" si="0">SUM(C13:C20)</f>
        <v>13196873969.422001</v>
      </c>
      <c r="D21" s="120">
        <f t="shared" si="0"/>
        <v>11413339121.593901</v>
      </c>
      <c r="E21" s="120">
        <f t="shared" si="0"/>
        <v>283890078.57560003</v>
      </c>
      <c r="F21" s="120">
        <f t="shared" si="0"/>
        <v>29992895385.050003</v>
      </c>
    </row>
    <row r="24" spans="1:6" x14ac:dyDescent="0.25">
      <c r="A24" s="60" t="s">
        <v>633</v>
      </c>
    </row>
    <row r="25" spans="1:6" x14ac:dyDescent="0.25">
      <c r="A25" s="6" t="s">
        <v>634</v>
      </c>
    </row>
  </sheetData>
  <mergeCells count="7">
    <mergeCell ref="F11:F12"/>
    <mergeCell ref="A5:C5"/>
    <mergeCell ref="A6:C6"/>
    <mergeCell ref="A9:D9"/>
    <mergeCell ref="A11:A12"/>
    <mergeCell ref="B11:E11"/>
    <mergeCell ref="A7:D7"/>
  </mergeCell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F22"/>
  <sheetViews>
    <sheetView topLeftCell="A4" zoomScale="110" zoomScaleNormal="110" workbookViewId="0">
      <selection activeCell="A7" sqref="A7:D7"/>
    </sheetView>
  </sheetViews>
  <sheetFormatPr baseColWidth="10" defaultRowHeight="15" x14ac:dyDescent="0.25"/>
  <cols>
    <col min="1" max="1" width="46.85546875" customWidth="1"/>
    <col min="2" max="2" width="16.42578125" customWidth="1"/>
    <col min="3" max="6" width="15" customWidth="1"/>
  </cols>
  <sheetData>
    <row r="4" spans="1:6" s="4" customFormat="1" ht="18" x14ac:dyDescent="0.35">
      <c r="A4" s="19"/>
      <c r="B4" s="19"/>
      <c r="C4" s="19"/>
      <c r="D4" s="19"/>
      <c r="E4" s="19"/>
      <c r="F4" s="19"/>
    </row>
    <row r="5" spans="1:6" s="4" customFormat="1" ht="18" x14ac:dyDescent="0.35">
      <c r="A5" s="160" t="s">
        <v>751</v>
      </c>
      <c r="B5" s="161"/>
      <c r="C5" s="161"/>
      <c r="D5" s="19"/>
      <c r="E5" s="19"/>
      <c r="F5" s="19"/>
    </row>
    <row r="6" spans="1:6" s="4" customFormat="1" ht="18" x14ac:dyDescent="0.35">
      <c r="A6" s="160" t="s">
        <v>748</v>
      </c>
      <c r="B6" s="161"/>
      <c r="C6" s="161"/>
      <c r="D6" s="19"/>
      <c r="E6" s="19"/>
      <c r="F6" s="19"/>
    </row>
    <row r="7" spans="1:6" s="4" customFormat="1" ht="18" x14ac:dyDescent="0.35">
      <c r="A7" s="160" t="s">
        <v>749</v>
      </c>
      <c r="B7" s="160"/>
      <c r="C7" s="160"/>
      <c r="D7" s="160"/>
      <c r="E7" s="19"/>
      <c r="F7" s="19"/>
    </row>
    <row r="8" spans="1:6" s="4" customFormat="1" ht="18" x14ac:dyDescent="0.35">
      <c r="A8" s="19"/>
      <c r="B8" s="19"/>
      <c r="C8" s="19"/>
      <c r="D8" s="19"/>
      <c r="E8" s="19"/>
      <c r="F8" s="19"/>
    </row>
    <row r="9" spans="1:6" ht="33" customHeight="1" x14ac:dyDescent="0.35">
      <c r="A9" s="160" t="s">
        <v>213</v>
      </c>
      <c r="B9" s="160"/>
      <c r="C9" s="160"/>
      <c r="D9" s="160"/>
      <c r="E9" s="54"/>
      <c r="F9" s="55"/>
    </row>
    <row r="10" spans="1:6" ht="12.75" customHeight="1" x14ac:dyDescent="0.25">
      <c r="A10" s="20"/>
      <c r="B10" s="20"/>
      <c r="C10" s="20"/>
      <c r="D10" s="20"/>
      <c r="E10" s="20"/>
      <c r="F10" s="20"/>
    </row>
    <row r="11" spans="1:6" x14ac:dyDescent="0.25">
      <c r="A11" s="189" t="s">
        <v>241</v>
      </c>
      <c r="B11" s="185" t="s">
        <v>14</v>
      </c>
      <c r="C11" s="185"/>
      <c r="D11" s="185" t="s">
        <v>13</v>
      </c>
    </row>
    <row r="12" spans="1:6" x14ac:dyDescent="0.25">
      <c r="A12" s="190"/>
      <c r="B12" s="53" t="s">
        <v>15</v>
      </c>
      <c r="C12" s="53" t="s">
        <v>16</v>
      </c>
      <c r="D12" s="185"/>
    </row>
    <row r="13" spans="1:6" s="4" customFormat="1" x14ac:dyDescent="0.25">
      <c r="A13" s="122" t="s">
        <v>635</v>
      </c>
      <c r="B13" s="123">
        <v>31</v>
      </c>
      <c r="C13" s="123"/>
      <c r="D13" s="124">
        <v>31</v>
      </c>
    </row>
    <row r="14" spans="1:6" s="4" customFormat="1" x14ac:dyDescent="0.25">
      <c r="A14" s="122" t="s">
        <v>636</v>
      </c>
      <c r="B14" s="125">
        <v>44614</v>
      </c>
      <c r="C14" s="123">
        <v>49676</v>
      </c>
      <c r="D14" s="126">
        <v>94290</v>
      </c>
    </row>
    <row r="15" spans="1:6" s="4" customFormat="1" x14ac:dyDescent="0.25">
      <c r="A15" s="122" t="s">
        <v>637</v>
      </c>
      <c r="B15" s="125">
        <v>11538</v>
      </c>
      <c r="C15" s="123"/>
      <c r="D15" s="126">
        <v>11538</v>
      </c>
    </row>
    <row r="16" spans="1:6" s="4" customFormat="1" x14ac:dyDescent="0.25">
      <c r="A16" s="122" t="s">
        <v>638</v>
      </c>
      <c r="B16" s="123">
        <v>82</v>
      </c>
      <c r="C16" s="123">
        <v>88</v>
      </c>
      <c r="D16" s="124">
        <v>170</v>
      </c>
    </row>
    <row r="17" spans="1:4" s="4" customFormat="1" x14ac:dyDescent="0.25">
      <c r="A17" s="122" t="s">
        <v>639</v>
      </c>
      <c r="B17" s="123">
        <v>56</v>
      </c>
      <c r="C17" s="123"/>
      <c r="D17" s="124">
        <v>56</v>
      </c>
    </row>
    <row r="18" spans="1:4" s="4" customFormat="1" x14ac:dyDescent="0.25">
      <c r="A18" s="122" t="s">
        <v>640</v>
      </c>
      <c r="B18" s="123">
        <v>1</v>
      </c>
      <c r="C18" s="123"/>
      <c r="D18" s="124">
        <v>1</v>
      </c>
    </row>
    <row r="19" spans="1:4" s="4" customFormat="1" x14ac:dyDescent="0.25">
      <c r="A19" s="122" t="s">
        <v>641</v>
      </c>
      <c r="B19" s="123">
        <v>63</v>
      </c>
      <c r="C19" s="123"/>
      <c r="D19" s="124">
        <v>63</v>
      </c>
    </row>
    <row r="20" spans="1:4" x14ac:dyDescent="0.25">
      <c r="A20" s="122" t="s">
        <v>642</v>
      </c>
      <c r="B20" s="123">
        <v>81</v>
      </c>
      <c r="C20" s="123">
        <v>99</v>
      </c>
      <c r="D20" s="124">
        <v>180</v>
      </c>
    </row>
    <row r="21" spans="1:4" x14ac:dyDescent="0.25">
      <c r="A21" s="51" t="s">
        <v>13</v>
      </c>
      <c r="B21" s="121">
        <f>SUM(B13:B20)</f>
        <v>56466</v>
      </c>
      <c r="C21" s="121">
        <f t="shared" ref="C21:D21" si="0">SUM(C13:C20)</f>
        <v>49863</v>
      </c>
      <c r="D21" s="121">
        <f t="shared" si="0"/>
        <v>106329</v>
      </c>
    </row>
    <row r="22" spans="1:4" ht="90" customHeight="1" thickBot="1" x14ac:dyDescent="0.3">
      <c r="A22" s="186" t="s">
        <v>214</v>
      </c>
      <c r="B22" s="187"/>
      <c r="C22" s="187"/>
      <c r="D22" s="188"/>
    </row>
  </sheetData>
  <mergeCells count="8">
    <mergeCell ref="B11:C11"/>
    <mergeCell ref="D11:D12"/>
    <mergeCell ref="A22:D22"/>
    <mergeCell ref="A5:C5"/>
    <mergeCell ref="A6:C6"/>
    <mergeCell ref="A11:A12"/>
    <mergeCell ref="A9:D9"/>
    <mergeCell ref="A7:D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F59"/>
  <sheetViews>
    <sheetView topLeftCell="A33" workbookViewId="0">
      <selection activeCell="C45" sqref="C45"/>
    </sheetView>
  </sheetViews>
  <sheetFormatPr baseColWidth="10" defaultRowHeight="15" x14ac:dyDescent="0.25"/>
  <cols>
    <col min="1" max="1" width="19.5703125" style="4" customWidth="1"/>
    <col min="2" max="2" width="35.140625" style="4" customWidth="1"/>
    <col min="3" max="3" width="20" style="4" customWidth="1"/>
    <col min="4" max="4" width="20.140625" style="4" customWidth="1"/>
    <col min="5" max="5" width="26.42578125" style="4" customWidth="1"/>
    <col min="6" max="16384" width="11.42578125" style="4"/>
  </cols>
  <sheetData>
    <row r="5" spans="1:5" ht="18" x14ac:dyDescent="0.35">
      <c r="A5" s="160" t="s">
        <v>747</v>
      </c>
      <c r="B5" s="161"/>
      <c r="C5" s="161"/>
      <c r="D5" s="10"/>
      <c r="E5" s="10"/>
    </row>
    <row r="6" spans="1:5" ht="18" x14ac:dyDescent="0.35">
      <c r="A6" s="160" t="s">
        <v>748</v>
      </c>
      <c r="B6" s="161"/>
      <c r="C6" s="161"/>
      <c r="D6" s="10"/>
      <c r="E6" s="10"/>
    </row>
    <row r="7" spans="1:5" ht="18" x14ac:dyDescent="0.35">
      <c r="A7" s="160" t="s">
        <v>749</v>
      </c>
      <c r="B7" s="160"/>
      <c r="C7" s="160"/>
      <c r="D7" s="160"/>
      <c r="E7" s="10"/>
    </row>
    <row r="8" spans="1:5" ht="18" x14ac:dyDescent="0.25">
      <c r="A8" s="163" t="s">
        <v>58</v>
      </c>
      <c r="B8" s="163"/>
      <c r="C8" s="163"/>
      <c r="D8" s="163"/>
      <c r="E8" s="163"/>
    </row>
    <row r="9" spans="1:5" ht="18" x14ac:dyDescent="0.35">
      <c r="A9" s="9"/>
      <c r="B9" s="10"/>
      <c r="C9" s="10"/>
      <c r="D9" s="10"/>
      <c r="E9" s="10"/>
    </row>
    <row r="10" spans="1:5" ht="18" x14ac:dyDescent="0.35">
      <c r="A10" s="160" t="s">
        <v>220</v>
      </c>
      <c r="B10" s="160"/>
      <c r="C10" s="160"/>
      <c r="D10" s="160"/>
      <c r="E10" s="160"/>
    </row>
    <row r="11" spans="1:5" ht="18.75" thickBot="1" x14ac:dyDescent="0.4">
      <c r="A11" s="10"/>
      <c r="B11" s="10"/>
      <c r="C11" s="10"/>
      <c r="D11" s="10"/>
      <c r="E11" s="10"/>
    </row>
    <row r="12" spans="1:5" x14ac:dyDescent="0.25">
      <c r="A12" s="191" t="s">
        <v>18</v>
      </c>
      <c r="B12" s="191" t="s">
        <v>215</v>
      </c>
      <c r="C12" s="42" t="s">
        <v>13</v>
      </c>
      <c r="D12" s="42"/>
      <c r="E12" s="191" t="s">
        <v>216</v>
      </c>
    </row>
    <row r="13" spans="1:5" ht="90" thickBot="1" x14ac:dyDescent="0.3">
      <c r="A13" s="192"/>
      <c r="B13" s="192"/>
      <c r="C13" s="43" t="s">
        <v>17</v>
      </c>
      <c r="D13" s="43" t="s">
        <v>59</v>
      </c>
      <c r="E13" s="192"/>
    </row>
    <row r="14" spans="1:5" ht="15.75" thickBot="1" x14ac:dyDescent="0.3">
      <c r="A14" s="198" t="s">
        <v>60</v>
      </c>
      <c r="B14" s="207"/>
      <c r="C14" s="207"/>
      <c r="D14" s="199"/>
      <c r="E14" s="200"/>
    </row>
    <row r="15" spans="1:5" ht="18" customHeight="1" thickBot="1" x14ac:dyDescent="0.3">
      <c r="A15" s="208" t="s">
        <v>19</v>
      </c>
      <c r="B15" s="138" t="s">
        <v>653</v>
      </c>
      <c r="C15" s="139">
        <v>28389007857.560001</v>
      </c>
      <c r="D15" s="211">
        <f>SUM(C15,C16,C17,C18,C19)/C53</f>
        <v>0.53045423627953192</v>
      </c>
      <c r="E15" s="44"/>
    </row>
    <row r="16" spans="1:5" ht="26.25" thickBot="1" x14ac:dyDescent="0.3">
      <c r="A16" s="209"/>
      <c r="B16" s="138" t="s">
        <v>654</v>
      </c>
      <c r="C16" s="140">
        <v>1603333301</v>
      </c>
      <c r="D16" s="212"/>
      <c r="E16" s="44"/>
    </row>
    <row r="17" spans="1:5" ht="18" customHeight="1" thickBot="1" x14ac:dyDescent="0.3">
      <c r="A17" s="209"/>
      <c r="B17" s="137" t="s">
        <v>655</v>
      </c>
      <c r="C17" s="142">
        <v>533356548.99000001</v>
      </c>
      <c r="D17" s="212"/>
      <c r="E17" s="44"/>
    </row>
    <row r="18" spans="1:5" ht="26.25" thickBot="1" x14ac:dyDescent="0.3">
      <c r="A18" s="209"/>
      <c r="B18" s="137" t="s">
        <v>656</v>
      </c>
      <c r="C18" s="141">
        <v>554226.49</v>
      </c>
      <c r="D18" s="212"/>
      <c r="E18" s="44"/>
    </row>
    <row r="19" spans="1:5" ht="26.25" thickBot="1" x14ac:dyDescent="0.3">
      <c r="A19" s="209"/>
      <c r="B19" s="137" t="s">
        <v>657</v>
      </c>
      <c r="C19" s="142">
        <v>63709.32</v>
      </c>
      <c r="D19" s="213"/>
      <c r="E19" s="44"/>
    </row>
    <row r="20" spans="1:5" ht="26.25" thickBot="1" x14ac:dyDescent="0.3">
      <c r="A20" s="209"/>
      <c r="B20" s="137" t="s">
        <v>658</v>
      </c>
      <c r="C20" s="140">
        <v>475260412.60000002</v>
      </c>
      <c r="D20" s="145">
        <f>SUM(C20/C53)</f>
        <v>8.2585760477932139E-3</v>
      </c>
      <c r="E20" s="44"/>
    </row>
    <row r="21" spans="1:5" ht="26.25" thickBot="1" x14ac:dyDescent="0.3">
      <c r="A21" s="209"/>
      <c r="B21" s="137" t="s">
        <v>659</v>
      </c>
      <c r="C21" s="140">
        <v>200114806.5</v>
      </c>
      <c r="D21" s="145">
        <f t="shared" ref="D21:D37" si="0">+C21/$C$53</f>
        <v>3.4773848272539117E-3</v>
      </c>
      <c r="E21" s="44"/>
    </row>
    <row r="22" spans="1:5" ht="26.25" thickBot="1" x14ac:dyDescent="0.3">
      <c r="A22" s="209"/>
      <c r="B22" s="137" t="s">
        <v>660</v>
      </c>
      <c r="C22" s="140">
        <v>9538478.3100000005</v>
      </c>
      <c r="D22" s="145">
        <f t="shared" si="0"/>
        <v>1.657496530637004E-4</v>
      </c>
      <c r="E22" s="44"/>
    </row>
    <row r="23" spans="1:5" ht="26.25" thickBot="1" x14ac:dyDescent="0.3">
      <c r="A23" s="209"/>
      <c r="B23" s="137" t="s">
        <v>661</v>
      </c>
      <c r="C23" s="140">
        <v>1899345396.03</v>
      </c>
      <c r="D23" s="145">
        <f t="shared" si="0"/>
        <v>3.300482846515055E-2</v>
      </c>
      <c r="E23" s="44"/>
    </row>
    <row r="24" spans="1:5" ht="26.25" thickBot="1" x14ac:dyDescent="0.3">
      <c r="A24" s="209"/>
      <c r="B24" s="137" t="s">
        <v>662</v>
      </c>
      <c r="C24" s="140">
        <v>7535500.4299999997</v>
      </c>
      <c r="D24" s="145">
        <f t="shared" si="0"/>
        <v>1.3094400818885595E-4</v>
      </c>
      <c r="E24" s="44"/>
    </row>
    <row r="25" spans="1:5" ht="15.75" thickBot="1" x14ac:dyDescent="0.3">
      <c r="A25" s="209"/>
      <c r="B25" s="137" t="s">
        <v>643</v>
      </c>
      <c r="C25" s="140">
        <v>10908091.529999999</v>
      </c>
      <c r="D25" s="145">
        <f t="shared" si="0"/>
        <v>1.8954935241495438E-4</v>
      </c>
      <c r="E25" s="44"/>
    </row>
    <row r="26" spans="1:5" ht="39" thickBot="1" x14ac:dyDescent="0.3">
      <c r="A26" s="209"/>
      <c r="B26" s="137" t="s">
        <v>663</v>
      </c>
      <c r="C26" s="140">
        <v>113679.78</v>
      </c>
      <c r="D26" s="145">
        <f t="shared" si="0"/>
        <v>1.9754077624314254E-6</v>
      </c>
      <c r="E26" s="44"/>
    </row>
    <row r="27" spans="1:5" ht="39" thickBot="1" x14ac:dyDescent="0.3">
      <c r="A27" s="209"/>
      <c r="B27" s="137" t="s">
        <v>664</v>
      </c>
      <c r="C27" s="140">
        <v>6805.09</v>
      </c>
      <c r="D27" s="145">
        <f t="shared" si="0"/>
        <v>1.1825170324964095E-7</v>
      </c>
      <c r="E27" s="44"/>
    </row>
    <row r="28" spans="1:5" ht="39" thickBot="1" x14ac:dyDescent="0.3">
      <c r="A28" s="209"/>
      <c r="B28" s="137" t="s">
        <v>665</v>
      </c>
      <c r="C28" s="140">
        <v>16435700</v>
      </c>
      <c r="D28" s="145">
        <f t="shared" si="0"/>
        <v>2.8560232401042806E-4</v>
      </c>
      <c r="E28" s="44"/>
    </row>
    <row r="29" spans="1:5" ht="26.25" thickBot="1" x14ac:dyDescent="0.3">
      <c r="A29" s="209"/>
      <c r="B29" s="137" t="s">
        <v>666</v>
      </c>
      <c r="C29" s="140">
        <v>4212420.0599999996</v>
      </c>
      <c r="D29" s="145">
        <f t="shared" si="0"/>
        <v>7.3199009402954952E-5</v>
      </c>
      <c r="E29" s="44"/>
    </row>
    <row r="30" spans="1:5" ht="39" thickBot="1" x14ac:dyDescent="0.3">
      <c r="A30" s="209"/>
      <c r="B30" s="137" t="s">
        <v>667</v>
      </c>
      <c r="C30" s="140">
        <v>2952.15</v>
      </c>
      <c r="D30" s="145">
        <f t="shared" si="0"/>
        <v>5.1299360588681053E-8</v>
      </c>
      <c r="E30" s="44"/>
    </row>
    <row r="31" spans="1:5" ht="39" thickBot="1" x14ac:dyDescent="0.3">
      <c r="A31" s="209"/>
      <c r="B31" s="137" t="s">
        <v>668</v>
      </c>
      <c r="C31" s="140">
        <v>135700901</v>
      </c>
      <c r="D31" s="145">
        <f t="shared" si="0"/>
        <v>2.3580676634344152E-3</v>
      </c>
      <c r="E31" s="44"/>
    </row>
    <row r="32" spans="1:5" ht="39" thickBot="1" x14ac:dyDescent="0.3">
      <c r="A32" s="209"/>
      <c r="B32" s="137" t="s">
        <v>669</v>
      </c>
      <c r="C32" s="140">
        <v>16393338</v>
      </c>
      <c r="D32" s="145">
        <f t="shared" si="0"/>
        <v>2.8486620168830429E-4</v>
      </c>
      <c r="E32" s="44"/>
    </row>
    <row r="33" spans="1:6" ht="39" thickBot="1" x14ac:dyDescent="0.3">
      <c r="A33" s="209"/>
      <c r="B33" s="137" t="s">
        <v>670</v>
      </c>
      <c r="C33" s="140">
        <v>11.91</v>
      </c>
      <c r="D33" s="145">
        <f t="shared" si="0"/>
        <v>2.069594650038756E-10</v>
      </c>
      <c r="E33" s="44"/>
    </row>
    <row r="34" spans="1:6" ht="39" thickBot="1" x14ac:dyDescent="0.3">
      <c r="A34" s="209"/>
      <c r="B34" s="137" t="s">
        <v>671</v>
      </c>
      <c r="C34" s="140">
        <v>2.35</v>
      </c>
      <c r="D34" s="145">
        <f t="shared" si="0"/>
        <v>4.0835830626289475E-11</v>
      </c>
      <c r="E34" s="44"/>
    </row>
    <row r="35" spans="1:6" ht="26.25" thickBot="1" x14ac:dyDescent="0.3">
      <c r="A35" s="209"/>
      <c r="B35" s="137" t="s">
        <v>672</v>
      </c>
      <c r="C35" s="140">
        <v>3063870.5</v>
      </c>
      <c r="D35" s="145">
        <f t="shared" si="0"/>
        <v>5.3240722042078659E-5</v>
      </c>
      <c r="E35" s="44"/>
      <c r="F35" s="136"/>
    </row>
    <row r="36" spans="1:6" ht="26.25" thickBot="1" x14ac:dyDescent="0.3">
      <c r="A36" s="209"/>
      <c r="B36" s="137" t="s">
        <v>673</v>
      </c>
      <c r="C36" s="140">
        <v>3049739.87</v>
      </c>
      <c r="D36" s="145">
        <f t="shared" si="0"/>
        <v>5.2995174802366846E-5</v>
      </c>
      <c r="E36" s="44"/>
      <c r="F36" s="136"/>
    </row>
    <row r="37" spans="1:6" ht="15.75" thickBot="1" x14ac:dyDescent="0.3">
      <c r="A37" s="210"/>
      <c r="B37" s="146" t="s">
        <v>217</v>
      </c>
      <c r="C37" s="150">
        <f>SUM(C15:C36)</f>
        <v>33307997749.470001</v>
      </c>
      <c r="D37" s="151">
        <f t="shared" si="0"/>
        <v>0.57879138493539917</v>
      </c>
      <c r="E37" s="44"/>
      <c r="F37" s="136"/>
    </row>
    <row r="38" spans="1:6" ht="15.75" thickBot="1" x14ac:dyDescent="0.3">
      <c r="A38" s="195" t="s">
        <v>20</v>
      </c>
      <c r="B38" s="137" t="s">
        <v>674</v>
      </c>
      <c r="C38" s="142">
        <v>722399969.53999996</v>
      </c>
      <c r="D38" s="145">
        <f>+C38/$C$53</f>
        <v>1.2553107574711538E-2</v>
      </c>
      <c r="E38" s="44" t="s">
        <v>17</v>
      </c>
    </row>
    <row r="39" spans="1:6" ht="26.25" thickBot="1" x14ac:dyDescent="0.3">
      <c r="A39" s="196"/>
      <c r="B39" s="137" t="s">
        <v>675</v>
      </c>
      <c r="C39" s="153">
        <v>21225434.239999998</v>
      </c>
      <c r="D39" s="145">
        <f t="shared" ref="D39:D46" si="1">+C39/$C$53</f>
        <v>3.6883329259322775E-4</v>
      </c>
      <c r="E39" s="44"/>
    </row>
    <row r="40" spans="1:6" ht="15.75" thickBot="1" x14ac:dyDescent="0.3">
      <c r="A40" s="196"/>
      <c r="B40" s="137" t="s">
        <v>644</v>
      </c>
      <c r="C40" s="153">
        <v>225000</v>
      </c>
      <c r="D40" s="145">
        <f t="shared" si="1"/>
        <v>3.9098135706021838E-6</v>
      </c>
      <c r="E40" s="44"/>
    </row>
    <row r="41" spans="1:6" ht="15.75" thickBot="1" x14ac:dyDescent="0.3">
      <c r="A41" s="196"/>
      <c r="B41" s="137" t="s">
        <v>676</v>
      </c>
      <c r="C41" s="153">
        <v>1369722494.8399999</v>
      </c>
      <c r="D41" s="145">
        <f t="shared" si="1"/>
        <v>2.3801598214597829E-2</v>
      </c>
      <c r="E41" s="44"/>
    </row>
    <row r="42" spans="1:6" ht="39" thickBot="1" x14ac:dyDescent="0.3">
      <c r="A42" s="196"/>
      <c r="B42" s="137" t="s">
        <v>677</v>
      </c>
      <c r="C42" s="153">
        <v>5104237</v>
      </c>
      <c r="D42" s="145">
        <f t="shared" si="1"/>
        <v>8.8696067067421243E-5</v>
      </c>
      <c r="E42" s="44"/>
    </row>
    <row r="43" spans="1:6" ht="39" thickBot="1" x14ac:dyDescent="0.3">
      <c r="A43" s="196"/>
      <c r="B43" s="137" t="s">
        <v>645</v>
      </c>
      <c r="C43" s="153">
        <v>163883411.00999999</v>
      </c>
      <c r="D43" s="145">
        <f t="shared" si="1"/>
        <v>2.8477937082821035E-3</v>
      </c>
      <c r="E43" s="44"/>
    </row>
    <row r="44" spans="1:6" ht="15.75" thickBot="1" x14ac:dyDescent="0.3">
      <c r="A44" s="196"/>
      <c r="B44" s="137" t="s">
        <v>646</v>
      </c>
      <c r="C44" s="153">
        <v>575333233</v>
      </c>
      <c r="D44" s="145">
        <f t="shared" si="1"/>
        <v>9.9975363644525701E-3</v>
      </c>
      <c r="E44" s="44"/>
    </row>
    <row r="45" spans="1:6" ht="15.75" thickBot="1" x14ac:dyDescent="0.3">
      <c r="A45" s="196"/>
      <c r="B45" s="137" t="s">
        <v>678</v>
      </c>
      <c r="C45" s="153">
        <v>21059065917.93</v>
      </c>
      <c r="D45" s="145">
        <f t="shared" si="1"/>
        <v>0.36594231871168287</v>
      </c>
      <c r="E45" s="44"/>
    </row>
    <row r="46" spans="1:6" ht="15.75" thickBot="1" x14ac:dyDescent="0.3">
      <c r="A46" s="197"/>
      <c r="B46" s="147" t="s">
        <v>21</v>
      </c>
      <c r="C46" s="148">
        <f>SUM(C38:C45)</f>
        <v>23916959697.560001</v>
      </c>
      <c r="D46" s="151">
        <f t="shared" si="1"/>
        <v>0.41560379374695822</v>
      </c>
      <c r="E46" s="44" t="s">
        <v>17</v>
      </c>
    </row>
    <row r="47" spans="1:6" ht="26.25" thickBot="1" x14ac:dyDescent="0.3">
      <c r="A47" s="214" t="s">
        <v>22</v>
      </c>
      <c r="B47" s="152" t="s">
        <v>647</v>
      </c>
      <c r="C47" s="149">
        <v>18136378.800000001</v>
      </c>
      <c r="D47" s="145">
        <f>+C47/$C53</f>
        <v>3.1515493312809665E-4</v>
      </c>
      <c r="E47" s="44"/>
    </row>
    <row r="48" spans="1:6" ht="26.25" thickBot="1" x14ac:dyDescent="0.3">
      <c r="A48" s="215"/>
      <c r="B48" s="152" t="s">
        <v>679</v>
      </c>
      <c r="C48" s="149">
        <v>304407081.06</v>
      </c>
      <c r="D48" s="145">
        <f>+C48/$C53</f>
        <v>5.2896663845146087E-3</v>
      </c>
      <c r="E48" s="44"/>
    </row>
    <row r="49" spans="1:5" ht="15.75" thickBot="1" x14ac:dyDescent="0.3">
      <c r="A49" s="216"/>
      <c r="B49" s="147" t="s">
        <v>23</v>
      </c>
      <c r="C49" s="149">
        <f>SUM(C47:C48)</f>
        <v>322543459.86000001</v>
      </c>
      <c r="D49" s="151">
        <f t="shared" ref="D49" si="2">+C49/$C$53</f>
        <v>5.6048213176427058E-3</v>
      </c>
      <c r="E49" s="44"/>
    </row>
    <row r="50" spans="1:5" ht="15.75" thickBot="1" x14ac:dyDescent="0.3">
      <c r="A50" s="214" t="s">
        <v>218</v>
      </c>
      <c r="B50" s="44"/>
      <c r="C50" s="149">
        <v>0</v>
      </c>
      <c r="D50" s="149">
        <v>0</v>
      </c>
      <c r="E50" s="44" t="s">
        <v>17</v>
      </c>
    </row>
    <row r="51" spans="1:5" ht="15.75" thickBot="1" x14ac:dyDescent="0.3">
      <c r="A51" s="215"/>
      <c r="B51" s="44"/>
      <c r="C51" s="149">
        <v>0</v>
      </c>
      <c r="D51" s="149">
        <v>0</v>
      </c>
      <c r="E51" s="44" t="s">
        <v>17</v>
      </c>
    </row>
    <row r="52" spans="1:5" ht="15.75" thickBot="1" x14ac:dyDescent="0.3">
      <c r="A52" s="216"/>
      <c r="B52" s="45" t="s">
        <v>24</v>
      </c>
      <c r="C52" s="150">
        <f>SUM(C50:C51)</f>
        <v>0</v>
      </c>
      <c r="D52" s="149">
        <v>0</v>
      </c>
      <c r="E52" s="44" t="s">
        <v>17</v>
      </c>
    </row>
    <row r="53" spans="1:5" ht="60.75" thickBot="1" x14ac:dyDescent="0.3">
      <c r="A53" s="193" t="s">
        <v>219</v>
      </c>
      <c r="B53" s="194"/>
      <c r="C53" s="143">
        <f>C37+C46+C49+C52</f>
        <v>57547500906.889999</v>
      </c>
      <c r="D53" s="144">
        <f>SUM(D37,D46,D49)*100</f>
        <v>100</v>
      </c>
      <c r="E53" s="44" t="s">
        <v>750</v>
      </c>
    </row>
    <row r="54" spans="1:5" ht="15.75" thickBot="1" x14ac:dyDescent="0.3">
      <c r="A54" s="198" t="s">
        <v>43</v>
      </c>
      <c r="B54" s="199"/>
      <c r="C54" s="199"/>
      <c r="D54" s="199"/>
      <c r="E54" s="200"/>
    </row>
    <row r="55" spans="1:5" x14ac:dyDescent="0.25">
      <c r="A55" s="201" t="s">
        <v>44</v>
      </c>
      <c r="B55" s="202"/>
      <c r="C55" s="191" t="s">
        <v>13</v>
      </c>
      <c r="D55" s="205" t="s">
        <v>45</v>
      </c>
      <c r="E55" s="205" t="s">
        <v>46</v>
      </c>
    </row>
    <row r="56" spans="1:5" ht="15.75" thickBot="1" x14ac:dyDescent="0.3">
      <c r="A56" s="203"/>
      <c r="B56" s="204"/>
      <c r="C56" s="192"/>
      <c r="D56" s="206"/>
      <c r="E56" s="206"/>
    </row>
    <row r="57" spans="1:5" ht="15.75" thickBot="1" x14ac:dyDescent="0.3">
      <c r="A57" s="193"/>
      <c r="B57" s="194"/>
      <c r="C57" s="44"/>
      <c r="D57" s="44"/>
      <c r="E57" s="44"/>
    </row>
    <row r="58" spans="1:5" ht="15.75" thickBot="1" x14ac:dyDescent="0.3">
      <c r="A58" s="193"/>
      <c r="B58" s="194"/>
      <c r="C58" s="44"/>
      <c r="D58" s="44"/>
      <c r="E58" s="44"/>
    </row>
    <row r="59" spans="1:5" ht="15.75" thickBot="1" x14ac:dyDescent="0.3">
      <c r="A59" s="193"/>
      <c r="B59" s="194"/>
      <c r="C59" s="44"/>
      <c r="D59" s="44"/>
      <c r="E59" s="44"/>
    </row>
  </sheetData>
  <mergeCells count="23">
    <mergeCell ref="A57:B57"/>
    <mergeCell ref="A58:B58"/>
    <mergeCell ref="A59:B59"/>
    <mergeCell ref="A38:A46"/>
    <mergeCell ref="A7:D7"/>
    <mergeCell ref="A53:B53"/>
    <mergeCell ref="A54:E54"/>
    <mergeCell ref="A55:B56"/>
    <mergeCell ref="C55:C56"/>
    <mergeCell ref="D55:D56"/>
    <mergeCell ref="E55:E56"/>
    <mergeCell ref="A14:E14"/>
    <mergeCell ref="A15:A37"/>
    <mergeCell ref="D15:D19"/>
    <mergeCell ref="A47:A49"/>
    <mergeCell ref="A50:A52"/>
    <mergeCell ref="A5:C5"/>
    <mergeCell ref="A6:C6"/>
    <mergeCell ref="A8:E8"/>
    <mergeCell ref="A10:E10"/>
    <mergeCell ref="A12:A13"/>
    <mergeCell ref="B12:B13"/>
    <mergeCell ref="E12:E13"/>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F34"/>
  <sheetViews>
    <sheetView topLeftCell="A16" zoomScaleNormal="100" workbookViewId="0">
      <selection activeCell="C13" sqref="C13"/>
    </sheetView>
  </sheetViews>
  <sheetFormatPr baseColWidth="10" defaultRowHeight="15" x14ac:dyDescent="0.25"/>
  <cols>
    <col min="1" max="1" width="31.7109375" customWidth="1"/>
    <col min="2" max="2" width="35.28515625" customWidth="1"/>
    <col min="3" max="3" width="46.5703125" customWidth="1"/>
    <col min="4" max="6" width="17.85546875" customWidth="1"/>
  </cols>
  <sheetData>
    <row r="4" spans="1:6" s="4" customFormat="1" x14ac:dyDescent="0.25"/>
    <row r="5" spans="1:6" s="4" customFormat="1" ht="18" x14ac:dyDescent="0.35">
      <c r="A5" s="160" t="s">
        <v>747</v>
      </c>
      <c r="B5" s="161"/>
      <c r="C5" s="161"/>
      <c r="D5" s="19"/>
      <c r="E5" s="19"/>
    </row>
    <row r="6" spans="1:6" s="4" customFormat="1" ht="18" x14ac:dyDescent="0.35">
      <c r="A6" s="160" t="s">
        <v>748</v>
      </c>
      <c r="B6" s="161"/>
      <c r="C6" s="161"/>
      <c r="D6" s="19"/>
      <c r="E6" s="19"/>
    </row>
    <row r="7" spans="1:6" s="4" customFormat="1" ht="18" x14ac:dyDescent="0.35">
      <c r="A7" s="160" t="s">
        <v>749</v>
      </c>
      <c r="B7" s="161"/>
      <c r="C7" s="161"/>
      <c r="D7" s="19"/>
      <c r="E7" s="19"/>
    </row>
    <row r="8" spans="1:6" ht="18" x14ac:dyDescent="0.35">
      <c r="A8" s="10"/>
      <c r="B8" s="10"/>
      <c r="C8" s="10"/>
      <c r="D8" s="19"/>
      <c r="E8" s="19"/>
    </row>
    <row r="9" spans="1:6" ht="20.25" customHeight="1" x14ac:dyDescent="0.35">
      <c r="A9" s="160" t="s">
        <v>78</v>
      </c>
      <c r="B9" s="160"/>
      <c r="C9" s="160"/>
      <c r="D9" s="160"/>
      <c r="E9" s="160"/>
      <c r="F9" s="2"/>
    </row>
    <row r="10" spans="1:6" ht="15" customHeight="1" x14ac:dyDescent="0.35">
      <c r="A10" s="21"/>
      <c r="B10" s="19"/>
      <c r="C10" s="19"/>
      <c r="D10" s="19"/>
      <c r="E10" s="19"/>
    </row>
    <row r="11" spans="1:6" ht="30" x14ac:dyDescent="0.25">
      <c r="A11" s="28" t="s">
        <v>61</v>
      </c>
      <c r="B11" s="28"/>
      <c r="C11" s="28" t="s">
        <v>62</v>
      </c>
      <c r="D11" s="28" t="s">
        <v>63</v>
      </c>
      <c r="E11" s="28" t="s">
        <v>64</v>
      </c>
    </row>
    <row r="12" spans="1:6" ht="409.5" customHeight="1" x14ac:dyDescent="0.25">
      <c r="A12" s="217" t="s">
        <v>70</v>
      </c>
      <c r="B12" s="217"/>
      <c r="C12" s="34" t="s">
        <v>626</v>
      </c>
      <c r="D12" s="104" t="s">
        <v>624</v>
      </c>
      <c r="E12" s="106" t="s">
        <v>625</v>
      </c>
    </row>
    <row r="13" spans="1:6" ht="362.25" customHeight="1" x14ac:dyDescent="0.25">
      <c r="A13" s="217" t="s">
        <v>71</v>
      </c>
      <c r="B13" s="217"/>
      <c r="C13" s="34" t="s">
        <v>627</v>
      </c>
      <c r="D13" s="104" t="s">
        <v>770</v>
      </c>
      <c r="E13" s="103" t="s">
        <v>771</v>
      </c>
    </row>
    <row r="14" spans="1:6" ht="145.5" customHeight="1" x14ac:dyDescent="0.25">
      <c r="A14" s="217" t="s">
        <v>72</v>
      </c>
      <c r="B14" s="217"/>
      <c r="C14" s="34" t="s">
        <v>704</v>
      </c>
      <c r="D14" s="132" t="s">
        <v>703</v>
      </c>
      <c r="E14" s="34"/>
    </row>
    <row r="15" spans="1:6" ht="77.25" customHeight="1" x14ac:dyDescent="0.25">
      <c r="A15" s="217" t="s">
        <v>131</v>
      </c>
      <c r="B15" s="217"/>
      <c r="C15" s="34" t="s">
        <v>702</v>
      </c>
      <c r="D15" s="34"/>
      <c r="E15" s="34"/>
    </row>
    <row r="16" spans="1:6" ht="75" customHeight="1" x14ac:dyDescent="0.25">
      <c r="A16" s="34" t="s">
        <v>73</v>
      </c>
      <c r="B16" s="221" t="s">
        <v>77</v>
      </c>
      <c r="C16" s="34" t="s">
        <v>705</v>
      </c>
      <c r="D16" s="132" t="s">
        <v>686</v>
      </c>
      <c r="E16" s="34"/>
    </row>
    <row r="17" spans="1:5" ht="30.75" customHeight="1" x14ac:dyDescent="0.25">
      <c r="A17" s="34" t="s">
        <v>74</v>
      </c>
      <c r="B17" s="221"/>
      <c r="C17" s="34" t="s">
        <v>706</v>
      </c>
      <c r="D17" s="132" t="s">
        <v>686</v>
      </c>
      <c r="E17" s="34"/>
    </row>
    <row r="18" spans="1:5" ht="30.75" customHeight="1" x14ac:dyDescent="0.25">
      <c r="A18" s="34" t="s">
        <v>75</v>
      </c>
      <c r="B18" s="221"/>
      <c r="C18" s="34" t="s">
        <v>706</v>
      </c>
      <c r="D18" s="132" t="s">
        <v>686</v>
      </c>
      <c r="E18" s="34"/>
    </row>
    <row r="19" spans="1:5" ht="30.75" customHeight="1" x14ac:dyDescent="0.25">
      <c r="A19" s="34" t="s">
        <v>76</v>
      </c>
      <c r="B19" s="221"/>
      <c r="C19" s="34" t="s">
        <v>707</v>
      </c>
      <c r="D19" s="34"/>
      <c r="E19" s="34"/>
    </row>
    <row r="20" spans="1:5" ht="15" customHeight="1" x14ac:dyDescent="0.25">
      <c r="A20" s="222" t="s">
        <v>65</v>
      </c>
      <c r="B20" s="223"/>
      <c r="C20" s="223"/>
      <c r="D20" s="223"/>
      <c r="E20" s="224"/>
    </row>
    <row r="21" spans="1:5" ht="15" customHeight="1" x14ac:dyDescent="0.25">
      <c r="A21" s="218" t="s">
        <v>66</v>
      </c>
      <c r="B21" s="219"/>
      <c r="C21" s="219"/>
      <c r="D21" s="219"/>
      <c r="E21" s="220"/>
    </row>
    <row r="22" spans="1:5" ht="15" customHeight="1" x14ac:dyDescent="0.25">
      <c r="A22" s="225" t="s">
        <v>132</v>
      </c>
      <c r="B22" s="226"/>
      <c r="C22" s="226"/>
      <c r="D22" s="226"/>
      <c r="E22" s="227"/>
    </row>
    <row r="23" spans="1:5" x14ac:dyDescent="0.25">
      <c r="A23" s="225" t="s">
        <v>133</v>
      </c>
      <c r="B23" s="226"/>
      <c r="C23" s="226"/>
      <c r="D23" s="226"/>
      <c r="E23" s="227"/>
    </row>
    <row r="24" spans="1:5" x14ac:dyDescent="0.25">
      <c r="A24" s="218" t="s">
        <v>67</v>
      </c>
      <c r="B24" s="219"/>
      <c r="C24" s="219"/>
      <c r="D24" s="219"/>
      <c r="E24" s="220"/>
    </row>
    <row r="25" spans="1:5" s="4" customFormat="1" x14ac:dyDescent="0.25">
      <c r="A25" s="225" t="s">
        <v>756</v>
      </c>
      <c r="B25" s="226"/>
      <c r="C25" s="226"/>
      <c r="D25" s="226"/>
      <c r="E25" s="227"/>
    </row>
    <row r="26" spans="1:5" ht="15" customHeight="1" x14ac:dyDescent="0.25">
      <c r="A26" s="225" t="s">
        <v>757</v>
      </c>
      <c r="B26" s="226"/>
      <c r="C26" s="226"/>
      <c r="D26" s="226"/>
      <c r="E26" s="227"/>
    </row>
    <row r="27" spans="1:5" x14ac:dyDescent="0.25">
      <c r="A27" s="225" t="s">
        <v>752</v>
      </c>
      <c r="B27" s="226"/>
      <c r="C27" s="226"/>
      <c r="D27" s="226"/>
      <c r="E27" s="227"/>
    </row>
    <row r="28" spans="1:5" x14ac:dyDescent="0.25">
      <c r="A28" s="225" t="s">
        <v>68</v>
      </c>
      <c r="B28" s="226"/>
      <c r="C28" s="226"/>
      <c r="D28" s="226"/>
      <c r="E28" s="227"/>
    </row>
    <row r="29" spans="1:5" s="4" customFormat="1" x14ac:dyDescent="0.25">
      <c r="A29" s="225" t="s">
        <v>758</v>
      </c>
      <c r="B29" s="226"/>
      <c r="C29" s="226"/>
      <c r="D29" s="226"/>
      <c r="E29" s="227"/>
    </row>
    <row r="30" spans="1:5" ht="15" customHeight="1" x14ac:dyDescent="0.25">
      <c r="A30" s="225" t="s">
        <v>753</v>
      </c>
      <c r="B30" s="226"/>
      <c r="C30" s="226"/>
      <c r="D30" s="226"/>
      <c r="E30" s="227"/>
    </row>
    <row r="31" spans="1:5" x14ac:dyDescent="0.25">
      <c r="A31" s="225" t="s">
        <v>133</v>
      </c>
      <c r="B31" s="226"/>
      <c r="C31" s="226"/>
      <c r="D31" s="226"/>
      <c r="E31" s="227"/>
    </row>
    <row r="32" spans="1:5" x14ac:dyDescent="0.25">
      <c r="A32" s="218" t="s">
        <v>69</v>
      </c>
      <c r="B32" s="219"/>
      <c r="C32" s="219"/>
      <c r="D32" s="219"/>
      <c r="E32" s="220"/>
    </row>
    <row r="33" spans="1:5" x14ac:dyDescent="0.25">
      <c r="A33" s="225" t="s">
        <v>132</v>
      </c>
      <c r="B33" s="226"/>
      <c r="C33" s="226"/>
      <c r="D33" s="226"/>
      <c r="E33" s="227"/>
    </row>
    <row r="34" spans="1:5" x14ac:dyDescent="0.25">
      <c r="A34" s="228" t="s">
        <v>133</v>
      </c>
      <c r="B34" s="229"/>
      <c r="C34" s="229"/>
      <c r="D34" s="229"/>
      <c r="E34" s="230"/>
    </row>
  </sheetData>
  <mergeCells count="24">
    <mergeCell ref="A22:E22"/>
    <mergeCell ref="A34:E34"/>
    <mergeCell ref="A23:E23"/>
    <mergeCell ref="A24:E24"/>
    <mergeCell ref="A26:E26"/>
    <mergeCell ref="A27:E27"/>
    <mergeCell ref="A28:E28"/>
    <mergeCell ref="A30:E30"/>
    <mergeCell ref="A31:E31"/>
    <mergeCell ref="A32:E32"/>
    <mergeCell ref="A33:E33"/>
    <mergeCell ref="A25:E25"/>
    <mergeCell ref="A29:E29"/>
    <mergeCell ref="A5:C5"/>
    <mergeCell ref="A6:C6"/>
    <mergeCell ref="A7:C7"/>
    <mergeCell ref="A15:B15"/>
    <mergeCell ref="A21:E21"/>
    <mergeCell ref="A9:E9"/>
    <mergeCell ref="A12:B12"/>
    <mergeCell ref="A13:B13"/>
    <mergeCell ref="A14:B14"/>
    <mergeCell ref="B16:B19"/>
    <mergeCell ref="A20:E20"/>
  </mergeCells>
  <hyperlinks>
    <hyperlink ref="D12" r:id="rId1" display="http://www.sev.gob.mx/descargas/transparencia/oficialia-mayor/daga/Estructura2020/01eogsev.pdf/"/>
    <hyperlink ref="D13" r:id="rId2" display="https://sisdti.segobver.gob.mx/siga/doc_gaceta.php?id=4356"/>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L125"/>
  <sheetViews>
    <sheetView workbookViewId="0">
      <selection activeCell="A7" sqref="A7:C7"/>
    </sheetView>
  </sheetViews>
  <sheetFormatPr baseColWidth="10" defaultRowHeight="15" x14ac:dyDescent="0.25"/>
  <cols>
    <col min="1" max="1" width="16.85546875" style="6" customWidth="1"/>
    <col min="2" max="2" width="79.85546875" style="6" customWidth="1"/>
    <col min="3" max="5" width="16.85546875" style="6" customWidth="1"/>
    <col min="6" max="6" width="103.28515625" style="6" customWidth="1"/>
    <col min="7" max="7" width="34.5703125" style="6" customWidth="1"/>
    <col min="8" max="8" width="29" style="6" customWidth="1"/>
    <col min="9" max="13" width="9.140625" style="6" customWidth="1"/>
    <col min="14" max="16384" width="11.42578125" style="6"/>
  </cols>
  <sheetData>
    <row r="5" spans="1:12" ht="18" x14ac:dyDescent="0.35">
      <c r="A5" s="160" t="s">
        <v>747</v>
      </c>
      <c r="B5" s="161"/>
      <c r="C5" s="161"/>
      <c r="D5" s="10"/>
      <c r="E5" s="10"/>
      <c r="F5" s="10"/>
      <c r="G5" s="10"/>
      <c r="H5" s="10"/>
      <c r="I5" s="10"/>
      <c r="J5" s="10"/>
      <c r="K5" s="10"/>
      <c r="L5" s="10"/>
    </row>
    <row r="6" spans="1:12" ht="18" customHeight="1" x14ac:dyDescent="0.35">
      <c r="A6" s="160" t="s">
        <v>748</v>
      </c>
      <c r="B6" s="161"/>
      <c r="C6" s="161"/>
      <c r="D6" s="10"/>
      <c r="E6" s="10"/>
      <c r="F6" s="10"/>
      <c r="G6" s="10"/>
      <c r="H6" s="10"/>
      <c r="I6" s="10"/>
      <c r="J6" s="10"/>
      <c r="K6" s="10"/>
      <c r="L6" s="10"/>
    </row>
    <row r="7" spans="1:12" ht="16.5" customHeight="1" x14ac:dyDescent="0.35">
      <c r="A7" s="160" t="s">
        <v>749</v>
      </c>
      <c r="B7" s="161"/>
      <c r="C7" s="161"/>
      <c r="D7" s="10"/>
      <c r="E7" s="10"/>
      <c r="F7" s="10"/>
      <c r="G7" s="10"/>
      <c r="H7" s="10"/>
      <c r="I7" s="10"/>
      <c r="J7" s="10"/>
      <c r="K7" s="10"/>
      <c r="L7" s="10"/>
    </row>
    <row r="8" spans="1:12" ht="9" customHeight="1" x14ac:dyDescent="0.35">
      <c r="A8" s="10"/>
      <c r="B8" s="10"/>
      <c r="C8" s="10"/>
      <c r="D8" s="10"/>
      <c r="E8" s="10"/>
      <c r="F8" s="10"/>
      <c r="G8" s="10"/>
      <c r="H8" s="10"/>
      <c r="I8" s="10"/>
      <c r="J8" s="10"/>
      <c r="K8" s="10"/>
      <c r="L8" s="10"/>
    </row>
    <row r="9" spans="1:12" ht="19.5" customHeight="1" x14ac:dyDescent="0.25">
      <c r="A9" s="163" t="s">
        <v>84</v>
      </c>
      <c r="B9" s="163"/>
      <c r="C9" s="163"/>
      <c r="D9" s="163"/>
      <c r="E9" s="163"/>
      <c r="F9" s="163"/>
      <c r="G9" s="163"/>
      <c r="H9" s="163"/>
      <c r="I9" s="163"/>
      <c r="J9" s="163"/>
      <c r="K9" s="163"/>
      <c r="L9" s="163"/>
    </row>
    <row r="10" spans="1:12" ht="18" x14ac:dyDescent="0.35">
      <c r="A10" s="10"/>
      <c r="B10" s="10"/>
      <c r="C10" s="10"/>
      <c r="D10" s="10"/>
      <c r="E10" s="10"/>
      <c r="F10" s="10"/>
      <c r="G10" s="10"/>
      <c r="H10" s="10"/>
      <c r="I10" s="10"/>
      <c r="J10" s="10"/>
      <c r="K10" s="10"/>
      <c r="L10" s="10"/>
    </row>
    <row r="11" spans="1:12" ht="34.5" customHeight="1" x14ac:dyDescent="0.35">
      <c r="A11" s="232" t="s">
        <v>221</v>
      </c>
      <c r="B11" s="232"/>
      <c r="C11" s="232"/>
      <c r="D11" s="232"/>
      <c r="E11" s="232"/>
      <c r="F11" s="232"/>
      <c r="G11" s="232"/>
      <c r="H11" s="232"/>
      <c r="I11" s="10"/>
      <c r="J11" s="10"/>
      <c r="K11" s="10"/>
      <c r="L11" s="10"/>
    </row>
    <row r="12" spans="1:12" ht="18" x14ac:dyDescent="0.35">
      <c r="A12" s="232"/>
      <c r="B12" s="232"/>
      <c r="C12" s="232"/>
      <c r="D12" s="232"/>
      <c r="E12" s="232"/>
      <c r="F12" s="232"/>
      <c r="G12" s="232"/>
      <c r="H12" s="232"/>
      <c r="I12" s="10"/>
      <c r="J12" s="10"/>
      <c r="K12" s="10"/>
      <c r="L12" s="10"/>
    </row>
    <row r="13" spans="1:12" ht="69.75" customHeight="1" x14ac:dyDescent="0.35">
      <c r="A13" s="28" t="s">
        <v>25</v>
      </c>
      <c r="B13" s="28" t="s">
        <v>26</v>
      </c>
      <c r="C13" s="28" t="s">
        <v>79</v>
      </c>
      <c r="D13" s="28" t="s">
        <v>80</v>
      </c>
      <c r="E13" s="28" t="s">
        <v>47</v>
      </c>
      <c r="F13" s="28" t="s">
        <v>81</v>
      </c>
      <c r="G13" s="28" t="s">
        <v>82</v>
      </c>
      <c r="H13" s="28" t="s">
        <v>83</v>
      </c>
      <c r="I13" s="22"/>
      <c r="J13" s="10"/>
      <c r="K13" s="10"/>
      <c r="L13" s="10"/>
    </row>
    <row r="14" spans="1:12" ht="15.75" customHeight="1" x14ac:dyDescent="0.35">
      <c r="A14" s="233" t="s">
        <v>27</v>
      </c>
      <c r="B14" s="233"/>
      <c r="C14" s="233"/>
      <c r="D14" s="233"/>
      <c r="E14" s="233"/>
      <c r="F14" s="233"/>
      <c r="G14" s="233"/>
      <c r="H14" s="233"/>
      <c r="I14" s="22"/>
      <c r="J14" s="10"/>
      <c r="K14" s="10"/>
      <c r="L14" s="10"/>
    </row>
    <row r="15" spans="1:12" ht="18" x14ac:dyDescent="0.35">
      <c r="A15" s="35" t="s">
        <v>28</v>
      </c>
      <c r="B15" s="36" t="s">
        <v>335</v>
      </c>
      <c r="C15" s="72"/>
      <c r="D15" s="58">
        <v>35.65</v>
      </c>
      <c r="E15" s="73">
        <v>5.7000000000000002E-3</v>
      </c>
      <c r="F15" s="36" t="s">
        <v>336</v>
      </c>
      <c r="G15" s="231" t="s">
        <v>337</v>
      </c>
      <c r="H15" s="231" t="s">
        <v>338</v>
      </c>
      <c r="I15" s="22"/>
      <c r="J15" s="10"/>
      <c r="K15" s="10"/>
      <c r="L15" s="10"/>
    </row>
    <row r="16" spans="1:12" ht="18" x14ac:dyDescent="0.35">
      <c r="A16" s="35" t="s">
        <v>28</v>
      </c>
      <c r="B16" s="36" t="s">
        <v>339</v>
      </c>
      <c r="C16" s="72"/>
      <c r="D16" s="58">
        <v>52.38</v>
      </c>
      <c r="E16" s="73">
        <v>3.1300000000000001E-2</v>
      </c>
      <c r="F16" s="36" t="s">
        <v>340</v>
      </c>
      <c r="G16" s="231"/>
      <c r="H16" s="231"/>
      <c r="I16" s="22"/>
      <c r="J16" s="10"/>
      <c r="K16" s="10"/>
      <c r="L16" s="10"/>
    </row>
    <row r="17" spans="1:12" ht="18" x14ac:dyDescent="0.35">
      <c r="A17" s="35" t="s">
        <v>28</v>
      </c>
      <c r="B17" s="36" t="s">
        <v>341</v>
      </c>
      <c r="C17" s="72"/>
      <c r="D17" s="58">
        <v>70.41</v>
      </c>
      <c r="E17" s="73">
        <v>4.0899999999999999E-2</v>
      </c>
      <c r="F17" s="36" t="s">
        <v>342</v>
      </c>
      <c r="G17" s="231"/>
      <c r="H17" s="231"/>
      <c r="I17" s="22"/>
      <c r="J17" s="10"/>
      <c r="K17" s="10"/>
      <c r="L17" s="10"/>
    </row>
    <row r="18" spans="1:12" ht="18" x14ac:dyDescent="0.35">
      <c r="A18" s="35" t="s">
        <v>28</v>
      </c>
      <c r="B18" s="36" t="s">
        <v>343</v>
      </c>
      <c r="C18" s="72"/>
      <c r="D18" s="58">
        <v>-0.23</v>
      </c>
      <c r="E18" s="73">
        <v>0</v>
      </c>
      <c r="F18" s="36" t="s">
        <v>344</v>
      </c>
      <c r="G18" s="231"/>
      <c r="H18" s="231"/>
      <c r="I18" s="22"/>
      <c r="J18" s="10"/>
      <c r="K18" s="10"/>
      <c r="L18" s="10"/>
    </row>
    <row r="19" spans="1:12" ht="18" x14ac:dyDescent="0.35">
      <c r="A19" s="35" t="s">
        <v>28</v>
      </c>
      <c r="B19" s="36" t="s">
        <v>345</v>
      </c>
      <c r="C19" s="72"/>
      <c r="D19" s="58">
        <v>2.65</v>
      </c>
      <c r="E19" s="73">
        <v>0</v>
      </c>
      <c r="F19" s="36" t="s">
        <v>344</v>
      </c>
      <c r="G19" s="231"/>
      <c r="H19" s="231"/>
      <c r="I19" s="22"/>
      <c r="J19" s="10"/>
      <c r="K19" s="10"/>
      <c r="L19" s="10"/>
    </row>
    <row r="20" spans="1:12" ht="18" x14ac:dyDescent="0.35">
      <c r="A20" s="35" t="s">
        <v>29</v>
      </c>
      <c r="B20" s="36" t="s">
        <v>346</v>
      </c>
      <c r="C20" s="72"/>
      <c r="D20" s="58">
        <v>96.44</v>
      </c>
      <c r="E20" s="73">
        <v>3.4200000000000001E-2</v>
      </c>
      <c r="F20" s="36" t="s">
        <v>347</v>
      </c>
      <c r="G20" s="231"/>
      <c r="H20" s="231"/>
      <c r="I20" s="22"/>
      <c r="J20" s="10"/>
      <c r="K20" s="10"/>
      <c r="L20" s="10"/>
    </row>
    <row r="21" spans="1:12" ht="18" x14ac:dyDescent="0.35">
      <c r="A21" s="35" t="s">
        <v>29</v>
      </c>
      <c r="B21" s="36" t="s">
        <v>348</v>
      </c>
      <c r="C21" s="72"/>
      <c r="D21" s="58">
        <v>89.6</v>
      </c>
      <c r="E21" s="73">
        <v>2.9399999999999999E-2</v>
      </c>
      <c r="F21" s="36" t="s">
        <v>349</v>
      </c>
      <c r="G21" s="231"/>
      <c r="H21" s="231"/>
      <c r="I21" s="22"/>
      <c r="J21" s="10"/>
      <c r="K21" s="10"/>
      <c r="L21" s="10"/>
    </row>
    <row r="22" spans="1:12" ht="18" x14ac:dyDescent="0.35">
      <c r="A22" s="35" t="s">
        <v>30</v>
      </c>
      <c r="B22" s="36" t="s">
        <v>350</v>
      </c>
      <c r="C22" s="74"/>
      <c r="D22" s="58">
        <v>-7.61</v>
      </c>
      <c r="E22" s="73">
        <v>-4.99E-2</v>
      </c>
      <c r="F22" s="36" t="s">
        <v>351</v>
      </c>
      <c r="G22" s="231"/>
      <c r="H22" s="231"/>
      <c r="I22" s="22"/>
      <c r="J22" s="10"/>
      <c r="K22" s="10"/>
      <c r="L22" s="10"/>
    </row>
    <row r="23" spans="1:12" ht="18" x14ac:dyDescent="0.35">
      <c r="A23" s="35" t="s">
        <v>30</v>
      </c>
      <c r="B23" s="36" t="s">
        <v>352</v>
      </c>
      <c r="C23" s="74"/>
      <c r="D23" s="58">
        <v>-0.71</v>
      </c>
      <c r="E23" s="73">
        <v>-1.06E-2</v>
      </c>
      <c r="F23" s="36" t="s">
        <v>353</v>
      </c>
      <c r="G23" s="231"/>
      <c r="H23" s="231"/>
      <c r="I23" s="22"/>
      <c r="J23" s="10"/>
      <c r="K23" s="10"/>
      <c r="L23" s="10"/>
    </row>
    <row r="24" spans="1:12" ht="18" x14ac:dyDescent="0.35">
      <c r="A24" s="35" t="s">
        <v>30</v>
      </c>
      <c r="B24" s="36" t="s">
        <v>354</v>
      </c>
      <c r="C24" s="74"/>
      <c r="D24" s="58">
        <v>-1.82</v>
      </c>
      <c r="E24" s="73">
        <v>-2.2100000000000002E-2</v>
      </c>
      <c r="F24" s="36" t="s">
        <v>355</v>
      </c>
      <c r="G24" s="231"/>
      <c r="H24" s="231"/>
      <c r="I24" s="22"/>
      <c r="J24" s="10"/>
      <c r="K24" s="10"/>
      <c r="L24" s="10"/>
    </row>
    <row r="25" spans="1:12" ht="18" x14ac:dyDescent="0.35">
      <c r="A25" s="35" t="s">
        <v>31</v>
      </c>
      <c r="B25" s="36" t="s">
        <v>356</v>
      </c>
      <c r="C25" s="72"/>
      <c r="D25" s="58">
        <v>63.05</v>
      </c>
      <c r="E25" s="73">
        <v>2.53E-2</v>
      </c>
      <c r="F25" s="36" t="s">
        <v>357</v>
      </c>
      <c r="G25" s="231"/>
      <c r="H25" s="231"/>
      <c r="I25" s="22"/>
      <c r="J25" s="10"/>
      <c r="K25" s="10"/>
      <c r="L25" s="10"/>
    </row>
    <row r="26" spans="1:12" ht="18" x14ac:dyDescent="0.35">
      <c r="A26" s="35" t="s">
        <v>31</v>
      </c>
      <c r="B26" s="36" t="s">
        <v>358</v>
      </c>
      <c r="C26" s="72"/>
      <c r="D26" s="58">
        <v>55.17</v>
      </c>
      <c r="E26" s="73">
        <v>1.6999999999999999E-3</v>
      </c>
      <c r="F26" s="36" t="s">
        <v>359</v>
      </c>
      <c r="G26" s="231"/>
      <c r="H26" s="231"/>
      <c r="I26" s="22"/>
      <c r="J26" s="10"/>
      <c r="K26" s="10"/>
      <c r="L26" s="10"/>
    </row>
    <row r="27" spans="1:12" ht="18" x14ac:dyDescent="0.35">
      <c r="A27" s="35" t="s">
        <v>31</v>
      </c>
      <c r="B27" s="36" t="s">
        <v>360</v>
      </c>
      <c r="C27" s="72"/>
      <c r="D27" s="58">
        <v>87.21</v>
      </c>
      <c r="E27" s="73">
        <v>1.5E-3</v>
      </c>
      <c r="F27" s="36" t="s">
        <v>361</v>
      </c>
      <c r="G27" s="231"/>
      <c r="H27" s="231"/>
      <c r="I27" s="22"/>
      <c r="J27" s="10"/>
      <c r="K27" s="10"/>
      <c r="L27" s="10"/>
    </row>
    <row r="28" spans="1:12" ht="18" x14ac:dyDescent="0.35">
      <c r="A28" s="234" t="s">
        <v>362</v>
      </c>
      <c r="B28" s="235"/>
      <c r="C28" s="235"/>
      <c r="D28" s="235"/>
      <c r="E28" s="235"/>
      <c r="F28" s="235"/>
      <c r="G28" s="235"/>
      <c r="H28" s="236"/>
      <c r="I28" s="22"/>
      <c r="J28" s="10"/>
      <c r="K28" s="10"/>
      <c r="L28" s="10"/>
    </row>
    <row r="29" spans="1:12" ht="15.75" customHeight="1" x14ac:dyDescent="0.35">
      <c r="A29" s="233" t="s">
        <v>48</v>
      </c>
      <c r="B29" s="233"/>
      <c r="C29" s="233"/>
      <c r="D29" s="233"/>
      <c r="E29" s="233"/>
      <c r="F29" s="233"/>
      <c r="G29" s="233"/>
      <c r="H29" s="233"/>
      <c r="I29" s="22"/>
      <c r="J29" s="10"/>
      <c r="K29" s="10"/>
      <c r="L29" s="10"/>
    </row>
    <row r="30" spans="1:12" ht="18" x14ac:dyDescent="0.35">
      <c r="A30" s="35" t="s">
        <v>28</v>
      </c>
      <c r="B30" s="36" t="s">
        <v>5</v>
      </c>
      <c r="C30" s="36" t="s">
        <v>5</v>
      </c>
      <c r="D30" s="36" t="s">
        <v>5</v>
      </c>
      <c r="E30" s="36" t="s">
        <v>5</v>
      </c>
      <c r="F30" s="36" t="s">
        <v>17</v>
      </c>
      <c r="G30" s="231"/>
      <c r="H30" s="231"/>
      <c r="I30" s="22"/>
      <c r="J30" s="10"/>
      <c r="K30" s="10"/>
      <c r="L30" s="10"/>
    </row>
    <row r="31" spans="1:12" ht="18" x14ac:dyDescent="0.35">
      <c r="A31" s="35" t="s">
        <v>29</v>
      </c>
      <c r="B31" s="36" t="s">
        <v>17</v>
      </c>
      <c r="C31" s="36" t="s">
        <v>17</v>
      </c>
      <c r="D31" s="36" t="s">
        <v>17</v>
      </c>
      <c r="E31" s="36" t="s">
        <v>17</v>
      </c>
      <c r="F31" s="36" t="s">
        <v>17</v>
      </c>
      <c r="G31" s="231"/>
      <c r="H31" s="231"/>
      <c r="I31" s="22"/>
      <c r="J31" s="10"/>
      <c r="K31" s="10"/>
      <c r="L31" s="10"/>
    </row>
    <row r="32" spans="1:12" ht="18" x14ac:dyDescent="0.35">
      <c r="A32" s="35" t="s">
        <v>30</v>
      </c>
      <c r="B32" s="36" t="s">
        <v>17</v>
      </c>
      <c r="C32" s="36" t="s">
        <v>17</v>
      </c>
      <c r="D32" s="36" t="s">
        <v>17</v>
      </c>
      <c r="E32" s="36" t="s">
        <v>17</v>
      </c>
      <c r="F32" s="36" t="s">
        <v>17</v>
      </c>
      <c r="G32" s="231"/>
      <c r="H32" s="231"/>
      <c r="I32" s="22"/>
      <c r="J32" s="10"/>
      <c r="K32" s="10"/>
      <c r="L32" s="10"/>
    </row>
    <row r="33" spans="1:12" ht="18" x14ac:dyDescent="0.35">
      <c r="A33" s="35" t="s">
        <v>31</v>
      </c>
      <c r="B33" s="36" t="s">
        <v>17</v>
      </c>
      <c r="C33" s="36" t="s">
        <v>17</v>
      </c>
      <c r="D33" s="36" t="s">
        <v>17</v>
      </c>
      <c r="E33" s="36" t="s">
        <v>17</v>
      </c>
      <c r="F33" s="36" t="s">
        <v>17</v>
      </c>
      <c r="G33" s="231"/>
      <c r="H33" s="231"/>
      <c r="I33" s="22"/>
      <c r="J33" s="10"/>
      <c r="K33" s="10"/>
      <c r="L33" s="10"/>
    </row>
    <row r="34" spans="1:12" ht="15.75" customHeight="1" x14ac:dyDescent="0.35">
      <c r="A34" s="233" t="s">
        <v>32</v>
      </c>
      <c r="B34" s="233"/>
      <c r="C34" s="233"/>
      <c r="D34" s="233"/>
      <c r="E34" s="233"/>
      <c r="F34" s="233"/>
      <c r="G34" s="59"/>
      <c r="H34" s="59"/>
      <c r="I34" s="22"/>
      <c r="J34" s="10"/>
      <c r="K34" s="10"/>
      <c r="L34" s="10"/>
    </row>
    <row r="35" spans="1:12" ht="18" customHeight="1" x14ac:dyDescent="0.35">
      <c r="A35" s="237" t="s">
        <v>244</v>
      </c>
      <c r="B35" s="238"/>
      <c r="C35" s="238"/>
      <c r="D35" s="238"/>
      <c r="E35" s="238"/>
      <c r="F35" s="238"/>
      <c r="G35" s="238"/>
      <c r="H35" s="239"/>
      <c r="I35" s="22"/>
      <c r="J35" s="10"/>
      <c r="K35" s="10"/>
      <c r="L35" s="10"/>
    </row>
    <row r="36" spans="1:12" ht="70.5" customHeight="1" x14ac:dyDescent="0.35">
      <c r="A36" s="75" t="s">
        <v>363</v>
      </c>
      <c r="B36" s="76" t="s">
        <v>364</v>
      </c>
      <c r="C36" s="77" t="s">
        <v>365</v>
      </c>
      <c r="D36" s="78" t="s">
        <v>366</v>
      </c>
      <c r="E36" s="79">
        <v>0.91259999999999997</v>
      </c>
      <c r="F36" s="80" t="s">
        <v>367</v>
      </c>
      <c r="G36" s="81" t="s">
        <v>368</v>
      </c>
      <c r="H36" s="81" t="s">
        <v>369</v>
      </c>
      <c r="I36" s="22"/>
      <c r="J36" s="10"/>
      <c r="K36" s="10"/>
      <c r="L36" s="10"/>
    </row>
    <row r="37" spans="1:12" ht="18" customHeight="1" x14ac:dyDescent="0.35">
      <c r="A37" s="240" t="s">
        <v>246</v>
      </c>
      <c r="B37" s="241"/>
      <c r="C37" s="241"/>
      <c r="D37" s="241"/>
      <c r="E37" s="241"/>
      <c r="F37" s="241"/>
      <c r="G37" s="241"/>
      <c r="H37" s="242"/>
      <c r="I37" s="22"/>
      <c r="J37" s="10"/>
      <c r="K37" s="10"/>
      <c r="L37" s="10"/>
    </row>
    <row r="38" spans="1:12" ht="22.5" customHeight="1" x14ac:dyDescent="0.35">
      <c r="A38" s="243" t="s">
        <v>363</v>
      </c>
      <c r="B38" s="82" t="s">
        <v>370</v>
      </c>
      <c r="C38" s="77" t="s">
        <v>371</v>
      </c>
      <c r="D38" s="83" t="s">
        <v>372</v>
      </c>
      <c r="E38" s="83" t="s">
        <v>373</v>
      </c>
      <c r="F38" s="84" t="s">
        <v>374</v>
      </c>
      <c r="G38" s="245" t="s">
        <v>368</v>
      </c>
      <c r="H38" s="248" t="s">
        <v>369</v>
      </c>
      <c r="I38" s="10"/>
      <c r="J38" s="10"/>
      <c r="K38" s="10"/>
      <c r="L38" s="10"/>
    </row>
    <row r="39" spans="1:12" ht="17.25" customHeight="1" x14ac:dyDescent="0.25">
      <c r="A39" s="244"/>
      <c r="B39" s="82" t="s">
        <v>375</v>
      </c>
      <c r="C39" s="77" t="s">
        <v>376</v>
      </c>
      <c r="D39" s="83" t="s">
        <v>376</v>
      </c>
      <c r="E39" s="85">
        <v>1</v>
      </c>
      <c r="F39" s="84" t="s">
        <v>377</v>
      </c>
      <c r="G39" s="246"/>
      <c r="H39" s="249"/>
    </row>
    <row r="40" spans="1:12" ht="21" customHeight="1" x14ac:dyDescent="0.25">
      <c r="A40" s="244"/>
      <c r="B40" s="82" t="s">
        <v>378</v>
      </c>
      <c r="C40" s="77" t="s">
        <v>379</v>
      </c>
      <c r="D40" s="83" t="s">
        <v>379</v>
      </c>
      <c r="E40" s="83" t="s">
        <v>373</v>
      </c>
      <c r="F40" s="84" t="s">
        <v>377</v>
      </c>
      <c r="G40" s="246"/>
      <c r="H40" s="249"/>
    </row>
    <row r="41" spans="1:12" ht="22.5" customHeight="1" x14ac:dyDescent="0.25">
      <c r="A41" s="244"/>
      <c r="B41" s="82" t="s">
        <v>380</v>
      </c>
      <c r="C41" s="77" t="s">
        <v>381</v>
      </c>
      <c r="D41" s="86" t="s">
        <v>381</v>
      </c>
      <c r="E41" s="85">
        <v>1</v>
      </c>
      <c r="F41" s="84" t="s">
        <v>377</v>
      </c>
      <c r="G41" s="246"/>
      <c r="H41" s="249"/>
    </row>
    <row r="42" spans="1:12" ht="24.75" customHeight="1" x14ac:dyDescent="0.25">
      <c r="A42" s="244"/>
      <c r="B42" s="82" t="s">
        <v>382</v>
      </c>
      <c r="C42" s="77" t="s">
        <v>383</v>
      </c>
      <c r="D42" s="83" t="s">
        <v>383</v>
      </c>
      <c r="E42" s="78" t="s">
        <v>373</v>
      </c>
      <c r="F42" s="84" t="s">
        <v>377</v>
      </c>
      <c r="G42" s="246"/>
      <c r="H42" s="249"/>
    </row>
    <row r="43" spans="1:12" ht="21.75" customHeight="1" x14ac:dyDescent="0.25">
      <c r="A43" s="244"/>
      <c r="B43" s="82" t="s">
        <v>384</v>
      </c>
      <c r="C43" s="77" t="s">
        <v>385</v>
      </c>
      <c r="D43" s="83" t="s">
        <v>385</v>
      </c>
      <c r="E43" s="79">
        <v>1</v>
      </c>
      <c r="F43" s="84" t="s">
        <v>374</v>
      </c>
      <c r="G43" s="246"/>
      <c r="H43" s="249"/>
    </row>
    <row r="44" spans="1:12" ht="18.75" customHeight="1" x14ac:dyDescent="0.25">
      <c r="A44" s="244"/>
      <c r="B44" s="82" t="s">
        <v>386</v>
      </c>
      <c r="C44" s="77" t="s">
        <v>387</v>
      </c>
      <c r="D44" s="83" t="s">
        <v>387</v>
      </c>
      <c r="E44" s="78" t="s">
        <v>373</v>
      </c>
      <c r="F44" s="84" t="s">
        <v>374</v>
      </c>
      <c r="G44" s="246"/>
      <c r="H44" s="249"/>
    </row>
    <row r="45" spans="1:12" ht="32.25" customHeight="1" x14ac:dyDescent="0.25">
      <c r="A45" s="244"/>
      <c r="B45" s="82" t="s">
        <v>388</v>
      </c>
      <c r="C45" s="77" t="s">
        <v>389</v>
      </c>
      <c r="D45" s="86" t="s">
        <v>389</v>
      </c>
      <c r="E45" s="85">
        <v>1</v>
      </c>
      <c r="F45" s="84" t="s">
        <v>390</v>
      </c>
      <c r="G45" s="246"/>
      <c r="H45" s="249"/>
    </row>
    <row r="46" spans="1:12" ht="27.75" customHeight="1" x14ac:dyDescent="0.25">
      <c r="A46" s="244"/>
      <c r="B46" s="82" t="s">
        <v>391</v>
      </c>
      <c r="C46" s="77" t="s">
        <v>392</v>
      </c>
      <c r="D46" s="83" t="s">
        <v>392</v>
      </c>
      <c r="E46" s="79">
        <v>1</v>
      </c>
      <c r="F46" s="84" t="s">
        <v>390</v>
      </c>
      <c r="G46" s="246"/>
      <c r="H46" s="249"/>
    </row>
    <row r="47" spans="1:12" ht="30.75" customHeight="1" x14ac:dyDescent="0.25">
      <c r="A47" s="244"/>
      <c r="B47" s="82" t="s">
        <v>393</v>
      </c>
      <c r="C47" s="77" t="s">
        <v>394</v>
      </c>
      <c r="D47" s="86" t="s">
        <v>395</v>
      </c>
      <c r="E47" s="85">
        <v>1.0217000000000001</v>
      </c>
      <c r="F47" s="80" t="s">
        <v>396</v>
      </c>
      <c r="G47" s="246"/>
      <c r="H47" s="249"/>
    </row>
    <row r="48" spans="1:12" ht="15" customHeight="1" x14ac:dyDescent="0.25">
      <c r="A48" s="244"/>
      <c r="B48" s="82" t="s">
        <v>397</v>
      </c>
      <c r="C48" s="77" t="s">
        <v>398</v>
      </c>
      <c r="D48" s="83" t="s">
        <v>398</v>
      </c>
      <c r="E48" s="85">
        <v>1</v>
      </c>
      <c r="F48" s="84" t="s">
        <v>390</v>
      </c>
      <c r="G48" s="246"/>
      <c r="H48" s="249"/>
    </row>
    <row r="49" spans="1:8" ht="21.75" customHeight="1" x14ac:dyDescent="0.25">
      <c r="A49" s="244"/>
      <c r="B49" s="87" t="s">
        <v>399</v>
      </c>
      <c r="C49" s="77" t="s">
        <v>400</v>
      </c>
      <c r="D49" s="83" t="s">
        <v>400</v>
      </c>
      <c r="E49" s="85">
        <v>1</v>
      </c>
      <c r="F49" s="84" t="s">
        <v>390</v>
      </c>
      <c r="G49" s="246"/>
      <c r="H49" s="249"/>
    </row>
    <row r="50" spans="1:8" ht="18.75" customHeight="1" x14ac:dyDescent="0.25">
      <c r="A50" s="244"/>
      <c r="B50" s="87" t="s">
        <v>401</v>
      </c>
      <c r="C50" s="77" t="s">
        <v>402</v>
      </c>
      <c r="D50" s="86" t="s">
        <v>403</v>
      </c>
      <c r="E50" s="79">
        <v>0.88360000000000005</v>
      </c>
      <c r="F50" s="88" t="s">
        <v>404</v>
      </c>
      <c r="G50" s="246"/>
      <c r="H50" s="249"/>
    </row>
    <row r="51" spans="1:8" ht="26.25" customHeight="1" x14ac:dyDescent="0.25">
      <c r="A51" s="244"/>
      <c r="B51" s="82" t="s">
        <v>405</v>
      </c>
      <c r="C51" s="77" t="s">
        <v>406</v>
      </c>
      <c r="D51" s="83" t="s">
        <v>406</v>
      </c>
      <c r="E51" s="85">
        <v>1</v>
      </c>
      <c r="F51" s="84" t="s">
        <v>390</v>
      </c>
      <c r="G51" s="246"/>
      <c r="H51" s="249"/>
    </row>
    <row r="52" spans="1:8" ht="28.5" customHeight="1" x14ac:dyDescent="0.25">
      <c r="A52" s="244"/>
      <c r="B52" s="82" t="s">
        <v>407</v>
      </c>
      <c r="C52" s="77" t="s">
        <v>408</v>
      </c>
      <c r="D52" s="83" t="s">
        <v>408</v>
      </c>
      <c r="E52" s="85">
        <v>1</v>
      </c>
      <c r="F52" s="84" t="s">
        <v>390</v>
      </c>
      <c r="G52" s="246"/>
      <c r="H52" s="249"/>
    </row>
    <row r="53" spans="1:8" ht="24.75" customHeight="1" x14ac:dyDescent="0.25">
      <c r="A53" s="244"/>
      <c r="B53" s="82" t="s">
        <v>409</v>
      </c>
      <c r="C53" s="77" t="s">
        <v>410</v>
      </c>
      <c r="D53" s="86" t="s">
        <v>411</v>
      </c>
      <c r="E53" s="85">
        <v>0.98480000000000001</v>
      </c>
      <c r="F53" s="88" t="s">
        <v>412</v>
      </c>
      <c r="G53" s="246"/>
      <c r="H53" s="249"/>
    </row>
    <row r="54" spans="1:8" ht="20.25" customHeight="1" x14ac:dyDescent="0.25">
      <c r="A54" s="244"/>
      <c r="B54" s="82" t="s">
        <v>413</v>
      </c>
      <c r="C54" s="77" t="s">
        <v>414</v>
      </c>
      <c r="D54" s="83" t="s">
        <v>415</v>
      </c>
      <c r="E54" s="79">
        <v>0</v>
      </c>
      <c r="F54" s="88" t="s">
        <v>416</v>
      </c>
      <c r="G54" s="246"/>
      <c r="H54" s="249"/>
    </row>
    <row r="55" spans="1:8" ht="23.25" customHeight="1" x14ac:dyDescent="0.25">
      <c r="A55" s="244"/>
      <c r="B55" s="82" t="s">
        <v>417</v>
      </c>
      <c r="C55" s="77" t="s">
        <v>418</v>
      </c>
      <c r="D55" s="83" t="s">
        <v>419</v>
      </c>
      <c r="E55" s="79">
        <v>0.5</v>
      </c>
      <c r="F55" s="88" t="s">
        <v>420</v>
      </c>
      <c r="G55" s="246"/>
      <c r="H55" s="249"/>
    </row>
    <row r="56" spans="1:8" ht="18.75" customHeight="1" x14ac:dyDescent="0.25">
      <c r="A56" s="244"/>
      <c r="B56" s="82" t="s">
        <v>421</v>
      </c>
      <c r="C56" s="77" t="s">
        <v>422</v>
      </c>
      <c r="D56" s="83" t="s">
        <v>422</v>
      </c>
      <c r="E56" s="85">
        <v>1</v>
      </c>
      <c r="F56" s="84" t="s">
        <v>374</v>
      </c>
      <c r="G56" s="246"/>
      <c r="H56" s="249"/>
    </row>
    <row r="57" spans="1:8" ht="15" customHeight="1" x14ac:dyDescent="0.25">
      <c r="A57" s="244"/>
      <c r="B57" s="82" t="s">
        <v>423</v>
      </c>
      <c r="C57" s="77" t="s">
        <v>424</v>
      </c>
      <c r="D57" s="83" t="s">
        <v>424</v>
      </c>
      <c r="E57" s="85">
        <v>1</v>
      </c>
      <c r="F57" s="84" t="s">
        <v>374</v>
      </c>
      <c r="G57" s="246"/>
      <c r="H57" s="249"/>
    </row>
    <row r="58" spans="1:8" ht="25.5" customHeight="1" x14ac:dyDescent="0.25">
      <c r="A58" s="244"/>
      <c r="B58" s="82" t="s">
        <v>425</v>
      </c>
      <c r="C58" s="77" t="s">
        <v>426</v>
      </c>
      <c r="D58" s="83" t="s">
        <v>426</v>
      </c>
      <c r="E58" s="85">
        <v>1</v>
      </c>
      <c r="F58" s="84" t="s">
        <v>374</v>
      </c>
      <c r="G58" s="246"/>
      <c r="H58" s="249"/>
    </row>
    <row r="59" spans="1:8" ht="21.75" customHeight="1" x14ac:dyDescent="0.25">
      <c r="A59" s="244"/>
      <c r="B59" s="82" t="s">
        <v>427</v>
      </c>
      <c r="C59" s="77" t="s">
        <v>428</v>
      </c>
      <c r="D59" s="83" t="s">
        <v>428</v>
      </c>
      <c r="E59" s="85">
        <v>1</v>
      </c>
      <c r="F59" s="84" t="s">
        <v>374</v>
      </c>
      <c r="G59" s="246"/>
      <c r="H59" s="249"/>
    </row>
    <row r="60" spans="1:8" ht="29.25" customHeight="1" x14ac:dyDescent="0.25">
      <c r="A60" s="244"/>
      <c r="B60" s="82" t="s">
        <v>429</v>
      </c>
      <c r="C60" s="89" t="s">
        <v>392</v>
      </c>
      <c r="D60" s="90" t="s">
        <v>392</v>
      </c>
      <c r="E60" s="85">
        <v>1</v>
      </c>
      <c r="F60" s="84" t="s">
        <v>374</v>
      </c>
      <c r="G60" s="246"/>
      <c r="H60" s="249"/>
    </row>
    <row r="61" spans="1:8" ht="30.75" customHeight="1" x14ac:dyDescent="0.25">
      <c r="A61" s="244"/>
      <c r="B61" s="82" t="s">
        <v>430</v>
      </c>
      <c r="C61" s="89" t="s">
        <v>431</v>
      </c>
      <c r="D61" s="90" t="s">
        <v>431</v>
      </c>
      <c r="E61" s="85">
        <v>1</v>
      </c>
      <c r="F61" s="84" t="s">
        <v>374</v>
      </c>
      <c r="G61" s="246"/>
      <c r="H61" s="249"/>
    </row>
    <row r="62" spans="1:8" ht="153" customHeight="1" x14ac:dyDescent="0.25">
      <c r="A62" s="244"/>
      <c r="B62" s="82" t="s">
        <v>432</v>
      </c>
      <c r="C62" s="89" t="s">
        <v>433</v>
      </c>
      <c r="D62" s="86" t="s">
        <v>434</v>
      </c>
      <c r="E62" s="85">
        <v>0.67500000000000004</v>
      </c>
      <c r="F62" s="80" t="s">
        <v>435</v>
      </c>
      <c r="G62" s="246"/>
      <c r="H62" s="249"/>
    </row>
    <row r="63" spans="1:8" ht="23.25" customHeight="1" x14ac:dyDescent="0.25">
      <c r="A63" s="244"/>
      <c r="B63" s="82" t="s">
        <v>436</v>
      </c>
      <c r="C63" s="77" t="s">
        <v>437</v>
      </c>
      <c r="D63" s="83" t="s">
        <v>438</v>
      </c>
      <c r="E63" s="79">
        <v>1</v>
      </c>
      <c r="F63" s="84" t="s">
        <v>377</v>
      </c>
      <c r="G63" s="246"/>
      <c r="H63" s="249"/>
    </row>
    <row r="64" spans="1:8" ht="29.25" customHeight="1" x14ac:dyDescent="0.25">
      <c r="A64" s="244"/>
      <c r="B64" s="82" t="s">
        <v>439</v>
      </c>
      <c r="C64" s="77" t="s">
        <v>440</v>
      </c>
      <c r="D64" s="86">
        <v>0</v>
      </c>
      <c r="E64" s="79">
        <v>0</v>
      </c>
      <c r="F64" s="91" t="s">
        <v>441</v>
      </c>
      <c r="G64" s="246"/>
      <c r="H64" s="249"/>
    </row>
    <row r="65" spans="1:8" ht="29.25" customHeight="1" x14ac:dyDescent="0.25">
      <c r="A65" s="244"/>
      <c r="B65" s="82" t="s">
        <v>442</v>
      </c>
      <c r="C65" s="77" t="s">
        <v>443</v>
      </c>
      <c r="D65" s="83" t="s">
        <v>443</v>
      </c>
      <c r="E65" s="83" t="s">
        <v>373</v>
      </c>
      <c r="F65" s="84" t="s">
        <v>377</v>
      </c>
      <c r="G65" s="246"/>
      <c r="H65" s="249"/>
    </row>
    <row r="66" spans="1:8" ht="37.5" customHeight="1" x14ac:dyDescent="0.25">
      <c r="A66" s="244"/>
      <c r="B66" s="82" t="s">
        <v>444</v>
      </c>
      <c r="C66" s="77" t="s">
        <v>445</v>
      </c>
      <c r="D66" s="83" t="s">
        <v>445</v>
      </c>
      <c r="E66" s="83" t="s">
        <v>373</v>
      </c>
      <c r="F66" s="84" t="s">
        <v>377</v>
      </c>
      <c r="G66" s="246"/>
      <c r="H66" s="249"/>
    </row>
    <row r="67" spans="1:8" ht="78" customHeight="1" x14ac:dyDescent="0.25">
      <c r="A67" s="244"/>
      <c r="B67" s="82" t="s">
        <v>446</v>
      </c>
      <c r="C67" s="77" t="s">
        <v>447</v>
      </c>
      <c r="D67" s="83" t="s">
        <v>448</v>
      </c>
      <c r="E67" s="79">
        <v>1</v>
      </c>
      <c r="F67" s="80" t="s">
        <v>449</v>
      </c>
      <c r="G67" s="246"/>
      <c r="H67" s="249"/>
    </row>
    <row r="68" spans="1:8" ht="21" customHeight="1" x14ac:dyDescent="0.25">
      <c r="A68" s="244"/>
      <c r="B68" s="82" t="s">
        <v>450</v>
      </c>
      <c r="C68" s="77" t="s">
        <v>451</v>
      </c>
      <c r="D68" s="83" t="s">
        <v>451</v>
      </c>
      <c r="E68" s="85">
        <v>1</v>
      </c>
      <c r="F68" s="84" t="s">
        <v>377</v>
      </c>
      <c r="G68" s="246"/>
      <c r="H68" s="249"/>
    </row>
    <row r="69" spans="1:8" ht="21" customHeight="1" x14ac:dyDescent="0.25">
      <c r="A69" s="244"/>
      <c r="B69" s="82" t="s">
        <v>452</v>
      </c>
      <c r="C69" s="77" t="s">
        <v>453</v>
      </c>
      <c r="D69" s="83" t="s">
        <v>453</v>
      </c>
      <c r="E69" s="85">
        <v>1</v>
      </c>
      <c r="F69" s="84" t="s">
        <v>377</v>
      </c>
      <c r="G69" s="246"/>
      <c r="H69" s="249"/>
    </row>
    <row r="70" spans="1:8" ht="15.75" customHeight="1" x14ac:dyDescent="0.25">
      <c r="A70" s="244"/>
      <c r="B70" s="82" t="s">
        <v>454</v>
      </c>
      <c r="C70" s="77" t="s">
        <v>385</v>
      </c>
      <c r="D70" s="83" t="s">
        <v>385</v>
      </c>
      <c r="E70" s="85">
        <v>1</v>
      </c>
      <c r="F70" s="84" t="s">
        <v>377</v>
      </c>
      <c r="G70" s="246"/>
      <c r="H70" s="249"/>
    </row>
    <row r="71" spans="1:8" ht="75.75" customHeight="1" x14ac:dyDescent="0.25">
      <c r="A71" s="244"/>
      <c r="B71" s="82" t="s">
        <v>455</v>
      </c>
      <c r="C71" s="77" t="s">
        <v>456</v>
      </c>
      <c r="D71" s="86" t="s">
        <v>457</v>
      </c>
      <c r="E71" s="85">
        <v>0.74209999999999998</v>
      </c>
      <c r="F71" s="80" t="s">
        <v>458</v>
      </c>
      <c r="G71" s="246"/>
      <c r="H71" s="249"/>
    </row>
    <row r="72" spans="1:8" ht="36.75" customHeight="1" x14ac:dyDescent="0.25">
      <c r="A72" s="244"/>
      <c r="B72" s="82" t="s">
        <v>459</v>
      </c>
      <c r="C72" s="77" t="s">
        <v>460</v>
      </c>
      <c r="D72" s="86" t="s">
        <v>461</v>
      </c>
      <c r="E72" s="85">
        <v>2.9678</v>
      </c>
      <c r="F72" s="80" t="s">
        <v>462</v>
      </c>
      <c r="G72" s="246"/>
      <c r="H72" s="249"/>
    </row>
    <row r="73" spans="1:8" ht="74.25" customHeight="1" x14ac:dyDescent="0.25">
      <c r="A73" s="244"/>
      <c r="B73" s="82" t="s">
        <v>463</v>
      </c>
      <c r="C73" s="77" t="s">
        <v>418</v>
      </c>
      <c r="D73" s="83" t="s">
        <v>464</v>
      </c>
      <c r="E73" s="85">
        <v>0.25</v>
      </c>
      <c r="F73" s="80" t="s">
        <v>458</v>
      </c>
      <c r="G73" s="246"/>
      <c r="H73" s="249"/>
    </row>
    <row r="74" spans="1:8" ht="82.5" customHeight="1" x14ac:dyDescent="0.25">
      <c r="A74" s="244"/>
      <c r="B74" s="82" t="s">
        <v>465</v>
      </c>
      <c r="C74" s="77" t="s">
        <v>466</v>
      </c>
      <c r="D74" s="83" t="s">
        <v>467</v>
      </c>
      <c r="E74" s="79">
        <v>1.4545999999999999</v>
      </c>
      <c r="F74" s="88" t="s">
        <v>468</v>
      </c>
      <c r="G74" s="246"/>
      <c r="H74" s="249"/>
    </row>
    <row r="75" spans="1:8" ht="82.5" customHeight="1" x14ac:dyDescent="0.25">
      <c r="A75" s="244"/>
      <c r="B75" s="82" t="s">
        <v>469</v>
      </c>
      <c r="C75" s="77" t="s">
        <v>470</v>
      </c>
      <c r="D75" s="83" t="s">
        <v>471</v>
      </c>
      <c r="E75" s="83" t="s">
        <v>472</v>
      </c>
      <c r="F75" s="88" t="s">
        <v>473</v>
      </c>
      <c r="G75" s="246"/>
      <c r="H75" s="249"/>
    </row>
    <row r="76" spans="1:8" ht="45.75" customHeight="1" x14ac:dyDescent="0.25">
      <c r="A76" s="244"/>
      <c r="B76" s="82" t="s">
        <v>474</v>
      </c>
      <c r="C76" s="77" t="s">
        <v>475</v>
      </c>
      <c r="D76" s="83" t="s">
        <v>476</v>
      </c>
      <c r="E76" s="85">
        <v>0.6</v>
      </c>
      <c r="F76" s="80" t="s">
        <v>477</v>
      </c>
      <c r="G76" s="246"/>
      <c r="H76" s="249"/>
    </row>
    <row r="77" spans="1:8" ht="16.5" customHeight="1" x14ac:dyDescent="0.25">
      <c r="A77" s="244"/>
      <c r="B77" s="82" t="s">
        <v>478</v>
      </c>
      <c r="C77" s="77" t="s">
        <v>479</v>
      </c>
      <c r="D77" s="83" t="s">
        <v>480</v>
      </c>
      <c r="E77" s="79">
        <v>0.875</v>
      </c>
      <c r="F77" s="91" t="s">
        <v>481</v>
      </c>
      <c r="G77" s="246"/>
      <c r="H77" s="249"/>
    </row>
    <row r="78" spans="1:8" ht="18.75" customHeight="1" x14ac:dyDescent="0.25">
      <c r="A78" s="244"/>
      <c r="B78" s="82" t="s">
        <v>482</v>
      </c>
      <c r="C78" s="77" t="s">
        <v>483</v>
      </c>
      <c r="D78" s="83" t="s">
        <v>483</v>
      </c>
      <c r="E78" s="79">
        <v>1</v>
      </c>
      <c r="F78" s="84" t="s">
        <v>374</v>
      </c>
      <c r="G78" s="246"/>
      <c r="H78" s="249"/>
    </row>
    <row r="79" spans="1:8" ht="63.75" customHeight="1" x14ac:dyDescent="0.25">
      <c r="A79" s="244"/>
      <c r="B79" s="82" t="s">
        <v>484</v>
      </c>
      <c r="C79" s="77" t="s">
        <v>485</v>
      </c>
      <c r="D79" s="86" t="s">
        <v>486</v>
      </c>
      <c r="E79" s="85">
        <v>1</v>
      </c>
      <c r="F79" s="88" t="s">
        <v>487</v>
      </c>
      <c r="G79" s="246"/>
      <c r="H79" s="249"/>
    </row>
    <row r="80" spans="1:8" ht="16.5" customHeight="1" x14ac:dyDescent="0.25">
      <c r="A80" s="244"/>
      <c r="B80" s="82" t="s">
        <v>488</v>
      </c>
      <c r="C80" s="77" t="s">
        <v>418</v>
      </c>
      <c r="D80" s="83" t="s">
        <v>408</v>
      </c>
      <c r="E80" s="79">
        <v>1</v>
      </c>
      <c r="F80" s="80" t="s">
        <v>489</v>
      </c>
      <c r="G80" s="246"/>
      <c r="H80" s="249"/>
    </row>
    <row r="81" spans="1:8" ht="21" customHeight="1" x14ac:dyDescent="0.25">
      <c r="A81" s="244"/>
      <c r="B81" s="82" t="s">
        <v>490</v>
      </c>
      <c r="C81" s="77" t="s">
        <v>431</v>
      </c>
      <c r="D81" s="83" t="s">
        <v>491</v>
      </c>
      <c r="E81" s="79">
        <v>1</v>
      </c>
      <c r="F81" s="80" t="s">
        <v>489</v>
      </c>
      <c r="G81" s="246"/>
      <c r="H81" s="249"/>
    </row>
    <row r="82" spans="1:8" ht="33" customHeight="1" x14ac:dyDescent="0.25">
      <c r="A82" s="244"/>
      <c r="B82" s="82" t="s">
        <v>492</v>
      </c>
      <c r="C82" s="77" t="s">
        <v>493</v>
      </c>
      <c r="D82" s="83" t="s">
        <v>494</v>
      </c>
      <c r="E82" s="79">
        <v>1</v>
      </c>
      <c r="F82" s="80" t="s">
        <v>495</v>
      </c>
      <c r="G82" s="246"/>
      <c r="H82" s="249"/>
    </row>
    <row r="83" spans="1:8" ht="33" customHeight="1" x14ac:dyDescent="0.25">
      <c r="A83" s="244"/>
      <c r="B83" s="82" t="s">
        <v>496</v>
      </c>
      <c r="C83" s="77" t="s">
        <v>497</v>
      </c>
      <c r="D83" s="83" t="s">
        <v>498</v>
      </c>
      <c r="E83" s="79">
        <v>1</v>
      </c>
      <c r="F83" s="80" t="s">
        <v>499</v>
      </c>
      <c r="G83" s="246"/>
      <c r="H83" s="249"/>
    </row>
    <row r="84" spans="1:8" ht="45.75" customHeight="1" x14ac:dyDescent="0.25">
      <c r="A84" s="244"/>
      <c r="B84" s="82" t="s">
        <v>500</v>
      </c>
      <c r="C84" s="77" t="s">
        <v>494</v>
      </c>
      <c r="D84" s="83" t="s">
        <v>501</v>
      </c>
      <c r="E84" s="79">
        <v>1</v>
      </c>
      <c r="F84" s="91" t="s">
        <v>502</v>
      </c>
      <c r="G84" s="246"/>
      <c r="H84" s="249"/>
    </row>
    <row r="85" spans="1:8" ht="34.5" customHeight="1" x14ac:dyDescent="0.25">
      <c r="A85" s="244"/>
      <c r="B85" s="82" t="s">
        <v>503</v>
      </c>
      <c r="C85" s="77" t="s">
        <v>504</v>
      </c>
      <c r="D85" s="78" t="s">
        <v>504</v>
      </c>
      <c r="E85" s="79">
        <v>1</v>
      </c>
      <c r="F85" s="84" t="s">
        <v>505</v>
      </c>
      <c r="G85" s="246"/>
      <c r="H85" s="249"/>
    </row>
    <row r="86" spans="1:8" ht="22.5" customHeight="1" x14ac:dyDescent="0.25">
      <c r="A86" s="244"/>
      <c r="B86" s="82" t="s">
        <v>506</v>
      </c>
      <c r="C86" s="77" t="s">
        <v>383</v>
      </c>
      <c r="D86" s="83" t="s">
        <v>507</v>
      </c>
      <c r="E86" s="79">
        <v>1</v>
      </c>
      <c r="F86" s="80" t="s">
        <v>489</v>
      </c>
      <c r="G86" s="246"/>
      <c r="H86" s="249"/>
    </row>
    <row r="87" spans="1:8" ht="48" customHeight="1" x14ac:dyDescent="0.25">
      <c r="A87" s="244"/>
      <c r="B87" s="82" t="s">
        <v>508</v>
      </c>
      <c r="C87" s="77" t="s">
        <v>509</v>
      </c>
      <c r="D87" s="86" t="s">
        <v>510</v>
      </c>
      <c r="E87" s="79">
        <v>1</v>
      </c>
      <c r="F87" s="80" t="s">
        <v>511</v>
      </c>
      <c r="G87" s="246"/>
      <c r="H87" s="249"/>
    </row>
    <row r="88" spans="1:8" ht="21" customHeight="1" x14ac:dyDescent="0.25">
      <c r="A88" s="244"/>
      <c r="B88" s="92" t="s">
        <v>512</v>
      </c>
      <c r="C88" s="93" t="s">
        <v>513</v>
      </c>
      <c r="D88" s="78" t="s">
        <v>514</v>
      </c>
      <c r="E88" s="79">
        <v>1</v>
      </c>
      <c r="F88" s="80" t="s">
        <v>489</v>
      </c>
      <c r="G88" s="246"/>
      <c r="H88" s="249"/>
    </row>
    <row r="89" spans="1:8" ht="33" customHeight="1" x14ac:dyDescent="0.25">
      <c r="A89" s="244"/>
      <c r="B89" s="82" t="s">
        <v>515</v>
      </c>
      <c r="C89" s="77" t="s">
        <v>516</v>
      </c>
      <c r="D89" s="83" t="s">
        <v>517</v>
      </c>
      <c r="E89" s="79">
        <v>1</v>
      </c>
      <c r="F89" s="80" t="s">
        <v>489</v>
      </c>
      <c r="G89" s="246"/>
      <c r="H89" s="249"/>
    </row>
    <row r="90" spans="1:8" ht="18.75" customHeight="1" x14ac:dyDescent="0.25">
      <c r="A90" s="244"/>
      <c r="B90" s="82" t="s">
        <v>518</v>
      </c>
      <c r="C90" s="77" t="s">
        <v>519</v>
      </c>
      <c r="D90" s="83" t="s">
        <v>520</v>
      </c>
      <c r="E90" s="79">
        <v>1</v>
      </c>
      <c r="F90" s="80" t="s">
        <v>489</v>
      </c>
      <c r="G90" s="246"/>
      <c r="H90" s="249"/>
    </row>
    <row r="91" spans="1:8" ht="16.5" customHeight="1" x14ac:dyDescent="0.25">
      <c r="A91" s="244"/>
      <c r="B91" s="94" t="s">
        <v>521</v>
      </c>
      <c r="C91" s="77" t="s">
        <v>522</v>
      </c>
      <c r="D91" s="83" t="s">
        <v>523</v>
      </c>
      <c r="E91" s="79">
        <v>1</v>
      </c>
      <c r="F91" s="80" t="s">
        <v>489</v>
      </c>
      <c r="G91" s="246"/>
      <c r="H91" s="249"/>
    </row>
    <row r="92" spans="1:8" ht="29.25" customHeight="1" x14ac:dyDescent="0.25">
      <c r="A92" s="244"/>
      <c r="B92" s="82" t="s">
        <v>524</v>
      </c>
      <c r="C92" s="77" t="s">
        <v>525</v>
      </c>
      <c r="D92" s="83" t="s">
        <v>526</v>
      </c>
      <c r="E92" s="79">
        <v>1</v>
      </c>
      <c r="F92" s="80" t="s">
        <v>489</v>
      </c>
      <c r="G92" s="246"/>
      <c r="H92" s="249"/>
    </row>
    <row r="93" spans="1:8" ht="23.25" customHeight="1" x14ac:dyDescent="0.25">
      <c r="A93" s="244"/>
      <c r="B93" s="82" t="s">
        <v>527</v>
      </c>
      <c r="C93" s="77" t="s">
        <v>528</v>
      </c>
      <c r="D93" s="83" t="s">
        <v>529</v>
      </c>
      <c r="E93" s="79">
        <v>1</v>
      </c>
      <c r="F93" s="80" t="s">
        <v>489</v>
      </c>
      <c r="G93" s="246"/>
      <c r="H93" s="249"/>
    </row>
    <row r="94" spans="1:8" ht="16.5" customHeight="1" x14ac:dyDescent="0.25">
      <c r="A94" s="244"/>
      <c r="B94" s="82" t="s">
        <v>530</v>
      </c>
      <c r="C94" s="77" t="s">
        <v>531</v>
      </c>
      <c r="D94" s="83" t="s">
        <v>532</v>
      </c>
      <c r="E94" s="79">
        <v>1</v>
      </c>
      <c r="F94" s="80" t="s">
        <v>489</v>
      </c>
      <c r="G94" s="246"/>
      <c r="H94" s="249"/>
    </row>
    <row r="95" spans="1:8" ht="13.5" customHeight="1" x14ac:dyDescent="0.25">
      <c r="A95" s="244"/>
      <c r="B95" s="82" t="s">
        <v>533</v>
      </c>
      <c r="C95" s="77" t="s">
        <v>534</v>
      </c>
      <c r="D95" s="83" t="s">
        <v>535</v>
      </c>
      <c r="E95" s="79">
        <v>1</v>
      </c>
      <c r="F95" s="80" t="s">
        <v>489</v>
      </c>
      <c r="G95" s="246"/>
      <c r="H95" s="249"/>
    </row>
    <row r="96" spans="1:8" ht="14.25" customHeight="1" x14ac:dyDescent="0.25">
      <c r="A96" s="244"/>
      <c r="B96" s="82" t="s">
        <v>536</v>
      </c>
      <c r="C96" s="77" t="s">
        <v>537</v>
      </c>
      <c r="D96" s="83" t="s">
        <v>538</v>
      </c>
      <c r="E96" s="79">
        <v>1</v>
      </c>
      <c r="F96" s="80" t="s">
        <v>489</v>
      </c>
      <c r="G96" s="246"/>
      <c r="H96" s="249"/>
    </row>
    <row r="97" spans="1:8" ht="17.25" customHeight="1" x14ac:dyDescent="0.25">
      <c r="A97" s="244"/>
      <c r="B97" s="82" t="s">
        <v>539</v>
      </c>
      <c r="C97" s="77" t="s">
        <v>540</v>
      </c>
      <c r="D97" s="83" t="s">
        <v>541</v>
      </c>
      <c r="E97" s="79">
        <v>1</v>
      </c>
      <c r="F97" s="80" t="s">
        <v>489</v>
      </c>
      <c r="G97" s="246"/>
      <c r="H97" s="249"/>
    </row>
    <row r="98" spans="1:8" ht="16.5" customHeight="1" x14ac:dyDescent="0.25">
      <c r="A98" s="244"/>
      <c r="B98" s="82" t="s">
        <v>542</v>
      </c>
      <c r="C98" s="77" t="s">
        <v>543</v>
      </c>
      <c r="D98" s="83" t="s">
        <v>544</v>
      </c>
      <c r="E98" s="79">
        <v>1</v>
      </c>
      <c r="F98" s="80" t="s">
        <v>489</v>
      </c>
      <c r="G98" s="246"/>
      <c r="H98" s="249"/>
    </row>
    <row r="99" spans="1:8" ht="30.75" customHeight="1" x14ac:dyDescent="0.25">
      <c r="A99" s="244"/>
      <c r="B99" s="82" t="s">
        <v>545</v>
      </c>
      <c r="C99" s="77" t="s">
        <v>546</v>
      </c>
      <c r="D99" s="83" t="s">
        <v>398</v>
      </c>
      <c r="E99" s="79">
        <v>1</v>
      </c>
      <c r="F99" s="80" t="s">
        <v>547</v>
      </c>
      <c r="G99" s="246"/>
      <c r="H99" s="249"/>
    </row>
    <row r="100" spans="1:8" ht="23.25" customHeight="1" x14ac:dyDescent="0.25">
      <c r="A100" s="244"/>
      <c r="B100" s="82" t="s">
        <v>548</v>
      </c>
      <c r="C100" s="77" t="s">
        <v>549</v>
      </c>
      <c r="D100" s="83" t="s">
        <v>550</v>
      </c>
      <c r="E100" s="79">
        <v>1</v>
      </c>
      <c r="F100" s="80" t="s">
        <v>489</v>
      </c>
      <c r="G100" s="246"/>
      <c r="H100" s="249"/>
    </row>
    <row r="101" spans="1:8" ht="15.75" customHeight="1" x14ac:dyDescent="0.25">
      <c r="A101" s="244"/>
      <c r="B101" s="82" t="s">
        <v>551</v>
      </c>
      <c r="C101" s="77" t="s">
        <v>552</v>
      </c>
      <c r="D101" s="83" t="s">
        <v>501</v>
      </c>
      <c r="E101" s="79">
        <v>1</v>
      </c>
      <c r="F101" s="80" t="s">
        <v>489</v>
      </c>
      <c r="G101" s="246"/>
      <c r="H101" s="249"/>
    </row>
    <row r="102" spans="1:8" ht="26.25" customHeight="1" x14ac:dyDescent="0.25">
      <c r="A102" s="244"/>
      <c r="B102" s="82" t="s">
        <v>553</v>
      </c>
      <c r="C102" s="77" t="s">
        <v>554</v>
      </c>
      <c r="D102" s="83" t="s">
        <v>555</v>
      </c>
      <c r="E102" s="79">
        <v>1</v>
      </c>
      <c r="F102" s="80" t="s">
        <v>489</v>
      </c>
      <c r="G102" s="246"/>
      <c r="H102" s="249"/>
    </row>
    <row r="103" spans="1:8" ht="14.25" customHeight="1" x14ac:dyDescent="0.25">
      <c r="A103" s="244"/>
      <c r="B103" s="82" t="s">
        <v>556</v>
      </c>
      <c r="C103" s="77" t="s">
        <v>414</v>
      </c>
      <c r="D103" s="83" t="s">
        <v>501</v>
      </c>
      <c r="E103" s="79">
        <v>1</v>
      </c>
      <c r="F103" s="80" t="s">
        <v>489</v>
      </c>
      <c r="G103" s="246"/>
      <c r="H103" s="249"/>
    </row>
    <row r="104" spans="1:8" ht="18.75" customHeight="1" x14ac:dyDescent="0.25">
      <c r="A104" s="244"/>
      <c r="B104" s="82" t="s">
        <v>557</v>
      </c>
      <c r="C104" s="77" t="s">
        <v>558</v>
      </c>
      <c r="D104" s="83" t="s">
        <v>559</v>
      </c>
      <c r="E104" s="79">
        <v>1</v>
      </c>
      <c r="F104" s="80" t="s">
        <v>489</v>
      </c>
      <c r="G104" s="246"/>
      <c r="H104" s="249"/>
    </row>
    <row r="105" spans="1:8" ht="22.5" customHeight="1" x14ac:dyDescent="0.25">
      <c r="A105" s="244"/>
      <c r="B105" s="82" t="s">
        <v>560</v>
      </c>
      <c r="C105" s="77" t="s">
        <v>561</v>
      </c>
      <c r="D105" s="83" t="s">
        <v>562</v>
      </c>
      <c r="E105" s="79">
        <v>1</v>
      </c>
      <c r="F105" s="80" t="s">
        <v>489</v>
      </c>
      <c r="G105" s="246"/>
      <c r="H105" s="249"/>
    </row>
    <row r="106" spans="1:8" ht="17.25" customHeight="1" x14ac:dyDescent="0.25">
      <c r="A106" s="244"/>
      <c r="B106" s="82" t="s">
        <v>563</v>
      </c>
      <c r="C106" s="77" t="s">
        <v>564</v>
      </c>
      <c r="D106" s="83" t="s">
        <v>565</v>
      </c>
      <c r="E106" s="79">
        <v>1</v>
      </c>
      <c r="F106" s="80" t="s">
        <v>489</v>
      </c>
      <c r="G106" s="246"/>
      <c r="H106" s="249"/>
    </row>
    <row r="107" spans="1:8" ht="18.75" customHeight="1" x14ac:dyDescent="0.25">
      <c r="A107" s="244"/>
      <c r="B107" s="82" t="s">
        <v>566</v>
      </c>
      <c r="C107" s="77" t="s">
        <v>567</v>
      </c>
      <c r="D107" s="83" t="s">
        <v>568</v>
      </c>
      <c r="E107" s="79">
        <v>1</v>
      </c>
      <c r="F107" s="80" t="s">
        <v>489</v>
      </c>
      <c r="G107" s="246"/>
      <c r="H107" s="249"/>
    </row>
    <row r="108" spans="1:8" ht="20.25" customHeight="1" x14ac:dyDescent="0.25">
      <c r="A108" s="244"/>
      <c r="B108" s="82" t="s">
        <v>569</v>
      </c>
      <c r="C108" s="77" t="s">
        <v>570</v>
      </c>
      <c r="D108" s="83" t="s">
        <v>571</v>
      </c>
      <c r="E108" s="79">
        <v>1</v>
      </c>
      <c r="F108" s="80" t="s">
        <v>489</v>
      </c>
      <c r="G108" s="246"/>
      <c r="H108" s="249"/>
    </row>
    <row r="109" spans="1:8" ht="25.5" customHeight="1" x14ac:dyDescent="0.25">
      <c r="A109" s="244"/>
      <c r="B109" s="82" t="s">
        <v>572</v>
      </c>
      <c r="C109" s="77" t="s">
        <v>573</v>
      </c>
      <c r="D109" s="83" t="s">
        <v>574</v>
      </c>
      <c r="E109" s="79">
        <v>1</v>
      </c>
      <c r="F109" s="80" t="s">
        <v>489</v>
      </c>
      <c r="G109" s="246"/>
      <c r="H109" s="249"/>
    </row>
    <row r="110" spans="1:8" ht="23.25" customHeight="1" x14ac:dyDescent="0.25">
      <c r="A110" s="244"/>
      <c r="B110" s="82" t="s">
        <v>575</v>
      </c>
      <c r="C110" s="77" t="s">
        <v>576</v>
      </c>
      <c r="D110" s="83" t="s">
        <v>577</v>
      </c>
      <c r="E110" s="79">
        <v>1</v>
      </c>
      <c r="F110" s="80" t="s">
        <v>489</v>
      </c>
      <c r="G110" s="246"/>
      <c r="H110" s="249"/>
    </row>
    <row r="111" spans="1:8" ht="15" customHeight="1" x14ac:dyDescent="0.25">
      <c r="A111" s="244"/>
      <c r="B111" s="82" t="s">
        <v>578</v>
      </c>
      <c r="C111" s="77" t="s">
        <v>579</v>
      </c>
      <c r="D111" s="83" t="s">
        <v>398</v>
      </c>
      <c r="E111" s="79">
        <v>1</v>
      </c>
      <c r="F111" s="80" t="s">
        <v>580</v>
      </c>
      <c r="G111" s="246"/>
      <c r="H111" s="249"/>
    </row>
    <row r="112" spans="1:8" ht="28.5" customHeight="1" x14ac:dyDescent="0.25">
      <c r="A112" s="244"/>
      <c r="B112" s="82" t="s">
        <v>581</v>
      </c>
      <c r="C112" s="77" t="s">
        <v>582</v>
      </c>
      <c r="D112" s="83" t="s">
        <v>583</v>
      </c>
      <c r="E112" s="79">
        <v>1</v>
      </c>
      <c r="F112" s="80" t="s">
        <v>489</v>
      </c>
      <c r="G112" s="246"/>
      <c r="H112" s="249"/>
    </row>
    <row r="113" spans="1:8" ht="23.25" customHeight="1" x14ac:dyDescent="0.25">
      <c r="A113" s="244"/>
      <c r="B113" s="82" t="s">
        <v>584</v>
      </c>
      <c r="C113" s="77" t="s">
        <v>585</v>
      </c>
      <c r="D113" s="83" t="s">
        <v>586</v>
      </c>
      <c r="E113" s="79">
        <v>1</v>
      </c>
      <c r="F113" s="80" t="s">
        <v>489</v>
      </c>
      <c r="G113" s="246"/>
      <c r="H113" s="249"/>
    </row>
    <row r="114" spans="1:8" ht="21" customHeight="1" x14ac:dyDescent="0.25">
      <c r="A114" s="244"/>
      <c r="B114" s="82" t="s">
        <v>587</v>
      </c>
      <c r="C114" s="77" t="s">
        <v>588</v>
      </c>
      <c r="D114" s="83" t="s">
        <v>589</v>
      </c>
      <c r="E114" s="79">
        <v>1</v>
      </c>
      <c r="F114" s="80" t="s">
        <v>489</v>
      </c>
      <c r="G114" s="246"/>
      <c r="H114" s="249"/>
    </row>
    <row r="115" spans="1:8" ht="21" customHeight="1" x14ac:dyDescent="0.25">
      <c r="A115" s="244"/>
      <c r="B115" s="82" t="s">
        <v>590</v>
      </c>
      <c r="C115" s="77" t="s">
        <v>591</v>
      </c>
      <c r="D115" s="83" t="s">
        <v>592</v>
      </c>
      <c r="E115" s="79">
        <v>1</v>
      </c>
      <c r="F115" s="80" t="s">
        <v>489</v>
      </c>
      <c r="G115" s="246"/>
      <c r="H115" s="249"/>
    </row>
    <row r="116" spans="1:8" ht="33" customHeight="1" x14ac:dyDescent="0.25">
      <c r="A116" s="244"/>
      <c r="B116" s="82" t="s">
        <v>593</v>
      </c>
      <c r="C116" s="77" t="s">
        <v>594</v>
      </c>
      <c r="D116" s="83" t="s">
        <v>594</v>
      </c>
      <c r="E116" s="78" t="s">
        <v>373</v>
      </c>
      <c r="F116" s="84" t="s">
        <v>374</v>
      </c>
      <c r="G116" s="246"/>
      <c r="H116" s="249"/>
    </row>
    <row r="117" spans="1:8" ht="27" customHeight="1" x14ac:dyDescent="0.25">
      <c r="A117" s="244"/>
      <c r="B117" s="82" t="s">
        <v>595</v>
      </c>
      <c r="C117" s="77" t="s">
        <v>497</v>
      </c>
      <c r="D117" s="83" t="s">
        <v>497</v>
      </c>
      <c r="E117" s="78" t="s">
        <v>373</v>
      </c>
      <c r="F117" s="84" t="s">
        <v>374</v>
      </c>
      <c r="G117" s="246"/>
      <c r="H117" s="249"/>
    </row>
    <row r="118" spans="1:8" ht="22.5" customHeight="1" x14ac:dyDescent="0.25">
      <c r="A118" s="244"/>
      <c r="B118" s="82" t="s">
        <v>596</v>
      </c>
      <c r="C118" s="93" t="s">
        <v>597</v>
      </c>
      <c r="D118" s="83" t="s">
        <v>598</v>
      </c>
      <c r="E118" s="79">
        <v>1</v>
      </c>
      <c r="F118" s="84" t="s">
        <v>374</v>
      </c>
      <c r="G118" s="246"/>
      <c r="H118" s="249"/>
    </row>
    <row r="119" spans="1:8" ht="18.75" customHeight="1" x14ac:dyDescent="0.25">
      <c r="A119" s="244"/>
      <c r="B119" s="82" t="s">
        <v>599</v>
      </c>
      <c r="C119" s="93" t="s">
        <v>600</v>
      </c>
      <c r="D119" s="83" t="s">
        <v>601</v>
      </c>
      <c r="E119" s="79">
        <v>1</v>
      </c>
      <c r="F119" s="84" t="s">
        <v>374</v>
      </c>
      <c r="G119" s="246"/>
      <c r="H119" s="249"/>
    </row>
    <row r="120" spans="1:8" ht="21.75" customHeight="1" x14ac:dyDescent="0.25">
      <c r="A120" s="244"/>
      <c r="B120" s="87" t="s">
        <v>602</v>
      </c>
      <c r="C120" s="77" t="s">
        <v>603</v>
      </c>
      <c r="D120" s="83" t="s">
        <v>604</v>
      </c>
      <c r="E120" s="79">
        <v>1</v>
      </c>
      <c r="F120" s="80" t="s">
        <v>489</v>
      </c>
      <c r="G120" s="246"/>
      <c r="H120" s="249"/>
    </row>
    <row r="121" spans="1:8" ht="24.75" customHeight="1" x14ac:dyDescent="0.25">
      <c r="A121" s="244"/>
      <c r="B121" s="82" t="s">
        <v>605</v>
      </c>
      <c r="C121" s="77" t="s">
        <v>606</v>
      </c>
      <c r="D121" s="83" t="s">
        <v>607</v>
      </c>
      <c r="E121" s="78" t="s">
        <v>373</v>
      </c>
      <c r="F121" s="84" t="s">
        <v>374</v>
      </c>
      <c r="G121" s="246"/>
      <c r="H121" s="249"/>
    </row>
    <row r="122" spans="1:8" ht="42" customHeight="1" x14ac:dyDescent="0.25">
      <c r="A122" s="244"/>
      <c r="B122" s="82" t="s">
        <v>608</v>
      </c>
      <c r="C122" s="77" t="s">
        <v>609</v>
      </c>
      <c r="D122" s="83" t="s">
        <v>609</v>
      </c>
      <c r="E122" s="78" t="s">
        <v>373</v>
      </c>
      <c r="F122" s="84" t="s">
        <v>374</v>
      </c>
      <c r="G122" s="246"/>
      <c r="H122" s="249"/>
    </row>
    <row r="123" spans="1:8" ht="46.5" customHeight="1" x14ac:dyDescent="0.25">
      <c r="A123" s="244"/>
      <c r="B123" s="87" t="s">
        <v>610</v>
      </c>
      <c r="C123" s="77" t="s">
        <v>611</v>
      </c>
      <c r="D123" s="86">
        <v>0</v>
      </c>
      <c r="E123" s="79">
        <v>0</v>
      </c>
      <c r="F123" s="80" t="s">
        <v>612</v>
      </c>
      <c r="G123" s="246"/>
      <c r="H123" s="249"/>
    </row>
    <row r="124" spans="1:8" ht="42.75" customHeight="1" x14ac:dyDescent="0.25">
      <c r="A124" s="244"/>
      <c r="B124" s="82" t="s">
        <v>613</v>
      </c>
      <c r="C124" s="77" t="s">
        <v>614</v>
      </c>
      <c r="D124" s="83" t="s">
        <v>615</v>
      </c>
      <c r="E124" s="79">
        <v>1</v>
      </c>
      <c r="F124" s="80" t="s">
        <v>489</v>
      </c>
      <c r="G124" s="246"/>
      <c r="H124" s="249"/>
    </row>
    <row r="125" spans="1:8" ht="52.5" customHeight="1" x14ac:dyDescent="0.25">
      <c r="A125" s="241"/>
      <c r="B125" s="82" t="s">
        <v>616</v>
      </c>
      <c r="C125" s="77" t="s">
        <v>617</v>
      </c>
      <c r="D125" s="83" t="s">
        <v>618</v>
      </c>
      <c r="E125" s="79">
        <v>1</v>
      </c>
      <c r="F125" s="80" t="s">
        <v>489</v>
      </c>
      <c r="G125" s="247"/>
      <c r="H125" s="250"/>
    </row>
  </sheetData>
  <mergeCells count="19">
    <mergeCell ref="A34:F34"/>
    <mergeCell ref="A35:H35"/>
    <mergeCell ref="A37:H37"/>
    <mergeCell ref="A38:A125"/>
    <mergeCell ref="G38:G125"/>
    <mergeCell ref="H38:H125"/>
    <mergeCell ref="G30:G33"/>
    <mergeCell ref="H30:H33"/>
    <mergeCell ref="A5:C5"/>
    <mergeCell ref="A6:C6"/>
    <mergeCell ref="A7:C7"/>
    <mergeCell ref="A9:L9"/>
    <mergeCell ref="A11:H11"/>
    <mergeCell ref="A12:H12"/>
    <mergeCell ref="A14:H14"/>
    <mergeCell ref="G15:G27"/>
    <mergeCell ref="H15:H27"/>
    <mergeCell ref="A28:H28"/>
    <mergeCell ref="A29:H2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E24"/>
  <sheetViews>
    <sheetView topLeftCell="A4" zoomScale="110" zoomScaleNormal="110" workbookViewId="0">
      <selection activeCell="A18" sqref="A18:E18"/>
    </sheetView>
  </sheetViews>
  <sheetFormatPr baseColWidth="10" defaultRowHeight="15" x14ac:dyDescent="0.25"/>
  <cols>
    <col min="1" max="1" width="36.42578125" customWidth="1"/>
    <col min="2" max="5" width="17.7109375" customWidth="1"/>
    <col min="6" max="6" width="14.140625" customWidth="1"/>
  </cols>
  <sheetData>
    <row r="5" spans="1:5" s="6" customFormat="1" ht="15" customHeight="1" x14ac:dyDescent="0.35">
      <c r="A5" s="232" t="s">
        <v>747</v>
      </c>
      <c r="B5" s="232"/>
      <c r="C5" s="232"/>
      <c r="D5" s="10"/>
      <c r="E5" s="10"/>
    </row>
    <row r="6" spans="1:5" s="6" customFormat="1" ht="18" customHeight="1" x14ac:dyDescent="0.35">
      <c r="A6" s="232" t="s">
        <v>748</v>
      </c>
      <c r="B6" s="232"/>
      <c r="C6" s="232"/>
      <c r="D6" s="10"/>
      <c r="E6" s="10"/>
    </row>
    <row r="7" spans="1:5" s="6" customFormat="1" ht="17.25" customHeight="1" x14ac:dyDescent="0.35">
      <c r="A7" s="160" t="s">
        <v>749</v>
      </c>
      <c r="B7" s="160"/>
      <c r="C7" s="160"/>
      <c r="D7" s="160"/>
      <c r="E7" s="160"/>
    </row>
    <row r="8" spans="1:5" s="4" customFormat="1" ht="6.75" customHeight="1" x14ac:dyDescent="0.35">
      <c r="A8" s="19"/>
      <c r="B8" s="19"/>
      <c r="C8" s="19"/>
      <c r="D8" s="19"/>
      <c r="E8" s="19"/>
    </row>
    <row r="9" spans="1:5" s="4" customFormat="1" ht="18" customHeight="1" x14ac:dyDescent="0.35">
      <c r="A9" s="160" t="s">
        <v>171</v>
      </c>
      <c r="B9" s="160"/>
      <c r="C9" s="160"/>
      <c r="D9" s="160"/>
      <c r="E9" s="160"/>
    </row>
    <row r="10" spans="1:5" ht="18.75" x14ac:dyDescent="0.35">
      <c r="A10" s="23"/>
      <c r="B10" s="19"/>
      <c r="C10" s="19"/>
      <c r="D10" s="19"/>
      <c r="E10" s="19"/>
    </row>
    <row r="11" spans="1:5" ht="54.75" customHeight="1" x14ac:dyDescent="0.25">
      <c r="A11" s="28" t="s">
        <v>49</v>
      </c>
      <c r="B11" s="28" t="s">
        <v>50</v>
      </c>
      <c r="C11" s="28" t="s">
        <v>51</v>
      </c>
      <c r="D11" s="28" t="s">
        <v>52</v>
      </c>
      <c r="E11" s="28" t="s">
        <v>46</v>
      </c>
    </row>
    <row r="12" spans="1:5" ht="48" customHeight="1" x14ac:dyDescent="0.25">
      <c r="A12" s="24" t="s">
        <v>648</v>
      </c>
      <c r="B12" s="127">
        <v>28389007857.560001</v>
      </c>
      <c r="C12" s="127">
        <v>28389007857.560001</v>
      </c>
      <c r="D12" s="24" t="s">
        <v>649</v>
      </c>
      <c r="E12" s="24"/>
    </row>
    <row r="13" spans="1:5" ht="33.75" customHeight="1" x14ac:dyDescent="0.25">
      <c r="A13" s="24" t="s">
        <v>650</v>
      </c>
      <c r="B13" s="127">
        <v>1603333301</v>
      </c>
      <c r="C13" s="127">
        <v>1603333301</v>
      </c>
      <c r="D13" s="24" t="s">
        <v>649</v>
      </c>
      <c r="E13" s="24"/>
    </row>
    <row r="14" spans="1:5" ht="33.75" customHeight="1" x14ac:dyDescent="0.25">
      <c r="A14" s="24" t="s">
        <v>651</v>
      </c>
      <c r="B14" s="127">
        <v>554226.49</v>
      </c>
      <c r="C14" s="127">
        <v>554226.49</v>
      </c>
      <c r="D14" s="24" t="s">
        <v>649</v>
      </c>
      <c r="E14" s="24"/>
    </row>
    <row r="15" spans="1:5" ht="45" customHeight="1" x14ac:dyDescent="0.25">
      <c r="A15" s="24" t="s">
        <v>621</v>
      </c>
      <c r="B15" s="100">
        <v>533356549</v>
      </c>
      <c r="C15" s="100">
        <v>533420358.31999999</v>
      </c>
      <c r="D15" s="24" t="s">
        <v>622</v>
      </c>
      <c r="E15" s="24"/>
    </row>
    <row r="16" spans="1:5" ht="33.75" customHeight="1" x14ac:dyDescent="0.25">
      <c r="A16" s="24"/>
      <c r="B16" s="24"/>
      <c r="C16" s="24"/>
      <c r="D16" s="24"/>
      <c r="E16" s="24"/>
    </row>
    <row r="17" spans="1:5" ht="50.25" customHeight="1" x14ac:dyDescent="0.25">
      <c r="A17" s="252" t="s">
        <v>652</v>
      </c>
      <c r="B17" s="253"/>
      <c r="C17" s="253"/>
      <c r="D17" s="253"/>
      <c r="E17" s="253"/>
    </row>
    <row r="18" spans="1:5" ht="65.25" customHeight="1" x14ac:dyDescent="0.25">
      <c r="A18" s="252" t="s">
        <v>693</v>
      </c>
      <c r="B18" s="253"/>
      <c r="C18" s="253"/>
      <c r="D18" s="253"/>
      <c r="E18" s="253"/>
    </row>
    <row r="19" spans="1:5" ht="54.75" customHeight="1" x14ac:dyDescent="0.25">
      <c r="A19" s="252" t="s">
        <v>692</v>
      </c>
      <c r="B19" s="253"/>
      <c r="C19" s="253"/>
      <c r="D19" s="253"/>
      <c r="E19" s="253"/>
    </row>
    <row r="20" spans="1:5" x14ac:dyDescent="0.25">
      <c r="A20" s="1"/>
    </row>
    <row r="21" spans="1:5" x14ac:dyDescent="0.25">
      <c r="A21" s="254"/>
      <c r="B21" s="255"/>
      <c r="C21" s="255"/>
      <c r="D21" s="255"/>
      <c r="E21" s="255"/>
    </row>
    <row r="22" spans="1:5" ht="26.25" customHeight="1" x14ac:dyDescent="0.25">
      <c r="A22" s="255"/>
      <c r="B22" s="255"/>
      <c r="C22" s="255"/>
      <c r="D22" s="255"/>
      <c r="E22" s="255"/>
    </row>
    <row r="23" spans="1:5" x14ac:dyDescent="0.25">
      <c r="A23" s="3"/>
      <c r="B23" s="3"/>
      <c r="C23" s="3"/>
      <c r="D23" s="3"/>
      <c r="E23" s="3"/>
    </row>
    <row r="24" spans="1:5" x14ac:dyDescent="0.25">
      <c r="A24" s="251"/>
      <c r="B24" s="251"/>
      <c r="C24" s="251"/>
      <c r="D24" s="251"/>
      <c r="E24" s="251"/>
    </row>
  </sheetData>
  <mergeCells count="9">
    <mergeCell ref="A5:C5"/>
    <mergeCell ref="A6:C6"/>
    <mergeCell ref="A7:E7"/>
    <mergeCell ref="A9:E9"/>
    <mergeCell ref="A24:E24"/>
    <mergeCell ref="A17:E17"/>
    <mergeCell ref="A18:E18"/>
    <mergeCell ref="A19:E19"/>
    <mergeCell ref="A21:E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ANEXO A</vt:lpstr>
      <vt:lpstr>ANEXO 1 TABLA 1</vt:lpstr>
      <vt:lpstr>ANEXO 1 TABLA 2</vt:lpstr>
      <vt:lpstr>ANEXO 1 TABLA 3</vt:lpstr>
      <vt:lpstr>ANEXO 1 TABLA 4</vt:lpstr>
      <vt:lpstr>ANEXO 2</vt:lpstr>
      <vt:lpstr>ANEXO 3</vt:lpstr>
      <vt:lpstr>ANEXO 4</vt:lpstr>
      <vt:lpstr>ANEXO 5</vt:lpstr>
      <vt:lpstr>ANEXO 6</vt:lpstr>
      <vt:lpstr>'ANEXO 1 TABLA 2'!Área_de_impresión</vt:lpstr>
      <vt:lpstr>'ANEXO 1 TABLA 1'!OLE_LINK1</vt:lpstr>
      <vt:lpstr>'ANEXO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Ana Maria Gonzalez Levet</cp:lastModifiedBy>
  <cp:lastPrinted>2022-04-04T23:19:55Z</cp:lastPrinted>
  <dcterms:created xsi:type="dcterms:W3CDTF">2019-04-03T22:58:47Z</dcterms:created>
  <dcterms:modified xsi:type="dcterms:W3CDTF">2022-05-13T14:45:56Z</dcterms:modified>
</cp:coreProperties>
</file>