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8784" tabRatio="805" activeTab="1"/>
  </bookViews>
  <sheets>
    <sheet name="ANEXO A" sheetId="18" r:id="rId1"/>
    <sheet name="ANEXO 1 TABLA 1" sheetId="25" r:id="rId2"/>
    <sheet name="ANEXO 1 TABLA 2" sheetId="6" r:id="rId3"/>
    <sheet name="ANEXO 1 TABLA 3" sheetId="5" r:id="rId4"/>
    <sheet name="ANEXO 1 TABLA 4" sheetId="21" r:id="rId5"/>
    <sheet name="ANEXO 1 TABLA 5" sheetId="22" r:id="rId6"/>
    <sheet name="ANEXO 2" sheetId="23" r:id="rId7"/>
    <sheet name="ANEXO 3" sheetId="9" r:id="rId8"/>
    <sheet name="ANEXO 4" sheetId="10" r:id="rId9"/>
    <sheet name="ANEXO 5 " sheetId="24" r:id="rId10"/>
    <sheet name="ANEXO 6" sheetId="16" r:id="rId11"/>
    <sheet name="ANEXO 7" sheetId="19" r:id="rId12"/>
  </sheets>
  <definedNames>
    <definedName name="_xlnm.Print_Area" localSheetId="2">'ANEXO 1 TABLA 2'!$A$1:$H$18</definedName>
    <definedName name="_xlnm.Print_Area" localSheetId="10">'ANEXO 6'!$A$1:$H$62</definedName>
    <definedName name="OLE_LINK1" localSheetId="2">'ANEXO 1 TABLA 2'!#REF!</definedName>
    <definedName name="OLE_LINK1" localSheetId="3">'ANEXO 1 TABLA 3'!#REF!</definedName>
    <definedName name="OLE_LINK1" localSheetId="4">'ANEXO 1 TABLA 4'!#REF!</definedName>
    <definedName name="OLE_LINK1" localSheetId="5">'ANEXO 1 TABLA 5'!#REF!</definedName>
    <definedName name="OLE_LINK1" localSheetId="6">'ANEXO 2'!#REF!</definedName>
    <definedName name="OLE_LINK1" localSheetId="7">'ANEXO 3'!#REF!</definedName>
    <definedName name="OLE_LINK1" localSheetId="8">'ANEXO 4'!#REF!</definedName>
    <definedName name="OLE_LINK1" localSheetId="9">'ANEXO 5 '!#REF!</definedName>
    <definedName name="OLE_LINK1" localSheetId="10">'ANEXO 6'!#REF!</definedName>
    <definedName name="OLE_LINK1" localSheetId="0">'ANEXO A'!#REF!</definedName>
    <definedName name="_xlnm.Print_Titles" localSheetId="10">'ANEXO 6'!$1:$9</definedName>
  </definedNames>
  <calcPr calcId="145621"/>
</workbook>
</file>

<file path=xl/calcChain.xml><?xml version="1.0" encoding="utf-8"?>
<calcChain xmlns="http://schemas.openxmlformats.org/spreadsheetml/2006/main">
  <c r="F66" i="25" l="1"/>
  <c r="F67" i="25" s="1"/>
  <c r="D66" i="25"/>
  <c r="D67" i="25" s="1"/>
  <c r="E64" i="25"/>
  <c r="H64" i="25" s="1"/>
  <c r="E63" i="25"/>
  <c r="H63" i="25" s="1"/>
  <c r="E62" i="25"/>
  <c r="E66" i="25" s="1"/>
  <c r="E67" i="25" s="1"/>
  <c r="G61" i="25"/>
  <c r="G66" i="25" s="1"/>
  <c r="G67" i="25" s="1"/>
  <c r="E61" i="25"/>
  <c r="H61" i="25" s="1"/>
  <c r="J27" i="21"/>
  <c r="H62" i="25" l="1"/>
  <c r="H66" i="25" s="1"/>
  <c r="H67" i="25" s="1"/>
  <c r="C16" i="24"/>
  <c r="B16" i="24"/>
  <c r="C17" i="23"/>
  <c r="C26" i="23" s="1"/>
  <c r="F16" i="23"/>
  <c r="F15" i="23"/>
  <c r="F14" i="23"/>
  <c r="F13" i="23"/>
  <c r="F11" i="22"/>
  <c r="F15" i="22" s="1"/>
  <c r="F12" i="22"/>
  <c r="F13" i="22"/>
  <c r="F14" i="22"/>
  <c r="B15" i="22"/>
  <c r="C15" i="22"/>
  <c r="D15" i="22"/>
  <c r="E15" i="22"/>
  <c r="E27" i="21"/>
  <c r="F26" i="21"/>
  <c r="H26" i="21" s="1"/>
  <c r="H25" i="21"/>
  <c r="H24" i="21"/>
  <c r="H23" i="21"/>
  <c r="F22" i="21"/>
  <c r="F27" i="21" s="1"/>
  <c r="H21" i="21"/>
  <c r="H20" i="21"/>
  <c r="H19" i="21"/>
  <c r="H18" i="21"/>
  <c r="H17" i="21"/>
  <c r="G16" i="21"/>
  <c r="H16" i="21" s="1"/>
  <c r="G15" i="21"/>
  <c r="H15" i="21" s="1"/>
  <c r="H14" i="21"/>
  <c r="H13" i="21"/>
  <c r="G12" i="21"/>
  <c r="H27" i="21" l="1"/>
  <c r="G27" i="21"/>
  <c r="H22" i="21"/>
</calcChain>
</file>

<file path=xl/sharedStrings.xml><?xml version="1.0" encoding="utf-8"?>
<sst xmlns="http://schemas.openxmlformats.org/spreadsheetml/2006/main" count="849" uniqueCount="413">
  <si>
    <t>Capítulos de gasto</t>
  </si>
  <si>
    <t>Concepto</t>
  </si>
  <si>
    <t>Aprobado</t>
  </si>
  <si>
    <t>Modificado</t>
  </si>
  <si>
    <t>1000: Servicios personales</t>
  </si>
  <si>
    <t xml:space="preserve">REMUNERACIONES AL PERSONAL DE CARÁCTER PERMANENTE </t>
  </si>
  <si>
    <t xml:space="preserv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</si>
  <si>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</si>
  <si>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</si>
  <si>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</si>
  <si>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</si>
  <si>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</si>
  <si>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</si>
  <si>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SUBTOTAL CAPITULO 1000</t>
  </si>
  <si>
    <t>2000: Materiales y suministros</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</si>
  <si>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</si>
  <si>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</si>
  <si>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</si>
  <si>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</si>
  <si>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</si>
  <si>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</si>
  <si>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</si>
  <si>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</si>
  <si>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</si>
  <si>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SUBTOTAL CAPITULO 2000</t>
  </si>
  <si>
    <t>3000: Servicios generales</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</si>
  <si>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</si>
  <si>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</si>
  <si>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</si>
  <si>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</si>
  <si>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</si>
  <si>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</si>
  <si>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</si>
  <si>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</si>
  <si>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</si>
  <si>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SUBTOTAL CAPITULO 3000</t>
  </si>
  <si>
    <t>4000: Transferencias, asignaciones, subsidios y otras ayudas</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</si>
  <si>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</si>
  <si>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</si>
  <si>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</si>
  <si>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</si>
  <si>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</si>
  <si>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</si>
  <si>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</si>
  <si>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</si>
  <si>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</si>
  <si>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SUBTOTAL CAPITULO 4000</t>
  </si>
  <si>
    <t>5000: Bienes Muebles e Inmuebles</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</si>
  <si>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</si>
  <si>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</si>
  <si>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</si>
  <si>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</si>
  <si>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</si>
  <si>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</si>
  <si>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</si>
  <si>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</si>
  <si>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</si>
  <si>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SUBTOTAL CAPITULO 5000</t>
  </si>
  <si>
    <t>6000: Obras Públicas</t>
  </si>
  <si>
    <t xml:space="preserve">OBRA PÚBLICA EN BIENES DE DOMINIO PÚBLICO </t>
  </si>
  <si>
    <t>PROYECTOS PRODUCTIVOS Y ACCIONES DE FOMENTO</t>
  </si>
  <si>
    <t>TOTAL GLOBAL</t>
  </si>
  <si>
    <t>Total</t>
  </si>
  <si>
    <t xml:space="preserve"> </t>
  </si>
  <si>
    <t>Tipo de apoyo</t>
  </si>
  <si>
    <t xml:space="preserve">Modificado </t>
  </si>
  <si>
    <t>Orden de Gobierno</t>
  </si>
  <si>
    <t>Federal</t>
  </si>
  <si>
    <t>Subtotal Federal (a)</t>
  </si>
  <si>
    <t>Estatal</t>
  </si>
  <si>
    <t>Subtotal Estatal (b)</t>
  </si>
  <si>
    <t>Ingresos propios</t>
  </si>
  <si>
    <t>Subtotal Estatal (c)</t>
  </si>
  <si>
    <t>Subtotal Otros recursos (d)</t>
  </si>
  <si>
    <t>Nivel de Objetivo</t>
  </si>
  <si>
    <t>Nombre del Indicador</t>
  </si>
  <si>
    <t>Indicadores MIR Federal</t>
  </si>
  <si>
    <t xml:space="preserve">Fin </t>
  </si>
  <si>
    <t xml:space="preserve">Propósito </t>
  </si>
  <si>
    <t xml:space="preserve">Componentes </t>
  </si>
  <si>
    <t xml:space="preserve">Actividades </t>
  </si>
  <si>
    <t>Indicadores Institucionales</t>
  </si>
  <si>
    <t>Pregunta</t>
  </si>
  <si>
    <t>Nombre del Enlace Institucional:</t>
  </si>
  <si>
    <t>Dependencia, Entidad u Organismo Autónomo:</t>
  </si>
  <si>
    <t>Devengado</t>
  </si>
  <si>
    <t>Pagado</t>
  </si>
  <si>
    <t>Disponible</t>
  </si>
  <si>
    <t>Fuente de Financiamiento</t>
  </si>
  <si>
    <t>Otros recursos
(Especificar)</t>
  </si>
  <si>
    <t>CONCURRENCIA DE RECURSOS</t>
  </si>
  <si>
    <t>Orden de Gobierno y Fuente de Financiamiento</t>
  </si>
  <si>
    <t>Fundamento legal por el que concurren los recursos:</t>
  </si>
  <si>
    <t>Comentarios:</t>
  </si>
  <si>
    <t>% de cumplimiento</t>
  </si>
  <si>
    <t>Indicadores Estatales (Programas Presupuestarios) o Actividades Institucionales</t>
  </si>
  <si>
    <t>Descripción o concepto</t>
  </si>
  <si>
    <t>Cantidad</t>
  </si>
  <si>
    <t>Presupuesto gastado</t>
  </si>
  <si>
    <t>Evidencia o liga electrónica que soporte los resultados</t>
  </si>
  <si>
    <t>Especificaciones</t>
  </si>
  <si>
    <t>16. De acuerdo con los Indicadores Federales, y en su caso con los Indicadores Estatales, ¿Cuáles han sido los resultados del Fondo en el Estado?</t>
  </si>
  <si>
    <t>Comentario (s) Adiconal (es) que quiera realizar la Ejecutora:</t>
  </si>
  <si>
    <t xml:space="preserve">Justificación o comentario de la fuente de financiamiento </t>
  </si>
  <si>
    <t>2. ¿La Ejecutora cuenta con criterios y/o procesos documentados para distribuir las aportaciones del Fondo?</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</si>
  <si>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</si>
  <si>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8. ¿La Ejecutora, cuenta con un Informe Anual de Resultados de su Programa Anual de Trabajo del Fondo?</t>
  </si>
  <si>
    <t>10. ¿La Ejecutora, cuenta con mecanismos documentados para dar seguimiento al ejercicio de las aportaciones?</t>
  </si>
  <si>
    <t>17. ¿En caso de que la Ejecutora, cuente con evaluaciones externas del Fondo, (Federales, Estatales y/o Internas)?  ¿Cuáles son los resultados de las evaluaciones? ¿Están disponibles en su Portal Oficial de Internet, para consulta de los ciudadanos? Por otra parte. ¿Cuantas Auditorías le practicaron al Fondo? ¿Cuáles fueron los resultados y la atención de los mismos? ¿Consideraron el Control Interno del Fondo de dichas auditorías?</t>
  </si>
  <si>
    <t>Tabla 1. Presupuesto del Fondo 2021 por capítulos del gasto.</t>
  </si>
  <si>
    <t xml:space="preserve">         </t>
  </si>
  <si>
    <t>4. ¿La Ejecutora documenta el destino de las aportaciones y está desagregado por categorías?</t>
  </si>
  <si>
    <t>Anexo 2. Presupuesto del Fondo 2021 con respecto al total de recursos de la Ejecutora.</t>
  </si>
  <si>
    <t>% que representa el presupuesto del Fondo y cada Fuente de Financiamiento con respecto al total de recursos 2021 de la Ejecutora</t>
  </si>
  <si>
    <t>INGRESOS TOTALES 2021</t>
  </si>
  <si>
    <t>Total de ingresos 2021 de la ejecutora (a + b + c + d)</t>
  </si>
  <si>
    <t>Pregunta:</t>
  </si>
  <si>
    <t>Respuesta:</t>
  </si>
  <si>
    <t>Liga Electrónica de la Evidencia:</t>
  </si>
  <si>
    <t>Evidencia Documental:</t>
  </si>
  <si>
    <t>Detalle las funciones relacionadas al Fondo y la Página de referencia del Manual:</t>
  </si>
  <si>
    <t>Manual General de Organización:</t>
  </si>
  <si>
    <t>Manuales Específicos de Organización:</t>
  </si>
  <si>
    <t>Manuales de Procedimientos:</t>
  </si>
  <si>
    <t>Otros Manuales, especifique.</t>
  </si>
  <si>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</si>
  <si>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</si>
  <si>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 xml:space="preserve">Meta </t>
  </si>
  <si>
    <t>Logro</t>
  </si>
  <si>
    <t xml:space="preserve">Justificación </t>
  </si>
  <si>
    <t>Nombre del Sistema en el que se realiza la carga</t>
  </si>
  <si>
    <t>Nombre de la Instancia Federal y/o Estatal que le da seguimiento a los indicadores</t>
  </si>
  <si>
    <t>Sí</t>
  </si>
  <si>
    <t>Metas</t>
  </si>
  <si>
    <t>Asignación de recursos</t>
  </si>
  <si>
    <t>18.- ¿Existen directrices del Fondo a nivel federal que se contrapongan con las necesidades de la Ejecutora en el Estado?</t>
  </si>
  <si>
    <t>19.- ¿Existe alineación entre el objetivo del Fondo, con su Programa Sectorial y el Plan Veracruzano de Desarrollo?</t>
  </si>
  <si>
    <t xml:space="preserve">Casos sospechosos </t>
  </si>
  <si>
    <t>Casos confirmados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</si>
  <si>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</si>
  <si>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</si>
  <si>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</si>
  <si>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</si>
  <si>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</si>
  <si>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</si>
  <si>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</si>
  <si>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</si>
  <si>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</si>
  <si>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</si>
  <si>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</si>
  <si>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</si>
  <si>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</si>
  <si>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</si>
  <si>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</si>
  <si>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</si>
  <si>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</si>
  <si>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</si>
  <si>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</si>
  <si>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</si>
  <si>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</si>
  <si>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</si>
  <si>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</si>
  <si>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</si>
  <si>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</si>
  <si>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</si>
  <si>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</si>
  <si>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</si>
  <si>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</si>
  <si>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</si>
  <si>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</si>
  <si>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Objetivo del Fondo</t>
  </si>
  <si>
    <t>Decesos</t>
  </si>
  <si>
    <t>Medio</t>
  </si>
  <si>
    <t>Alto</t>
  </si>
  <si>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</si>
  <si>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1.        Introducción del video: (puede contener una narrativa de los funcionarios que participan en el manejo del Fondo y cómo funciona la Ejecutora en el Estado, temas que trataremos a lo largo del video, implicaciones del COVID en el manejo del Fondo, mensaje del Titular o lo que consideren que conforma una presentación adecuada a su video o el preámbulo del mismo).</t>
  </si>
  <si>
    <t>2.      Explique el objetivo del Fondo Federal según la Ley y detalle ampliamente si la Ejecutora se apega estrictamente a ello. Comente si en Auditorías han observado o comentado algo a la Ejecutora respecto a si los recursos se han o no destinado a ello. Mencione si hay retos para cumplir el objetivo que no señala la Ley, ¿cuáles serían?.</t>
  </si>
  <si>
    <t>3.       Explique la problemática, diagnóstico o estadísticas de las necesidades que se requieran cubrir con el recurso del Fondo, en el marco de las características especiales del Estado de Veracruz.</t>
  </si>
  <si>
    <t xml:space="preserve">6.      Explique el impacto de la emergencia sanitaria en la operación, manejo control, reporte, Evaluación y Auditoría del Fondo, comentando las principales afectaciones y retos enfrentados para concluir el Ejercicio y si fue misma situación que en 2020, año de mayor impacto por COVID 19, comentando si esto ayudó a mejorar la Planeación en 2021. Mencione las buenas prácticas y actividades exitosas implementadas a raíz de la emergencia sanitaria para concluir el Ejercicio Fiscal y que ayudaron directamente al objetivo del Fondo y mencione las consecuencias y adversidades a raíz de la emergencia sanitaria con impacto al objetivo del Fondo. Exponga los principales retos en la operación del Fondo en 2022 a raíz de la emergencia sanitaria. </t>
  </si>
  <si>
    <t>7.      Mencione que porcentaje le representa a la Ejecutora las aportaciones del Fondo, si cada año se ha incrementado su asignación o no y comente que impacto tendría una disminución o la eliminación del mismo. Explique ampliamente la situación presupuestal de la Ejecutora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subejercicio y de existir rendimientos de recursos exponer la cantidad, tratamiento que se les dió. (¿Sí se reintegró o utilizó para los objetivos del Fondo?.</t>
  </si>
  <si>
    <t>8.      Exponga el destino que la Ejecutora le dió al recurso del Fondo. Aclare si estos resultados están disponibles a la sociedad y donde se pueden consultar.</t>
  </si>
  <si>
    <t>9.      Describa ampliamente los resultados de los indicadores Federales, Estatales e Institucionales, señalando las metas y %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</si>
  <si>
    <t>11.      Exponga las capacitaciones recibidas en materia del Fondo y cuáles necesita la Ejecutora para mejorar su operación.</t>
  </si>
  <si>
    <t>12.    Comentar algún tema adicional que considere la Ejecutora necesario, respecto al Fondo.</t>
  </si>
  <si>
    <t>13.    La Ejecutora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</si>
  <si>
    <t>Puntos a desarrollar, enfoque Ejercicio Fiscal 2021</t>
  </si>
  <si>
    <t xml:space="preserve">1. ¿La Ejecutora cuenta con documentación en la que se identifique un diagnóstico de las necesidades de Infraestructura Educativa y Asistencia Social en el Estado?
</t>
  </si>
  <si>
    <t>3. ¿La Ejecutora, cuenta con un Programa Anual de Trabajo Autorizado, que incluya la atención de la Infraestructura Educativa y Asistencia Social?</t>
  </si>
  <si>
    <t>6. De acuerdo con la LCF, las aportaciones se destinan Infraestructura Educativa y Asistencia Social, ¿Cuáles son las fuentes de financiamiento con las que se complementa el FAM (otros ingresos) en el Estado para que la Ejecutora, dé cumplimiento a sus atribuciones?</t>
  </si>
  <si>
    <t>11. ¿Cuáles son los mecanismos, resultados, avances y documentos generados en materia del Control Interno del Fondo? Y mencione si ya han tenido  alguna Evaluación y/o Auditoría al respecto. Para el caso de UV, al ser autónomo, explicar ampliamente su estructura, proceso, atribuciones y resultados de Control Interno y si estos contemplan lo relacionado al FAM.</t>
  </si>
  <si>
    <t>12. ¿La Ejecutora, recolecta información para la planeación, asignación y seguimiento de los recursos del Fondo?</t>
  </si>
  <si>
    <t>13. ¿La Ejecutora, reporta información documentada para monitorear el desempeño de las aportaciones?</t>
  </si>
  <si>
    <t>15. ¿Cómo documenta la Ejecutora, los resultados del Fondo a nivel de fin o propósito? ¿La Ejecutora fue Evaluada en el Estado en el PAE  tomo I de indicadores?, de haber sido Evaluada en el PAE tomo I de indicadores, ¿Cuáles fueron las recomendaciones? Y especificar ¿Qué Aspectos Susceptibles de mejora realizaron? ¿Cómo mide la calidad de la Infraestructura Educativa y/o Asistencia Social?, Especificar. ¿Dispone de Encuestas de satisfacción en materia de Infraestructura Educativa y/o Asistencia Social? Comente.</t>
  </si>
  <si>
    <t>18. Respecto al PAE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En el caso de DIF Estatal Veracruz e IEEV ¿Cuál ha sido el beneficio y/o apoyo del Informe de Seguimiento emitido por la Contraloría General del Estado? ¿Para qué ha utilizado dichos Informes? En el caso de UV ¿Su OIC realiza seguimiento a sus Proyectos de Mejora? ¿Su OIC emite algún Informe de Seguimiento? De ser positivo anéxarlo.</t>
  </si>
  <si>
    <t>Anexo A. Criterios Técnicos para la Evaluación Específica de Desempeño del Fondo de Aportaciones Múltiples (FAM).</t>
  </si>
  <si>
    <t>Tabla 2. Presupuesto del FAM-Asistencia Social en 2021.</t>
  </si>
  <si>
    <t>Tabla 3. Presupuesto del FAM-Infraestructura de Educativa nivel Básica y Media Superior en 2021.</t>
  </si>
  <si>
    <t>Tabla 4. Presupuesto del FAM-Infraestructura de Educativa nivel Universitario en 2021.</t>
  </si>
  <si>
    <t>Ubicación</t>
  </si>
  <si>
    <t>Presupuesto</t>
  </si>
  <si>
    <t>Municipio</t>
  </si>
  <si>
    <t>Localidad</t>
  </si>
  <si>
    <t>Número de Programas, acciones, proyectos, etc.</t>
  </si>
  <si>
    <t>Tabla 5. Presupuestos del FAM.</t>
  </si>
  <si>
    <t>El Anexo 2 se debe llenar para cada Componente Infraestructura Educativa (IE) y Asistencia Social (AS):</t>
  </si>
  <si>
    <t>Llenar para cada Componentes (Infraestructura Educativa y Asistencia Social), anexando las Fichas Técnicas y el reporte anual de los resultados, emitido por los Sistemas Informáticos Oficiales para revisión de la ITI:</t>
  </si>
  <si>
    <t>Anexo 5. Resultados 2021 con Recursos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</si>
  <si>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</si>
  <si>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11.- ¿Tiene registros contables y presupuestales específicos del Fondo, con los ingresos y egresos, debidamente actualizados, identificados y controlados?</t>
  </si>
  <si>
    <t>17.- ¿La Ejecutora utiliza para la toma de decisiones del Fondo, la información derivada de análisis externos (Evaluaciones, Auditorías, mediciones, informes  u otros relevantes? Seleccione.</t>
  </si>
  <si>
    <t>20.- ¿Cuál fue la situación que enfrentó en 2021 la Ejecutora con relación a los casos de COVID-19?</t>
  </si>
  <si>
    <t xml:space="preserve">5.       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</si>
  <si>
    <t>Nombre del Titular:</t>
  </si>
  <si>
    <t>Programa, acción, proyecto, etc.</t>
  </si>
  <si>
    <t>Respuesta</t>
  </si>
  <si>
    <t>Anexo 4. Resultados de Indicadores.</t>
  </si>
  <si>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11"/>
        <rFont val="Montserrat"/>
        <family val="3"/>
      </rPr>
      <t>Cualquier eventualidad o cambio de formato, será resuelto por la SEFIPLAN en su carácter de coordinadora de la evaluación.</t>
    </r>
    <r>
      <rPr>
        <sz val="11"/>
        <rFont val="Montserrat"/>
        <family val="3"/>
      </rPr>
      <t xml:space="preserve">
</t>
    </r>
  </si>
  <si>
    <r>
      <t>4. </t>
    </r>
    <r>
      <rPr>
        <b/>
        <sz val="11"/>
        <rFont val="Montserrat"/>
        <family val="3"/>
      </rPr>
      <t>DIF Estatal Veracruz:</t>
    </r>
    <r>
      <rPr>
        <sz val="11"/>
        <rFont val="Montserrat"/>
        <family val="3"/>
      </rPr>
      <t xml:space="preserve"> Haga comentarios en materia de pobreza y rezago social de al menos los últimos dos censos (Censo e Intercensal) y comente los resultados de la nueva medición si disminuyó o no. Mencione si dispone de estudios sobre el comportamiento de la pobreza y el rezago social, posibles causas o impacto, explique los resultados del Estado del Índice de Vulnerabilidad Social (IVS). Ocupa las Estadística de CONEVAL de Medición de la Pobreza y demás estudios y si ante la emergencia sanitaria por COVID-19 afectó sus resultados en cuanto a lo programado en Asistencia Social.</t>
    </r>
    <r>
      <rPr>
        <b/>
        <sz val="11"/>
        <rFont val="Montserrat"/>
        <family val="3"/>
      </rPr>
      <t xml:space="preserve">
UV:</t>
    </r>
    <r>
      <rPr>
        <sz val="11"/>
        <rFont val="Montserrat"/>
        <family val="3"/>
      </rPr>
      <t xml:space="preserve"> Haga comentarios sobre la situación que guardan sus planteles, oferta educativa y explique si con los recursos del Fondo se ha logrado un crecimiento significativo en la Infraestructura Universitaria: así como la capacitación laboral, conforme a los requerimientos y necesidades del sector productivo y la superación profesional del individuo. Explique si tiene estudios de la precepción de los alumnos o egresados con la opinión de la infraestructura educativa y finalmente comente si la implementación del modelo hibrido disminuye la necesidad de infraestructura educativa que se atiende con los recursos del Fondo.
</t>
    </r>
    <r>
      <rPr>
        <b/>
        <sz val="11"/>
        <rFont val="Montserrat"/>
        <family val="3"/>
      </rPr>
      <t>IEEV:</t>
    </r>
    <r>
      <rPr>
        <sz val="11"/>
        <rFont val="Montserrat"/>
        <family val="3"/>
      </rPr>
      <t xml:space="preserve"> Hacer comentarios sobre la situación que guardan los planteles educativos en los niveles de Educación Básica y Media Superior y explique si con los recursos del Fondo se ha logrado un crecimiento significativo y mejoras en la Infraestructura Educativa en el Estado de Veracruz. Explique de qué manera participa la sociedad veracruzana en la Infraestructura de Educación Básica y Media Superior con recursos del Fondo. Finalmente comente si la implementación de la educación virtual disminuye la necesidad de infraestructura educativa que se atiende con los recursos del Fondo.
</t>
    </r>
  </si>
  <si>
    <t>Anexo 8. Guía para la elaboración del Video-presentación de la Ejecutora del Fondo Federal del Ramo General 33.</t>
  </si>
  <si>
    <t>10.   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 En caso UV, que mecanismo tiene, y detalle ampliamente.</t>
  </si>
  <si>
    <t>Anexo 6. Cuestionario de Desempeño del Fondo.</t>
  </si>
  <si>
    <t xml:space="preserve">Nota: Reportar los ingresos totales. 
De aplicar concurrencia de recursos debe reportarse y explicarse que recursos concurren y cuál es el fundamento. </t>
  </si>
  <si>
    <t>Apartado de Contribución y Destino:</t>
  </si>
  <si>
    <t>Apartado de Gestión:</t>
  </si>
  <si>
    <t>Apartado Generación de Información y Rendición de Cuentas:</t>
  </si>
  <si>
    <t xml:space="preserve"> Apartado de Orientación y Medición de Resultados:</t>
  </si>
  <si>
    <t>9. ¿La Ejecutora, cuenta con mecanismos documentados para verificar que las transferencias de las aportaciones se hacen de acuerdo con lo programado?</t>
  </si>
  <si>
    <t>14. ¿La Ejecutora, cuenta con mecanismos documentados de transparencia y rendición de cuentas?</t>
  </si>
  <si>
    <t>Meta cumplida con respecto a los recursos autorizados.</t>
  </si>
  <si>
    <t>Porcentaje de planteles y/o escuelas de educación superior beneficiados con recursos del Fondo de Aportaciones Múltiples (FAM) que incrementan su matrícula, respecto del total de planteles y/o escuelas de educación superior beneficiados por el FAM por estado.</t>
  </si>
  <si>
    <t>Porcentaje de planteles y/o escuelas de educación superior atendidos con proyectos de infraestructura con recursos del FAM respecto del total de planteles y/o escuelas de educación superior en el estado</t>
  </si>
  <si>
    <t>Porcentaje de proyectos aprobados de instituciones de educación superior en la categoría de rehabilitación y/o mantenimiento para ser financiados por el FAM Infraestructura Educativa</t>
  </si>
  <si>
    <t>Porcentaje de proyectos aprobados de instituciones de educación superior en la categoría de equipamiento para ser financiados por el FAM Infraestructura Educativa</t>
  </si>
  <si>
    <t>Porcentaje de proyectos aprobados de instituciones de educación superior en la categoría de construcción para ser financiados por el FAM Infraestructura Educativa</t>
  </si>
  <si>
    <t>Meta no cumplida debido a que no fueron autorizados recursos en esta categoría.</t>
  </si>
  <si>
    <t>El 0% de la meta y el avance corresponde a que no fueron autorizados recursos del FAM en la categoría de rehabilitación y/o mantenimiento.</t>
  </si>
  <si>
    <t>Sistema de Recursos Federales Transferidos  (SRFT)</t>
  </si>
  <si>
    <t>Secretaría de Finanzas y Planeación (SEFIPLAN)  /  Secretaría de Hacienda y Crédito Público (SHCP)</t>
  </si>
  <si>
    <t xml:space="preserve">Meta no cumplida debido a que no fueron autorizados recursos en esta categoría.  </t>
  </si>
  <si>
    <t>El 0% de la meta y el avance corresponde a que no fueron autorizados recursos del FAM en la categoría de equipamiento</t>
  </si>
  <si>
    <t>Sí. La Universidad captura de forma anual la información estadística institucional en el Sistema Informático de la SEP denominado Estadística 911; con base en esta información se elabora el Proyecto de solicitud de recursos del FAM de Infraestructura Física que se envía a la SEP y la cual sirve de base para el seguimiento de los proyectos autorizados ya que esta misma información se captura en los reportes de seguimiento que se envían a las instancias federales: INIFED, SEP, SHCP. Asimismo, la Universidad cuenta con una base de datos de su propia infraestructura física universitaria con base en la cual se elabora un diagnóstico de requerimientos de crecimiento y acciones de mantenimiento.</t>
  </si>
  <si>
    <t>X</t>
  </si>
  <si>
    <t>----</t>
  </si>
  <si>
    <t>La meta se cumplió. El 33.33% de la meta y el avance corresponde a 1 plantel que incrementa su matrícula en el ciclo escolar de 3 planteles que fueron beneficiados con recursos del FAM.</t>
  </si>
  <si>
    <t>La meta se cumplió. El 42.85 de la meta y el avance corresponde a que solo fueron autorizados recursos del FAM para 3 proyectos en la categoría de construcción de los 7 solicitados.</t>
  </si>
  <si>
    <t>La meta se cumplió. El 2.40% de la meta y el avance corresponde a 3 planteles atendidos con proyectos de infraestructura con recursos del FAM en relación a un total de 125 planteles con que cuenta la UV.</t>
  </si>
  <si>
    <t>Sí. Para el caso del FAM 2021, se elaboró un diagnóstico de necesidades de infraestructura física educativa con base en la Guía para la presentación de Proyectos en el marco del Fondo de Aportaciones Múltiples (FAM) 2020-2021 emitida por la SEP; este documento denominado "Análisis de la capacidad física instalada" se integra en el Proyecto de Infraestura Física Institucional presentado en el marco del Programa de Fortalecimiento a la Excelencia Educativa (PROFEXCE) 2020-2021, a través del cual la Universidad Veracruzana solicita recursos del FAM a la SEP. El diagnóstico de necesidades parte del análisis contenido en el Plan Maestro de Construcciones 2021-2030 de la Universidad Veracruzana. La identificación de las prioridades y necesidades institucionales se describen en el Procedimiento: Elaboración del Proyecto Integral de Infraestructura Física del Fondo de Aportaciones Múltiples (Plan Maestro de Construcciones) PCM-FAM-P-01.</t>
  </si>
  <si>
    <t>ANEXO 4 
-Guía para la presentación de Proyectos en el marco del FAM 2020-2021
-Formatos de Proyectos de solicitud de recursos del FAM 2021
-Reporte financiero SIIU</t>
  </si>
  <si>
    <t xml:space="preserve">La Universidad Veracruzana al implementar el órgano Colegiado SUPLADEB espera obtener beneficios como establecer criterios para analizar y aprobar el programa de trabajo anual, sugiriendo medidas de mejora en el funcionamiento y objetivo; crear grupos de trabajo en función de los objetivos y metas del programa, generando sinergias entre las dependencias universitarias involucradas en el manejo del Fondo.
La Universidad a la fecha, no ha presentado problemas en materia de la concurrencia de recursos con el IEEV, ya que cada dependencia recibe su propia asignación de recursos del FAM, los programa, ejerce y comprueba de manera independiente.
Como resultado de la Evaluación del PAE 2021, la Universidad incluyó un Proyecto de Mejora que contempla la elaboración de un Estudio sobre el impacto ocasionado por el COVID-19 en la infraestructura física, mismo que se encuentra en proceso de elaboración (AM No.7).
La contingencia sanitaria ocasionada por el COVID-19 no cambió la planeación de las obras financiadas con recursos del FAM 2021 debido a que éstas fueron solicitadas en el marco del Programa de Fortalecimiento a la Excelencia Educativa (PROFEXCE) 2020-2021, mismo que fue elaborado en 2019, antes de comenzar la contingencia sanitaria.
Las obras del FAM 2021 se determinaron en el diagnóstico de necesidades y prioridades institucionales elaborado con base en la Guía para la presentación de Proyectos en el marco del Fondo de Aportaciones Múltiples (FAM) 2020-2021 que integra el Proyecto de Infraestructura Física presentado a la SEP y del cual fueron autorizadas tres obras, mismas que fueron concluidas de acuerdo a lo programado.
</t>
  </si>
  <si>
    <t>ANEXO 5
-Oficio solicitud de instalación de SUPLADEB
-Oficio de asignación de recursos del FAM 2021 a la UV
-Proyecto de Mejora 2021
https://www.uv.mx/planeacioninstitucional/programa-anual-de-evaluacion/pae-2021/fondo-de-aportaciones-multiples-fam-pae-2021/seguimiento-fam-2021/fam-2021-proyecto-de-mejora/
-Oficio de entrega del PROFEXCE  a la SEP
https://www.uv.mx/planeacioninstitucional/files/2019/10/Oficio-de-recepcion-PROFEXCE-2020-2021-DGESU-W.pdf
-Justificación del Proyecto de Infraestructura</t>
  </si>
  <si>
    <t>ANEXO 6
-Ley de Coordinación Fiscal art. 39, 40 y 41
https://www.diputados.gob.mx/LeyesBiblio/pdf_mov/Ley_de_Coordinacion_Fiscal.pdf
-Reporte SIIU</t>
  </si>
  <si>
    <t>ANEXO 9
-Presupuesto de Egresos de la Federación del Ejercicio 2021
https://www.dof.gob.mx/2020/SHCP/PEF_2021.pdf
-Lineamientos para la Gestión Financiera de la Inversión Pública
http://www.veracruz.gob.mx/wp-content/uploads/sites/2/2011/11/tf01-lineamientos-ver-8.pdf
-Oficios de notificación de radicación de recursos FAM en cuentas de la Universidad Veracruzana</t>
  </si>
  <si>
    <t xml:space="preserve">ANEXO 13
-Reportes trimestrales de obras del FAM 2021 a la SEP. https://www.uv.mx/planeacioninstitucional/fondos-extraordinarios/fondos-extraordinarios-2021/fondo-de-aportaciones-multiples-2021-fam/
-Reintegro a la TESOFE.
-Reportes mensuales de obras del FAM 2021 al INIFED. https://www.uv.mx/dpcm/general/inifed-2021/
-Captura de avances trimestrales de obras del FAM 2021 en el Sistema RFT de la SHCP. https://www.uv.mx/dpcm/general/shcp-2021/
-Validación de reportes trimestrales de obras del FAM 2021 a la SEFIPLAN. https://www.uv.mx/dpcm/general/sefiplan-2021/
</t>
  </si>
  <si>
    <t>ANEXO 18
-Informe Final Evaluación PAE 2021.
https://www.uv.mx/planeacioninstitucional/programa-anual-de-evaluacion/pae-2021/fondo-de-aportaciones-multiples-fam-pae-2021/
-Proyectos de Mejora 2021
https://www.uv.mx/planeacioninstitucional/programa-anual-de-evaluacion/pae-2021/fondo-de-aportaciones-multiples-fam-pae-2021/seguimiento-fam-2021/fam-2021-proyecto-de-mejora/</t>
  </si>
  <si>
    <t>ANEXO 1 
-Guía para la presentación de Proyectos en el marco del FAM 2020-2021
-Guía para la formulación de la planeación estratégica académica y de la gestión institucional 2020-2021 https://www.uv.mx/planeacioninstitucional/files/2019/09/Guia_PROFEXCE_2020_2021.pdf
-Análisis de la capacidad física instalada
-Plan Maestro de Construcciones 2021-2030 de la Universidad Veracruzana
https://www.uv.mx/dpcm/general/plan-maestro-de-construcciones/
-Procedimiento: Elaboración del Proyecto Integral de Infraestructura Física del Fondo de Aportaciones Múltiples (Plan Maestro de Construcciones)
https://www.uv.mx/orgmet/files/2019/05/pcm-fam-p-01.pdf</t>
  </si>
  <si>
    <t xml:space="preserve">1)Auditoría No.1852 "Recursos del Fondo de Aportaciones Múltiples" por la Auditoría Superior de la Federación (ASF)cuyos resultados preliminares están en proceso de ser emitidos.
2)"Auditoría Núm. 1873 denominada Recursos del gasto federalizado transferidos a las universidades públicas estatales, de la cuenta pública 2021", por la Auditoría Superior de la Federación (ASF) en la cual Universidad se encuentra en proceso de entregar la documentación solicitada.
3)"Cuenta Pública Ejercicio 2021" Órgano de Fiscalización Superior (ORFIS) de la cual ya se entregó la información documental solicitada para la planeación y en espera de recepción de las actas de inicio de auditoría técnica y financiera.
</t>
  </si>
  <si>
    <t xml:space="preserve">8.- ¿La ejecutora comunicó internamente la existencia de el Código de Ética y Código de Conducta que oriente el actuar de los servidores públicos que manejan el Fondo? </t>
  </si>
  <si>
    <t>La institución sólo difunde información relativa al Fondo en su portal electrónico institucional.</t>
  </si>
  <si>
    <t>Anexo 4
-Oficios de solicitud de información requerida para auditoría</t>
  </si>
  <si>
    <t>Sitio electrónico de la Coordinación de la Unidad de Género
https://www.uv.mx/uge/</t>
  </si>
  <si>
    <t>Información financiera presupuestal: https://www.uv.mx/informacionpublica/ 
Coordinación Universitaria de Transparencia, Acceso a la Información y Protección de Datos Personales 
https://www.uv.mx/transparencia/
Plataforma Nacional de Transparencia
https://www.plataformadetransparencia.org.mx/</t>
  </si>
  <si>
    <t>Ningún servidor público con funciones relacionadas al Fondo dejó de prestar sus servicios en la Institución en 2021</t>
  </si>
  <si>
    <t>La Universidad no destinó recursos del FAM para atender la emergencia sanitaria por COVID-19 en 2021 porque estas acciones no se encuentran dentro de los objetivos del Fondo.</t>
  </si>
  <si>
    <r>
      <rPr>
        <sz val="8"/>
        <color theme="1"/>
        <rFont val="Montserrat"/>
      </rPr>
      <t>1.-</t>
    </r>
    <r>
      <rPr>
        <sz val="8"/>
        <rFont val="Montserrat"/>
      </rPr>
      <t xml:space="preserve"> Detalle</t>
    </r>
    <r>
      <rPr>
        <sz val="8"/>
        <color theme="1"/>
        <rFont val="Montserrat"/>
      </rPr>
      <t xml:space="preserve"> el presupuesto del Fondo en 2021: </t>
    </r>
  </si>
  <si>
    <r>
      <t>16.- ¿</t>
    </r>
    <r>
      <rPr>
        <sz val="8"/>
        <rFont val="Montserrat"/>
        <family val="3"/>
      </rPr>
      <t>Difunde, aparte de su Portal de Internet, en</t>
    </r>
    <r>
      <rPr>
        <sz val="8"/>
        <color theme="1"/>
        <rFont val="Montserrat"/>
        <family val="3"/>
      </rPr>
      <t xml:space="preserve"> algún medio de comunicación, el objetivo y los resultados obtenidos con los recursos del Fondo? (Carteles, folletos, redes sociales, radio, medios impresos u otros)</t>
    </r>
  </si>
  <si>
    <t>Las cifras presentadas son al corte del 31/dic/21 y es la suma del FAM Ordinario, Remanente y sus rendimientos. El principio de anualidad aplica solamente al FAM Ordinario, es decir, el subejercicio fue únicamente de $1,031,765.00; el resto de los recursos (Remanentes) se encuentran en ejecución.</t>
  </si>
  <si>
    <t>Anexo 2
-Presupuesto de Egresos de la Federación del Ejercicio 2021
https://www.dof.gob.mx/2020/SHCP/PEF_2021.pdf
-Lineamientos para la Gestión Financiera de la Inversión Pública
http://www.veracruz.gob.mx/wp-content/uploads/sites/2/2011/11/tf01-lineamientos-ver-8.pdf
-Tabla resumen de radicación de recursos
-Oficios de notificación de depósitos bancarios</t>
  </si>
  <si>
    <r>
      <t xml:space="preserve">1.- ¿Dispone de </t>
    </r>
    <r>
      <rPr>
        <b/>
        <sz val="8"/>
        <color rgb="FF000000"/>
        <rFont val="Montserrat"/>
        <family val="3"/>
      </rPr>
      <t>Estructura Orgánica</t>
    </r>
    <r>
      <rPr>
        <sz val="8"/>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</si>
  <si>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8"/>
        <color rgb="FF000000"/>
        <rFont val="Montserrat"/>
        <family val="3"/>
      </rPr>
      <t>Reglamento Interno</t>
    </r>
    <r>
      <rPr>
        <sz val="8"/>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</si>
  <si>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8"/>
        <color rgb="FF000000"/>
        <rFont val="Montserrat"/>
        <family val="3"/>
      </rPr>
      <t xml:space="preserve">Ley General de Archivos </t>
    </r>
    <r>
      <rPr>
        <sz val="8"/>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</si>
  <si>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8"/>
        <color rgb="FF000000"/>
        <rFont val="Times New Roman"/>
        <family val="1"/>
      </rPr>
      <t xml:space="preserve"> </t>
    </r>
    <r>
      <rPr>
        <b/>
        <sz val="8"/>
        <color rgb="FF000000"/>
        <rFont val="Montserrat"/>
        <family val="3"/>
      </rPr>
      <t>Ley General de Archivos</t>
    </r>
    <r>
      <rPr>
        <sz val="8"/>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</si>
  <si>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8"/>
        <color rgb="FF000000"/>
        <rFont val="Montserrat"/>
        <family val="3"/>
      </rPr>
      <t>Manual General de Organización</t>
    </r>
    <r>
      <rPr>
        <sz val="8"/>
        <color rgb="FF000000"/>
        <rFont val="Montserrat"/>
        <family val="3"/>
      </rPr>
      <t>?</t>
    </r>
  </si>
  <si>
    <r>
      <t xml:space="preserve">6.- ¿Dispone de </t>
    </r>
    <r>
      <rPr>
        <b/>
        <sz val="8"/>
        <color rgb="FF000000"/>
        <rFont val="Montserrat"/>
        <family val="3"/>
      </rPr>
      <t>Manuales Específicos de Organización</t>
    </r>
    <r>
      <rPr>
        <sz val="8"/>
        <color rgb="FF000000"/>
        <rFont val="Montserrat"/>
        <family val="3"/>
      </rPr>
      <t>?</t>
    </r>
  </si>
  <si>
    <r>
      <t xml:space="preserve">7.- ¿Dispone </t>
    </r>
    <r>
      <rPr>
        <b/>
        <sz val="8"/>
        <color rgb="FF000000"/>
        <rFont val="Montserrat"/>
        <family val="3"/>
      </rPr>
      <t>Manuales de Procedimientos</t>
    </r>
    <r>
      <rPr>
        <sz val="8"/>
        <color rgb="FF000000"/>
        <rFont val="Montserrat"/>
        <family val="3"/>
      </rPr>
      <t>?</t>
    </r>
  </si>
  <si>
    <r>
      <t xml:space="preserve">8.- ¿Dispone de </t>
    </r>
    <r>
      <rPr>
        <b/>
        <sz val="8"/>
        <color rgb="FF000000"/>
        <rFont val="Montserrat"/>
        <family val="3"/>
      </rPr>
      <t>algún Manual Distinto</t>
    </r>
    <r>
      <rPr>
        <sz val="8"/>
        <color rgb="FF000000"/>
        <rFont val="Montserrat"/>
        <family val="3"/>
      </rPr>
      <t>?</t>
    </r>
  </si>
  <si>
    <t>Sí. En el marco del Programa de Fortalecimiento a la Excelencia Educativa (PROFEXCE) 2020-2021 y con base en la Guía para la presentación de Proyectos en el marco del Fondo de Aportaciones Múltiples (FAM) 2020-2021, se incorporan los proyectos de infraestructura solicitados en formatos destinados para cada categoría (desagregación): Terminación de obra o complementos (obra de continuidad), equipamiento, adecuaciones y mejoras, mantenimiento y proyectos técnicos en materia sustentable. 
Posterior a la autorización de los recursos a la Universidad Veracruzana y después de la gestión administrativa para la radicación de recursos de la SEFIPLAN a la Universidad, la institución cuenta con un módulo financiero en el Sistema Integral de Información Universitaria (SIIU) en el cual se realiza el registro contable desagregando las partidas en obra y mantenimiento. Para el ejercicio 2022 se implementó un nuevo sistema donde se incorpora el Presupuesto basado en Resultados (PbR).</t>
  </si>
  <si>
    <t>Sí, la Universidad ejerce los recursos de acuerdo a lo establecido en la normatividad vigente como la Ley de Coordinación Fiscal, Ley de Disciplina Financiera, Reglamento de Obras de la UV y los Lineamientos para la Gestión Financiera de la Inversión Pública. Estos mecanismos están estandarizados ya que son conocidos y aplicados por todas las áreas de la Universidad que intervienen en los diversos procesos en el ejercicio de los recursos.
Algunos de los mecanismos con que cuenta la Universidad se encuentran sistematizados en el Sistema Integral de Información Universitaria(SIIU) como el registro presupuestal y contable del ejercicio de los recursos del Fondo; sin embargo, la planeación, supervisión y control de las obras se realiza utilizando diversas paqueterías informáticas (Microsoft, Archicad, Opus, entre otros). Actualmente, la Universidad implementó el nuevo Subsistema de Planeación, Recursos Financieros y Materiales (SPRFM) apegado a la Ley General de Contabilidad Gubernamental a partir de enero de 2022. 
El ejercicio de los recursos del FAM se encuentran documentados en el Procedimiento para el Ejercicio y ejecución para la aplicación de los recursos del FAM además de contar con un Manual de Procedimientos Administrativos.</t>
  </si>
  <si>
    <t>Buzón de comentarios del Comité de Control y Desempeño Institucional (COCODI): https://www.uv.mx/apps/cocodi/Home/SinCuenta
Buzón de quejas y denuncias de la Contraloría General UV: https://www.uv.mx/contraloria/servicios/quejas-y-denuncias/</t>
  </si>
  <si>
    <t xml:space="preserve">ANEXO 15
-Bitácora de Indicadores
https://www.uv.mx/dpcm/files/2022/02/Bitacora-Modulo-de-indicadores-SRFT.pdf
-Sitio web de la SHCP:
https://www.finanzaspublicas.hacienda.gob.mx/es/Finanzas_Publicas/Informes_al_Congreso_de_la_Union
-Encuesta de satisfacción FAM 2021:
https://www.uv.mx/dpcm/files/2022/02/Encuesta-de-satisfaccion-de-obras-con-recursos-FAM-2021.pdf
</t>
  </si>
  <si>
    <t>En el Programa Anual de Evaluación (PAE) 2021 Tomo II: Evaluación de Fondos Federales del Ramo General 33 la instancia técnica independiente emitió 8 recomendaciones de las cuales la Universidad atendió 7 a través de Acciones de Mejora. El avance global es del 32.85%; el avance de cada una de ellas se detalla en el Anexo 18.
Con respecto a Acciones de Mejora de ejercicios anteriores al 2021, se tienen 2 pendientes, mismas que están contempladas atender en el Proyecto de Mejora 2021.
Los Proyectos de Mejora y su avance de cada uno de los ejercicios evaluados se encuentran publicados en el portal institucional en el apartado PAE a un sólo click.
El Órgano de Control Interno de la UV no realiza un seguimiento a los Proyectos de Mejora por lo que no emite ningún informe. Sin embargo, dicho órgano realiza auditorías que incluye obras financiadas con recursos del FAM.</t>
  </si>
  <si>
    <t>SUBTOTAL CAPITULO 6000</t>
  </si>
  <si>
    <r>
      <t xml:space="preserve">OBRA PÚBLICA EN BIENES PROPIOS </t>
    </r>
    <r>
      <rPr>
        <b/>
        <sz val="6"/>
        <color rgb="FF404040"/>
        <rFont val="Monserrat"/>
      </rPr>
      <t>FAM REMANENTE RENDIMIENTOS</t>
    </r>
  </si>
  <si>
    <r>
      <t xml:space="preserve">OBRA PÚBLICA EN BIENES PROPIOS </t>
    </r>
    <r>
      <rPr>
        <b/>
        <sz val="6"/>
        <color rgb="FF404040"/>
        <rFont val="Monserrat"/>
      </rPr>
      <t>FAM RENDIMIENTOS</t>
    </r>
  </si>
  <si>
    <r>
      <t xml:space="preserve">OBRA PÚBLICA EN BIENES PROPIOS </t>
    </r>
    <r>
      <rPr>
        <b/>
        <sz val="6"/>
        <color rgb="FF404040"/>
        <rFont val="Monserrat"/>
      </rPr>
      <t>FAM REMANENTE</t>
    </r>
  </si>
  <si>
    <r>
      <t xml:space="preserve">OBRA PÚBLICA EN BIENES PROPIOS </t>
    </r>
    <r>
      <rPr>
        <b/>
        <sz val="6"/>
        <color rgb="FF404040"/>
        <rFont val="Monserrat"/>
      </rPr>
      <t>FAM REGULAR</t>
    </r>
  </si>
  <si>
    <t>Disponible/En ejecución</t>
  </si>
  <si>
    <t>FAM REGULAR</t>
  </si>
  <si>
    <t>POZA RICA</t>
  </si>
  <si>
    <t>MINATITLÁN</t>
  </si>
  <si>
    <t>XALAPA</t>
  </si>
  <si>
    <t>FAM REMANENTE</t>
  </si>
  <si>
    <t>COATZACOALCOS</t>
  </si>
  <si>
    <t>FAM REMANENTE-RENDIMIENTOS</t>
  </si>
  <si>
    <t>PENDIENTE DE ASIGNAR</t>
  </si>
  <si>
    <t>FAM Remanente Rendimientos</t>
  </si>
  <si>
    <t>FAM Rendimientos</t>
  </si>
  <si>
    <t xml:space="preserve">FAM Remanente  </t>
  </si>
  <si>
    <t>FAM Regular</t>
  </si>
  <si>
    <t>RECAUDADO</t>
  </si>
  <si>
    <r>
      <t>FAM 2021 [Infraestructura Educativa nivel Universitario</t>
    </r>
    <r>
      <rPr>
        <u/>
        <sz val="9"/>
        <color rgb="FF404040"/>
        <rFont val="Verdana"/>
        <family val="2"/>
      </rPr>
      <t>]</t>
    </r>
  </si>
  <si>
    <t>FAM 2021 Rendimientos (Infraestructura Educativa nivel Universitario)</t>
  </si>
  <si>
    <t>FAM 2021 REMANENTES (Infraestructura Educativa nivel Universitario)</t>
  </si>
  <si>
    <t>FAM 2021 REMANENTES  Rendimientos (Infraestructura Educativa nivel Universitario)</t>
  </si>
  <si>
    <t>Construcción 3ra Módulo de aulas Facultad de Arquitectura, Poza Rica</t>
  </si>
  <si>
    <t>Construcción cisterna de agua en la Unidad de Ciencias de la Salud, Minatitlán</t>
  </si>
  <si>
    <t>Construcción del Edificio "O" de la Facultad de Ciencias Químicas, Coatzacoalcos</t>
  </si>
  <si>
    <t>Construcción del 1er Nivel del Centro de Investigaciones Biomédicas</t>
  </si>
  <si>
    <t>Construcción del edificio de la Facultad de Matemáticas y Física</t>
  </si>
  <si>
    <t>Suma</t>
  </si>
  <si>
    <t>Cantidad de Subejercicio del Fondo en 2021: $6,879,518.65
Origen, motivo o explicación del Subejercicio 2021: El subejercicio fue únicamente de $1,031,765.00, ya que de acuerdo al artículo 17 de la Ley de Disciplina Financiera el principio de anualidad corresponde solamente a una parte de los recursos autorizados, el resto continúa en ejecución conforme los oficios de autorización de la SEFIPLAN.</t>
  </si>
  <si>
    <t xml:space="preserve">Cantidad de Rendimientos del Fondo en 2021: $100,498.81
Explicación del uso o devolución de los rendimientos:  Se devolvieron a la Tesorería de la Federación el 15 de enero y 15 de abril, de acuerdo a lo establecido en el artículo 17 de la Ley de Disciplina Financiera.                   </t>
  </si>
  <si>
    <t xml:space="preserve">Total de devolución de recursos del Fondo 2021: $1,031,765.00
Explicación de a quién y cuándo se devolvieron:  Se devolvieron a la Tesorería de la Federación el 15 de enero y 15 de abril, de acuerdo a lo establecido en el artículo 17 de la Ley de Disciplina Financiera.                                 </t>
  </si>
  <si>
    <t>Sí, la Universidad Veracruzana elabora anualmente el Programa Anual de Ejecución de Obras y Mantenimiento (PAEOM) el cual es autorizado por el Comité de Obras, donde se incluye la atención  de la infraestructura educativa, integrando las obras programadas del FAM. En su elaboración se da cumplimiento al art. 264 Fracción III del Estatuto General; a los art. 7,8,9,14,16,17 y 18 del Reglamento de Obras de la Universidad Veracruzana y al art. 8 Fracción VI inciso "D" del Reglamento del Comité de Obras de la Universidad Veracruzana.</t>
  </si>
  <si>
    <t xml:space="preserve">ANEXO 3
-Programa Anual de Ejecución de Obras y Mantenimiento (PAEOM)2021, pág. 32
https://www.uv.mx/dpcm/files/2017/07/PAEOM-2021.pdf
-Estatuto General
https://www.uv.mx/legislacion/files/2022/04/Estatuto-General-07-03-2022.pdf
-Reglamento de Obras de la Universidad Veracruzana
https://www.uv.mx/legislacion/files/2017/07/Obras-Universidad-Veracruzana.pdf
-Reglamento del Comité de Obras de la Universidad Veracruzana
https://www.uv.mx/legislacion/files/2020/08/Reglamento-del-comite-de-obras-2020.pdf
</t>
  </si>
  <si>
    <t xml:space="preserve">ANEXO 2
-Diagnóstico situación actual capacidad física instalada
-Análisis de la optimización uso infraestructura física actual 
-Problemas y áreas de oportunidad
-Análisis de obras en proceso causas de demora y acciones
-Visión al 2024 respecto a infraestructura física educativa
-Estrategias, políticas y acciones para cumplir con visión 2024
-Justificación proyecto integral de infraestructura 2020-2021
- Guía para la formulación de la planeación estratégica académica y de la gestión institucional 2020-2021
-Plan General de Desarrollo 2030, pág. 32, 37
https://www.uv.mx/documentos/files/2019/05/UV-Plan-General-de-Desarrollo-2030.pdf
-Procedimiento: Elaboración del Proyecto Integral de Infraestructura Física del Fondo de Aportaciones Múltiples (Plan Maestro de Construcciones)
https://www.uv.mx/orgmet/files/2019/05/pcm-fam-p-01.pdf </t>
  </si>
  <si>
    <t>La Universidad  cuenta con manuales de organización por entidad académica y dependencia administrativa en los que  se describen los puestos y funciones de forma  general y no por fuente de financiamiento o tipo de recurso, sino que aplica a las funciones de gestión, operación, manejo, reporte, control, evaluación, fiscalización y seguimiento de los procesos administrativos y  de obra pública.
Asimismo, la Universidad cuenta con diversos procedimientos administrativos y en específico para la operación del FAM, tiene tres procedimientos para la planeación, programación, presupuestación, ejercicio y ejecución de los recursos del Fondo. Estos procedimientos se encuentran en proceso de actualización.</t>
  </si>
  <si>
    <t>ANEXO 14
-Procedimiento: Ejercicio y ejecución para la aplicación de los recursos del FAM (PCM-FAM-P-03) https://www.uv.mx/orgmet/files/2019/05/pcm-fam-p-03.pdf
-Sitio web de la Dirección de Proyectos, Construcciones y Mantenimiento de la UV: https://www.uv.mx/DPCM/
-4to Informe de Actividades de la Rectoría 2020-2021 pág. 108-111
https://www.uv.mx/documentos/files/2021/09/4to-Informe-de-Actividades-2020-2021-_-para-web_-1-Septiembre-2021.pdf
-Información financiera presupuestal: https://www.uv.mx/informacionpublica/ 
-Coordinación Universitaria de Transparencia, Acceso a la Información y Protección de Datos Personales 
https://www.uv.mx/transparencia/
-Plataforma Nacional de Transparencia
https://www.plataformadetransparencia.org.mx/</t>
  </si>
  <si>
    <t>La Universidad Veracruzana captura de forma trimestral en el Módulo de Indicadores  del  Sistema de Recursos Federales Transferidos (SRFT) de la SHCP, los avances trimestrales de los indicadores de las obras financiadas con recursos del FAM. Estos indicadores están cargados en el sistema de la SHCP con base en la MIR Federal. Para el ejercicio 2021 sólo se incluyen indicadores para el nivel Propósito, componenete y actividad, y no existe un indicador para el nivel Fin. Esta información es consolidada en los reportes trimestrales enviados al Congreso de la Unión para dar seguimiento al ejercicio de los recursos y ser evaluada para la autorización de recursos en el próximo Presupuesto de Egresos de la Federación. 
La Universidad no fue evaluada en el Programa Anual de Evaluación (PAE) 2021 Tomo I: indicadores por lo tanto, no se tienen recomendaciones ni se realizaron Aspectos Susceptibles de Mejora.
La Universidad no cuenta con indicadores para medir la calidad de la Infraestructura Educativa.
La institución sí cuenta con una encuesta de satisfacción en materia de Infraestructura Educativa de las obras ejecutadas con recursos del FAM 2021,  la cual se encuentra publicada en el portal institucional.</t>
  </si>
  <si>
    <t>ANEXO 17
-Informe Final Evaluación PAE 2021.
https://www.uv.mx/planeacioninstitucional/programa-anual-de-evaluacion/pae-2021/fondo-de-aportaciones-multiples-fam-pae-2021/
-Oficio reunión resultados preliminares de la Auditoría Núm. 1852 de la ASF
-Oficio de solicitud de información de la Auditoría Núm. 1873 ASF
-Oficio de solicitud de Información para la Planeación de la
Fiscalización de la Cuenta Pública del ejercicioCuenta Pública Ejercicio 2021  ORFIS
-Cuestionario de Control Interno de la ASF</t>
  </si>
  <si>
    <t>Anexo 1
-Reporte SIIU</t>
  </si>
  <si>
    <t>Anexo 24
-Correo aviso de cambio de funcionario</t>
  </si>
  <si>
    <t>Anexo 22
-MIR Federal ejercicio 2020
-MIR Federal ejercicio 2021</t>
  </si>
  <si>
    <t>El personal de la Universidad que participa en el manejo del Fondo recibió 10 cursos de capacitación especializada respecto al Fondo durante el ejercicio 2021.</t>
  </si>
  <si>
    <t>Anexo 3
-Resumen de Cursos de capacitación 
-Constancias de capacitación</t>
  </si>
  <si>
    <t>De acuerdo al Presupuesto de Egresos de la Federación, Título Segundo, los recursos federales son transferidos a las entidades federativas y éstas los radican a las ejecutores del gasto. La Universidad realiza las gestiones administrativas para la radicación de recursos en cumplimiento a los Lineamientos para la gestión financiera de la inversión pública. 
Para el trámite de las cuentas por liquidar (CL), el monto se distribuye de acuerdo a las cifras indicadas por la Dirección de Inversión Pública de la SEFIPLAN  y se tramita en los primeros días de cada mes la ministración correspondiente; posterior a este trámite, los recursos son radicados en la UV.</t>
  </si>
  <si>
    <t>Para el ejercicio 2021 la Universidad no operó ningún programa de Contraloría Ciudadana o Contraloría Social. Sin embargo, en el ejercicio 2020 sí operó un programa de Contraloría Ciudadana para el Programa de Fortalecimiento a la Excelencia Educativa (PROFEXCE); en el marco de este Programa se solicitaron recursos del FAM.</t>
  </si>
  <si>
    <t xml:space="preserve">Publicación de programa de Contraloría social 2020
https://www.uv.mx/planeacioninstitucional/contraloria-social/documentacion-de-contraloria-social-profexce-2020/
</t>
  </si>
  <si>
    <t>Sí, la Universidad Veracruzana  cuenta con una Coordinación de la Unidad de Género que fue creada en 2014 por Acuerdo Rectoral. Es la dependencia responsable de transversalizar la perspectiva de género en la Universidad Veracruzana. Tiene como eje principal la promoción de la Igualdad de derechos y oportunidades entre hombres y mujeres estableciendo los mecanismos institucionales de equidad de género al interior de la comunidad universitaria. Anualmente, elabora un Programa Institucional de Igualdad de Género que se encuentra publicado en su portal electrónico, así como un paratdao PAE donde publica diversos documentos: Programa de Trabajo,Informe de trabajo, presupuesto, capacitaciones, estadística y difusión entre otros.</t>
  </si>
  <si>
    <t xml:space="preserve">Sí, la Universidad Veracruzana, en la página principal de su portal electrónico cuenta con un apartado de Transparencia denominado "Información financiera presupuestal" en el cual se publica información de acuerdo a lo estipulado en la normatividad vigente.     
La institución cuenta con una Coordinación Universitaria de Transparencia, Acceso a la Información y Protección de Datos Personales que inició sus operaciones a partir de 2006 y sus funciones principales son recabar y difundir información, tramitar solicitudes de acceso a la información planteadas a través de las plataformas institucionales y atender las solicitudes referentes al ejercicio de derechos de acceso, rectificación, cancelación y oposición planteados por el titular del dato personal o su representante legal.   
Asimismo, la Universidad publica información en la Plataforma Nacional de Transparencia y con relación al manejo del Fondo, en esta plataforma se publica información referente al Padrón de contratistas, las licitaciones, concursos por invitación y adjudicaciones de obras.
</t>
  </si>
  <si>
    <t>Sí, la Universidad Veracruzana tiene publicado en su portal electrónico institucional el Código de Ética de la Universidad Veracruzana y a través de diversos comunicados en su portal fue difundido a la comunidad universitaria. Adicionalmente, a los mandos medios y superiores se les hizo entrega del documento impreso y firma de carta compromiso de su adhesión al mismo. 
La Universidad cuenta con un Código de Conducta, mismo que será sometido al pleno del próximo Consejo Universitario General para su autorización y posterior publicación.
Los servidores públicos que manejan el Fondo conocen ambos documentos, lo cual permite orientar su actuación en el ejercicio de los recursos públicos del Fondo.</t>
  </si>
  <si>
    <t>Actualmente, el Código de Ética de la Universidad Veracruzana no contempla un mecanismo para atender quejas y denuncias por actos contrarios a la ética. Sin embargo, se cuenta con diversos canales para quejas y denuncias. Uno de ellos, a través del Buzón de quejas y denuncias de la Contraloría General de la UV y otro, el buzón de comentarios en la página electrónica del Comité de Control y Desempeño Institucional (COCODI) donde opera el Grupo de Trabajo de Ética; en este buzón se recibe cualquier tipo de queja o sugerencia en el marco de trabajo del Grupo de Ética. 
En la propuesta de actualización del Código de Ética se contempla un mecanismo ex profeso para recibir quejas y denuncias sobre el incumplimiento del mismo, la cual será presentada en el próximo Consejo Universitario General para su autorización.</t>
  </si>
  <si>
    <t>Sí, la Universidad Veracruzana cuenta con un Reglamento para la Seguridad de la Información, ya que ésta forma parte importante de los activos de la institución, al igual que las personas, los procesos, el software, el hardware,medios de soporte de información, espacios físicos, red de telecomunicaciones, entre otros; los cuales deben protegerse por el valor que tienen para la Universidad por ser necesarios para mantener en operación los procesos institucionales.
La implementación del Sistema de Control Interno Institucional se encuentra coordinado por el Comité de Control y Desempeño Institucional (COCODI) quien promueve el establecimiento de la normatividad y medidas administrativas necesarias que permiten gestionar eficientemente los riesgos asociados al control interno y a los sistemas de información institucionales, ya sean manuales o automatizados.
Entre las diversas acciones que cada dependencia realiza para proteger la información relativa al Fondo, se encuentra la digitalización y respaldo de documentos técnicos, legales, administrativos y financieros así como la captura de información financiera en un Sistema institucional, cuya base de datos se encuentra albergada en el servidor institucional.</t>
  </si>
  <si>
    <t>Sí, la Universidad Veracruzana tiene sistematizados sus procesos administrativos y financieros en el Sistema Integral de Información Universitaria (SIIU) como el registro presupuestal y contable del ejercicio de todos los recursos que maneja, incluido el FAM, Con los ingresos y egresos, debidamente actualizados, identificados y controlados. Este sistema operó hasta 2021 y a partir de enero de  2022 se implementó un nuevo sistema que incluye el Subsistema de Planeación, Recursos Financieros y Materiales (SPRFM) apegado a la Ley General de Contabilidad Gubernamental.</t>
  </si>
  <si>
    <t>Anexo 8
Código de Ética de la Universidad Veracruzana
https://www.uv.mx/legislacion/Codigo-de-etica-de-la-Universidad-Veracruzana/</t>
  </si>
  <si>
    <t>Anexo 10
Reglamento para la Seguridad de la Información
https://www.uv.mx/legislacion/files/2019/12/Seguridad-de-la-Informacion-2019-Gaceta.pdf
Sistema de Control Interno Institucional :
https://www.uv.mx/COCODI/</t>
  </si>
  <si>
    <t>Anexo 11
-Reporte presupuestal SIIU</t>
  </si>
  <si>
    <t>Sí, la Universidad Veracruzana cuenta en su portal electrónico institucional un buzón de comentarios a través del cual los integrantes de la comunidad universitaria y sociedad en general puede enviar quejas, sugerencias, recomendaciones o comentarios sobre cualquier tipo de asunto, incluyendo información relativa al Fondo.</t>
  </si>
  <si>
    <t xml:space="preserve">La Institución mantiene comunicación con la Federación a través de la Dirección General de Educación Superior Universitaria e Intercultural (DGESUI) cuyo enlace institucional es la Dirección de Planeación Institucional, quien a través de su conducto se envían las solicitudes de recursos del FAM a la SEP y los reportes de avances y cierre administativo de las obras. La Dirección de Proyectos, Construcciones y Mantenimiento es el enlace para el envío de reportes de avances mensuales al INIFED.
A nivel estatal, la institución mantiene contacto con la Secretaría de Finanzas y Planeación (SEFIPLAN) cuyos enlaces son la Secretaría de Administración y Finanzas (a través de la Dirección General de Recursos Financieros) y la Dirección de Proyectos, Construcciones y Mantenimiento, con la finalidad de realizar gestiones administrativas para la radicación de los recursos del Fondo a la UV así como en la participación del PAE estatal.
A nivel institucional, se tiene constante comunicación y coordinación de las tres áreas que intervienen de manera directa en el manejo del Fondo: la Secretaría de Administración y Finanzas (a través de la Dirección General de Recursos Financieros), la Dirección de Planeación Institucional y la Dirección de Proyectos, Construcciones y Mantenimiento.
</t>
  </si>
  <si>
    <t>ANEXO 14
- Reporte financiero SIIU</t>
  </si>
  <si>
    <t>ANEXO 15
- Oficio de envío del Proyecto de Infraestructura Física del FAM a la SEP
- Oficio de Dictamen Presupuestal de la SEFIPLAN</t>
  </si>
  <si>
    <t>ANEXO 11
Página electrónica de la Contraloría General de la Universidad Veracruzana:
https://www.uv.mx/contraloria/
Ley Orgánica de la Universidad Veracruzana artículos 34-B y 34-C fracciones II, III, IV, VI y XI
https://www.uv.mx/legislacion/files/2019/04/Ley-Organica-Universidad-Veracruzana-reimpresion2017.pdf
-Estatuto General Capítulo II, artículos 16,17 fracciones II, II bis y XIV, 19 y 20 fracción II
https://www.uv.mx/legislacion/files/2022/04/Estatuto-General-07-03-2022.pdf
-Reglamento de Obras de la Universidad Veracruzana artículo 6, 121 fracción VIII y 162 último párrafo
https://www.uv.mx/legislacion/files/2017/07/Obras-Universidad-Veracruzana.pdf
-Reglamento de Responsabilidades Administrativas artículo 14
https://www.uv.mx/legislacion/files/2021/12/Reglamento-Responsabilidades-Administrativas-2021.pdf</t>
  </si>
  <si>
    <t>Buzón de comentarios de la Universidad Veracruzana:
https://www.uv.mx/universidad/buzon-de-comentarios/</t>
  </si>
  <si>
    <t>Difusión del FAM en portal electrónico institucional:
https://www.uv.mx/dpcm/general/fondo-de-aportaciones-multiples-fam/</t>
  </si>
  <si>
    <t>Para la toma de decisiones del Fondo, la Universidad Veracruzana considera los objetivos del Fondo estipulados en la Ley de Coordinación Fiscal (LCF). 
Para determinar las obras que se incluyen en el Proyecto de Infraestructura Física para solicitar recursos del FAM, se realiza un análisis de necesidades y un diagnóstico donde se priorizan las obras con base en requerimientos institucionales. Este proceso se encuentra documentado en el Procedimiento: Elaboración del Proyecto Integral de Infraestructura Física del Fondo de Aportaciones Múltiples (Plan Maestro de Construcciones) PCM-FAM-P-01.</t>
  </si>
  <si>
    <t>ANEXO 17
-Ley de Coordinación Fiscal art. 39, 40 y 41
https://www.diputados.gob.mx/LeyesBiblio/pdf_mov/Ley_de_Coordinacion_Fiscal.pdf
-Procedimiento: Elaboración del Proyecto Integral de Infraestructura Física del Fondo de Aportaciones Múltiples (Plan Maestro de Construcciones)
https://www.uv.mx/orgmet/files/2019/05/pcm-fam-p-01.pdf</t>
  </si>
  <si>
    <t xml:space="preserve">ANEXO 19
-Alineación de los objetivos del Fondo </t>
  </si>
  <si>
    <t>Anexo 20
-Correo electrónico con la información estadística</t>
  </si>
  <si>
    <t>La Universidad Veracruzana en 2021 continuó atendiendo la contingencia sanitaria aplicando los diversos protocolos sanitarios establecidos en 2020 y emitiendo diversos comunicados a la comunidad universitaria así como el establecimiento de medidas y estrategias como el trabajo escalonado y vía remota entre otros; sin embargo, no aplicó un presupuesto extraordinario para realizar dichas acciones. Se aclara que de las 18 defunciones, 10 fueron trabajadores UV y 8, dependientes económicos de trabajadores.</t>
  </si>
  <si>
    <t>Sí, la Institución cuenta con el Sistema Integral de Información Universitaria (SIIU) donde hasta diciembre de 2021 se realizó el registro presupuestal y contable del ejercicio de todos los recursos que maneja, incluido el FAM, que permite realizar el manejo, reporte y control financiero. A partir de enero de  2022 se implementó un nuevo sistema que incluye el Subsistema de Planeación, Recursos Financieros y Materiales (SPRFM) apegado a la Ley General de Contabilidad Gubernamental, fundamentado en el Presupuesto basado en Resultados (PbR), lo que permitirá a la Universidad realizar una planeación y programación de las obras más eficiente y permitirá medir sus resultados con base en indicadores.</t>
  </si>
  <si>
    <t>Para el ejercicio 2021 la MIR Federal sólo considera un indicador para el nivel Propósito, componente y actividad para educación superior y no existe un indicador para el nivel Fin, por lo que no cuenta con resultados de este indicador. 
En el ejercicio 2020, la MIR Federal tampoco contempló un indicador de nivel Fin.</t>
  </si>
  <si>
    <t>ANEXO 13
-Oficio de envío de avances a la DGESUI-SEP
-Oficio de envío de avances al INIFED 
-Oficio de envío de reporte trimestral de la SEFIPLAN-UV
-Oficio de envío de formato OED PROG a la SEFIPLAN
-Oficio enlace PAE</t>
  </si>
  <si>
    <t>Sí. En el marco del Programa de Fortalecimiento a la Excelencia Educativa (PROFEXCE) 2020-2021, a través del cual la Universidad Veracruzana solicita recursos del FAM a la SEP para infraestructura física educativa, la Universidad elabora diversos documentos  de análisis que le permiten identificar necesidades de infraestructura física universitaria y su prioridad, alineando los objetivos, metas y acciones al Plan Nacional de Desarrollo y la política educativa nacional, al Plan Estatal de Desarrollo y a los propios planes institucionales: Programa de Trabajo Estratégico 2017-2021 y al Plan General de Desarrollo 2030. Con base en estos documentos de análisis, se determinan las prioridades institucionales y se elabora la propuesta de obras por ejercicio fiscal que integra el proyecto de infraestructura física universitaria para la solicitud recursos del FAM. Este proceso de planeación se realiza con base en la Guía para la formulación de la planeación estratégica académica y de la gestión institucional 2020-2021 emitida por la SEP y en el Procedimiento: Elaboración del Proyecto Integral de Infraestructura Física del Fondo de Aportaciones Múltiples (Plan Maestro de Construcciones) PCM-FAM-P-01.
Sin embargo, se identifican rubros que es necesario realizar para la ejecución de las obras del FAM y que este Fondo no cubre, como los estudios y proyectos, que son indispensables así como gastos de trámites y permisos de construcción. La Universidad absorbe estos gastos con recursos propios de la Institución.</t>
  </si>
  <si>
    <t>De acuerdo a los resultados de los indicadores de la MIR Federal capturados en el Sistema de Recursos Federales Transferidos (SRFT) de las obras del FAM en la Universidad se cumplieron las metas programadas de acuerdo a los recursos autorizados. Sin embargo, a nivel propósito el porcentaje de cumplimiento fue del 33.33%, a nivel componente fue del 2.40% y 42.85% a nivel actividad.
Estos resultados se deben a que sólo fueron autorizados recursos del FAM para obras en 3 planteles universitarios de un total de 125 con los que cuenta la Universidad y a la reducción presupuestal del 60% debido a la potenciación del FAM.</t>
  </si>
  <si>
    <t>ANEXO 18
-Análisis de la potenciación del FAM</t>
  </si>
  <si>
    <t>ANEXO 1
-Estatuto General UV
-Organigrama General UV
-Organigramas dependencias que manejan el Fondo</t>
  </si>
  <si>
    <t>ANEXO 3
-Ley General de Archivos</t>
  </si>
  <si>
    <t>ANEXO 5
-Manual de Organización Institucional</t>
  </si>
  <si>
    <r>
      <t xml:space="preserve">5. Con base a los resultados PAE 2021 Tomo II, desarrolla las siguientes preguntas: </t>
    </r>
    <r>
      <rPr>
        <sz val="7"/>
        <color rgb="FF0070C0"/>
        <rFont val="Arial"/>
        <family val="2"/>
      </rPr>
      <t>Para IEEV:</t>
    </r>
    <r>
      <rPr>
        <sz val="7"/>
        <color rgb="FFFF0000"/>
        <rFont val="Arial"/>
        <family val="2"/>
      </rPr>
      <t xml:space="preserve"> </t>
    </r>
    <r>
      <rPr>
        <sz val="7"/>
        <color theme="1"/>
        <rFont val="Arial"/>
        <family val="2"/>
      </rPr>
      <t xml:space="preserve">¿Registró y/o dispone de un estudio sobre el impacto ocasionado por el COVID 19 en el Estado, respecto a la necesidad de Infraestructura Básica y Media Superior? Mencione a detalle si tuvo en 2021 peticiones directas sobre apoyos para Infraestructura Básica y Media Superior: ¿Quién se lo solicitó? ¿De las solicitudes recibidas cuantas pudo apoyar? ¿Cómo apoya el IEEV a las demás Instancias que tienen a su cargo la Educación Básica y Media Superior, en materia de Infraestructura Educativa? ¿Ha podido concretar la implementación de un Sistema Informático Interno que permita conocer los principales resultados, avances y logros en materia del manejo del recurso de Fondo? Y de no ser posible aun explicar ampliamente las dificultades presentadas para tenerlo. ¿Cuál ha sido el avance en materia de implementar acciones de integración interna entre las áreas, para fortalecer los canales de comunicación que beneficien el reporte, control, evaluaciones, auditorías y demás tareas relacionadas al Fondo? De no ser posible aun explicar ampliamente las dificultades presentadas para establecerlos.   </t>
    </r>
    <r>
      <rPr>
        <sz val="7"/>
        <color rgb="FFFF0000"/>
        <rFont val="Arial"/>
        <family val="2"/>
      </rPr>
      <t xml:space="preserve">Para UV: </t>
    </r>
    <r>
      <rPr>
        <sz val="7"/>
        <color theme="1"/>
        <rFont val="Arial"/>
        <family val="2"/>
      </rPr>
      <t xml:space="preserve">¿Qué beneficios considera obtener, al implementar un órgano Colegiado como SUPLADEBS en la operación y manejo del Fondo Federal? ¿Ha presentado problemas en materia de la concurrencia de recursos con el IEEV, en específico respecto al Convenio que firman? ¿Registró y/o dispone de un estudio sobre el impacto ocasionado por el COVID-19 en el Estado, respecto a la necesidad de Infraestructura Superior? Con el impacto ocasionado por el COVID-19: ¿Cambió la planeación en materia de asignación de recursos del FAM en materia de las necesidades de Infraestructura Superior, cuando la prioridad no obedecía a clases presenciales? ¿Cómo se determinaron las obras en el Ejercicio 2021? ¿Se concluyó lo programado?   </t>
    </r>
    <r>
      <rPr>
        <sz val="7"/>
        <color rgb="FF0070C0"/>
        <rFont val="Arial"/>
        <family val="2"/>
      </rPr>
      <t xml:space="preserve">Para DIF ESTATAL VERACRUZ: </t>
    </r>
    <r>
      <rPr>
        <sz val="7"/>
        <rFont val="Arial"/>
        <family val="2"/>
      </rPr>
      <t>¿Qué estrategias o acciones implementó en 2021, para mitigar el subejercicio 2020 que argumentó se ocasionó por la pandemia, al no poder entregar los beneficios en materia de Asistencia Social? ¿La emergencia por COVID-19 cambio la manera de planear los recursos de Asistencia Social en el Estado? Detalle. ¿La emergencia por COVID-19 le impactó en los resultados de los indicadores de pobreza y rezago social, así como Índice de Vulnerabilidad Social? Detalle.</t>
    </r>
    <r>
      <rPr>
        <sz val="7"/>
        <color theme="1"/>
        <rFont val="Arial"/>
        <family val="2"/>
      </rPr>
      <t xml:space="preserve">
</t>
    </r>
    <r>
      <rPr>
        <sz val="7"/>
        <color rgb="FFFF0000"/>
        <rFont val="Arial"/>
        <family val="2"/>
      </rPr>
      <t xml:space="preserve">
</t>
    </r>
  </si>
  <si>
    <r>
      <t xml:space="preserve">Sí. A nivel federal: 
La </t>
    </r>
    <r>
      <rPr>
        <b/>
        <sz val="7"/>
        <color rgb="FF404040"/>
        <rFont val="Arial"/>
        <family val="2"/>
      </rPr>
      <t>SEP</t>
    </r>
    <r>
      <rPr>
        <sz val="7"/>
        <color rgb="FF404040"/>
        <rFont val="Arial"/>
        <family val="2"/>
      </rPr>
      <t xml:space="preserve"> a través de la DGESUI es quien da seguimiento puntual al ejercicio de los recursos autorizados con el FAM, para lo cual solicita el envío trimestral de reportes de avances físicos y financieros además de  información complementaria o aclaratoria en caso de requerirla. El proceso se concluye con el envío de las actas finiquito con las cuales se comprueba el cierre administrativo de las obras. En el caso de existir montos no ejercidos, éstos son reintegrados a la TESOFE con base en lo estipulado en el artículo 17 de la Ley de Disciplina Financiera. 
El </t>
    </r>
    <r>
      <rPr>
        <b/>
        <sz val="7"/>
        <color rgb="FF404040"/>
        <rFont val="Arial"/>
        <family val="2"/>
      </rPr>
      <t>INIFED</t>
    </r>
    <r>
      <rPr>
        <sz val="7"/>
        <color rgb="FF404040"/>
        <rFont val="Arial"/>
        <family val="2"/>
      </rPr>
      <t xml:space="preserve"> a nivel federal también da seguimiento al ejercicio de los recursos a través del envío de reportes mensuales de acuerdo a lo estipulado en la normatividad vigente. 
La </t>
    </r>
    <r>
      <rPr>
        <b/>
        <sz val="7"/>
        <color rgb="FF404040"/>
        <rFont val="Arial"/>
        <family val="2"/>
      </rPr>
      <t>SHCP</t>
    </r>
    <r>
      <rPr>
        <sz val="7"/>
        <color rgb="FF404040"/>
        <rFont val="Arial"/>
        <family val="2"/>
      </rPr>
      <t xml:space="preserve"> con base en la normatividad federal, solicita la captura trimestral de avances físicos y financieros así como de indicadores, de las obras del FAM en su  Sistema de Recursos Federales Transferidos (SRFT). Esta información es consultada por la ASF en las auditorías anuales que realiza al fondo. 
A nivel estatal:
La </t>
    </r>
    <r>
      <rPr>
        <b/>
        <sz val="7"/>
        <color rgb="FF404040"/>
        <rFont val="Arial"/>
        <family val="2"/>
      </rPr>
      <t>SEFIPLAN</t>
    </r>
    <r>
      <rPr>
        <sz val="7"/>
        <color rgb="FF404040"/>
        <rFont val="Arial"/>
        <family val="2"/>
      </rPr>
      <t xml:space="preserve"> envía reportes trimestrales (AVAN) para validar las cifras registradas en su sistema SIAFEV. Asimismo, de manera anual realiza el Programa Anual de Evaluación (PAE) al FAM culminando en la elaboración de un proyecto de mejora con base en las recomendaciones de la ITI. Además, la SEFIPLAN funge como entidad validadora de la información capturada en el  Sistema de Recursos Federales Transferidos (SRFT) de la SHCP, cuyos informes consolidados son enviados al Congreso de la Unión. 
Al interior de la Universidad Veracruzana:
La Contraloría General realiza el Programa de Auditoría a la Obra Pública en el cual se incluyen obras del FAM seleccionadas de acuerdo a la muestra y se concluye con el envío de un Informe de Resultados.
Asimismo, los Órganos de Fiscalizacion Federal (ASF) y Estatal (ORFIS) revisan en cada ejercicio fiscal los montos que le son asignados del FAM a la Universidad Veracruzana.</t>
    </r>
  </si>
  <si>
    <r>
      <t xml:space="preserve">Comentarios: La respuesta de los temas que a continuación se presentan son </t>
    </r>
    <r>
      <rPr>
        <b/>
        <sz val="7"/>
        <color rgb="FF404040"/>
        <rFont val="Arial"/>
        <family val="2"/>
      </rPr>
      <t>enunciativos y no limitativos</t>
    </r>
    <r>
      <rPr>
        <sz val="7"/>
        <color rgb="FF404040"/>
        <rFont val="Arial"/>
        <family val="2"/>
      </rPr>
      <t xml:space="preserve">, por lo que cada respuesta puede ser tan amplia como se considere pertinente, adicional a la respuesta, según aplique </t>
    </r>
    <r>
      <rPr>
        <b/>
        <sz val="7"/>
        <color rgb="FF404040"/>
        <rFont val="Arial"/>
        <family val="2"/>
      </rPr>
      <t xml:space="preserve">se debe proporcionar la liga electrónica, archivo pdf, word, excel etc., de los documentos soporte </t>
    </r>
    <r>
      <rPr>
        <sz val="7"/>
        <color rgb="FF404040"/>
        <rFont val="Arial"/>
        <family val="2"/>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7"/>
        <color rgb="FF404040"/>
        <rFont val="Arial"/>
        <family val="2"/>
      </rPr>
      <t xml:space="preserve">Para contestar el Anexo A, es indispensable consultar el Término de Referencia del Fondo, disponible en: </t>
    </r>
    <r>
      <rPr>
        <b/>
        <u/>
        <sz val="7"/>
        <color theme="3"/>
        <rFont val="Arial"/>
        <family val="2"/>
      </rPr>
      <t>http://repositorio.veracruz.gob.mx/finanzas/wp-content/uploads/sites/2/2022/03/2.-TdR-FAM.pdf</t>
    </r>
  </si>
  <si>
    <t>Archivo Adjunto (pdf, Word, Excel etc) o Liga Electrónica</t>
  </si>
  <si>
    <t>ANEXO 7
Manual de Procedimientos Administrativos (UOM-GE-M-02): https://www.uv.mx/orgmet/mpad/
-Procedimiento: Elaboración del Proyecto Integral de Infraestructura Física del Fondo de Aportaciones Múltiples (Plan Maestro de Construcciones)(PCM-FAM-P-01)
https://www.uv.mx/orgmet/files/2019/05/pcm-fam-p-01.pdf 
-Procedimiento: Programación y presupuestación de los recursos del Fondo de Aportaciones Múltiples (Plan Maestro de Construcciones)(PCM-FAM-P-02) https://www.uv.mx/orgmet/files/2019/05/pcm-fam-p-02.pdf
-Procedimiento: Ejercicio y ejecución para la aplicación de los recursos del FAM (PCM-FAM-P-03)
https://www.uv.mx/orgmet/files/2019/05/pcm-fam-p-03.pdf</t>
  </si>
  <si>
    <t>ANEXO 8
-Programa Anual de Ejecución de Obras y Mantenimiento (PAEOM) 2021, pág. 11-16
https://www.uv.mx/dpcm/files/2017/07/PAEOM-2021.pdf
-Informe de Obras 4to. Trimestre 2021
https://www.uv.mx/dpcm/files/2017/07/INFORME-OBRAS-4to-TRIM-2021.pdf
-4to Informe de Actividades de la Rectoría 2020-2021 pág. 108-111
https://www.uv.mx/documentos/files/2021/09/4to-Informe-de-Actividades-2020-2021-_-para-web_-1-Septiembre-2021.pdf</t>
  </si>
  <si>
    <t>La Universidad Veracruzana no cuenta con un Informe Anual de Resultados específico del FAM pero sí presenta a principios de año al Comité de Obras un Informe del cierre del ejercicio del Programa Anual de Ejecución de Obras y Mantenimiento (PAEOM), que integra todas las obras autorizadas durante el ejercicio anterior y las fuentes de financiamiento, incluído el FAM. Lo anterior, en cumplimiento al artículo 8 Fracción VI del  Reglamento del Comité de Obras. 
Asimismo, los avances de las obras del FAM se integran en el Informe Anual de Actividades de la Rectoría.</t>
  </si>
  <si>
    <t xml:space="preserve">Los mecanismos de Control Interno del FAM los desarrolla la Contraloría General de la Universidad Veracruzana (CG). El proceso se inicia con la solicitud de información a la Dirección de Proyectos, Construcciones y Mantenimiento para la planeación de la auditoría contemplada en su Programa Anual de Trabajo y una vez entregada se da inicio con el requerimiento de una muestra seleccionada de contratos de obras y de servicios a auditar. Dentro del plazo establecido por la CG se hace entrega de la documenteción técnica y financiera para su revisión documental y posterior inspección física. Los resultados finales  son presentados a través de un Informe Final de Auditoría, entregado a la Secretaría de Desarrollo Institucional. En el caso de existir observaciones no solventadas, se envían a la Dirección de Responsabilidades Administrativas para lo conducente.
Para el ejercicio 2021, en el mes de abril dio inicio la Auditoría "Revisión y verificación técnica y administrativa del rubro de obra pública, partida 7361 de los contratos del ejercicio 2021", que incluye las obras del FAM, la cual se encuentra en proceso de entrega de la información para revisión de gabinete y posterior inspección física.
La estructura de la CG se conforma de 3 direcciones: Auditoría, Control y Evaluación y la de Responsabilidades Administrativas y Situación Patrimonial, dependientes del Contralor General. Sus atribuciones se establecen fundamentalmente en la Ley Orgánica y el Estatuto General de la UV, el Reglamento de Obras y el Reglamento de Responsabilidades Administrativas de la Universidad Veracruzana. </t>
  </si>
  <si>
    <t xml:space="preserve">Desde hace 10 años, la Universidad Veracruzana ha participado en evaluaciones externas estatales del Programa Anual de Evaluación (PAE) coordinado por la SEFIPLAN. En el PAE 2021, en su Informe Final se emitieron diversas recomendaciones de las cuales 7 fueron incluidas en el Proyecto de Mejora; todos los documentos relacionados a la Evaluación están publicados en el portal institucional.
Con respecto a las auditorías practicadas al Fondo para el ejercicio 2021 a la Universidad, se han practicado tres: 
1)Auditoría No. 1852 "Recursos del Fondo de Aportaciones Múltiples" por la Auditoría Superior de la Federación (ASF)cuyos resultados preliminares están en proceso de ser emitidos.
2)"Auditoría Núm. 1873 denominada Recursos del gasto federalizado transferidos a las universidades públicas estatales, de la cuenta pública 2021", por la Auditoría Superior de la Federación (ASF) en la cual Universidad se encuentra en proceso de entregar la documentación solicitada.
3)"Cuenta Pública Ejercicio 2021" Órgano de Fiscalización Superior (ORFIS) de la cual ya se entregó la información documental solicitada para la planeación y en espera de recepción de las actas de inicio de auditoría técnica y financiera.
En cada una de las auditorías antes mencionadas, una vez iniciadas oficialmente, solicitan el llenado de un cuestionario de Control Interno donde participan todas las áreas de la Universidad. En el caso de la ASF sí se considera el FAM en dicho cuestionario; en el caso del ORFIS, lo solicitan en general de todos los recursos.
</t>
  </si>
  <si>
    <t>No, debido a que el Decreto de Presupuesto de Egresos de la Federación determina que los recursos de las Aportaciones Federales serán radicados de la Tesorería de la Federación a las Tesorerías de las Entidades Federativas; por lo tanto, la Universidad Veracruzana se apega a los lineamientos estatales para realizar las gestiones administrativas de radicación de los recursos de la SEFIPLAN a la Universidad. 
A nivel interno, la Universidad realiza el control de la radicación de los recursos de la SEFIPLAN a la Universidad a través de un formato donde se registra el número de Cuenta por liquidar, el monto,  la fecha de trámite y de depósito.</t>
  </si>
  <si>
    <t>ANEXO 16
-Tabla de Resultados de los Indicadores Estratégicos y de Gestión del Fondo FAM
-Oficio de asignación de recursos del FAM 2021 (que inc. Reduc. Presup. para FAM Potenciado)</t>
  </si>
  <si>
    <t xml:space="preserve">Sí. La Universidad cuenta con un procedimiento en el cual se documentan los reportes de avances de obras con recursos del FAM (inciso G).
Todos los procesos de adjudicación y licitación de obras se realizan de acuerdo a la normatividad vigente, como el Reglamento de Obras de la Universidad Veracruzana. Estos procesos se encuentran disponibles en el sitio electrónico de la Dirección de Proyectos, Construcciones y Mantenimiento de la UV en el apartado de Transparencia: adjudicaciones, invitaciones y licitaciones. Asimismo, en ese sitio se encuentran publicados los reportes de avances de las obras a diversas dependencias federales y estatales en el apartado del FAM.
Anualmente el Rector presenta su Informe de Actividades. En el 4to. Informe de Actividades 2020-2021 del Programa Estratégico de la Universidad Veracruzana, en cuyo Eje III. Gestión y Gobierno, apartado 11. Infraestructura física y tecnológica se informaron las acciones de infraestructura incluyendo las financiadas con recursos del FAM.
Diferentes entes fiscalizadores (ASF, ORFIS, Órgano de Control Interno) anualmente auditan las obras financiadas con el FAM. De igual forma, en su portal electrónico, en la página principal, la institución cuenta con un apartado de Transparencia denominado "Información financiera presupuestal" en el cual se publica información de acuerdo a lo estipulado en la normatividad vigente.     
La institución cuenta con una Coordinación Universitaria de Transparencia, Acceso a la Información y Protección de Datos Personales (CUTAI) que entre otras actividades, tramita solicitudes de acceso a la información planteadas a través de las plataformas institucionales y atiende solicitudes recibidas, entre las que se presentan las referentes a la obra pública universitaria.
Asimismo, la Universidad publica información en la Plataforma Nacional de Transparencia. Con relación al manejo del Fondo, se publica información referente al Padrón de contratistas, las licitaciones, concursos por invitación y adjudicaciones de obras.
</t>
  </si>
  <si>
    <t>Sí, la Universidad cuenta con una estructura orgánica, que fue actualizada en diciembre de 2019 y está alineada al Estatuto General de la UV y a los manuales administrativos de las entidades y dependencias que conforman la Universidad. 
Esta estructura no contiene áreas específicas sobre el Fondo, sin embargo, incluye las dependencias que se encargan del manejo del mismo: la Dirección General de Recursos Financieros (DGRF), la Dirección de Planeación Institucional (DPI) y la Dirección de Proyectos, Construcciones y Mantenimiento (DPCM).</t>
  </si>
  <si>
    <t>La Universidad Veracruzana aplica los recursos autorizados del Fondo de Aportaciones Múltiples (FAM) en el ejercicio fiscal vigente para las obras que solicitó en el marco del Programa de Fortalecimiento a la Excelencia Educativa (PROFEXCE) 2020-2021 de acuerdo al presupuesto elaborado en el año que realizó la solicitud de las obras. 
Sin embargo,  los estudios, proyectos, gastos de trámites y permisos de construcción de obras financiadas con recursos del FAM no son cubiertos por este Fondo, por lo cual la Universidad absorbe estos gastos con recursos propios de la Institución.
En algunos ejercicios anteriores, debido a la inflación, al incremento de los costos de los insumos de la construcción así como a la determinación de los resultados de los procesos licitatorios, la institución ha complementado los recursos del FAM con recursos propios; para el FAM 2021 no hubo concurrencia de recursos.</t>
  </si>
  <si>
    <t>Estatuto General UV:
https://www.uv.mx/legislacion/files/2022/04/Estatuto-General-07-03-2022.pdf</t>
  </si>
  <si>
    <t>Sí, la Universidad cuenta con el Estatuto General que fue actualizado el 7/03/22. 
La estructura orgánica y los manuales administrativos están alineados al Estatuto.
No contiene funciones y/o atribuciones específicas sobre el Fondo, sin embargo, incluye las funciones y/o atribuciones de las dependencias que se encargan del manejo del mismo: la Dirección General de Recursos Financieros  (DGRF), la Dirección de Planeación Institucional (DPI) y la Dirección de Proyectos, Construcciones y Mantenimiento (DPCM).
La DGRF es la dependencia responsable de administrar en forma eficaz los recursos financieros de la Universidad, provenientes de ingresos ordinarios y extraordinarios.
La DPI es responsable de diseñar el sistema institucional de planeación, programación y evaluación, así como de coordinar su  operación. Además tendrá la responsabilidad de coordinar y supervisar las labores de organización y de desarrollo y explotación de información estadística del Sistema Integral de Información Universitaria.
La DPCM  es responsable de planear los requerimientos que en materia de inmuebles demanda la institución; así como formular los proyectos de construcción y desarrollar los programas de mantenimiento de los bienes inmuebles de la misma.</t>
  </si>
  <si>
    <t xml:space="preserve">ANEXO 2
Estatuto General UV, atribuciones de las dependencias:
-DGRF art. 194 pág. 56
-DPI art. 234 pág. 65
-DPCM art. 264 pág. 73
</t>
  </si>
  <si>
    <t>Sí, la Universidad Veracruzana, cuenta con un Manual de Organización Institucional, el cual fue autorizado por el Mtro. Alberto Islas Reyes con fecha dic/2012 y la última actualización fue en 13/may/2019. 
En este Manual no se incluyen en específico las funciones y/o actividades relacionadas al Fondo. 
Se encuentra publicado en el portal institucional. 
El área encargada de su actualización es la Unidad de Organización y Métodos de la UV.</t>
  </si>
  <si>
    <t>Manual de Organización Institucional: https://www.uv.mx/orgmet/mo/
Histórico de revisiones: https://www.uv.mx/orgmet/files/2017/10/histrev-morg.pdf</t>
  </si>
  <si>
    <t>Manual de Procedimientos Administrativos (UOM-GE-M-02): https://www.uv.mx/orgmet/mpad/
-Procedimiento: Elaboración del Proyecto Integral de Infraestructura Física del Fondo de Aportaciones Múltiples (Plan Maestro de Construcciones)(PCM-FAM-P-01)
https://www.uv.mx/orgmet/files/2019/05/pcm-fam-p-01.pdf 
-Procedimiento: Programación y presupuestación de los recursos del Fondo de Aportaciones Múltiples (Plan Maestro de Construcciones)(PCM-FAM-P-02) https://www.uv.mx/orgmet/files/2019/05/pcm-fam-p-02.pdf
-Procedimiento: Ejercicio y ejecución para la aplicación de los recursos del FAM (PCM-FAM-P-03)
https://www.uv.mx/orgmet/files/2019/05/pcm-fam-p-03.pdf</t>
  </si>
  <si>
    <t>Sí, cada entidad y dependencia universitaria elabora sus Manuales de procedimientos. En el caso de las 3 dependencias que se encargan del manejo del Fondo cada una cuenta con diversos manuales: la Dirección General de Recursos Financieros, la Dirección de Planeación Institucional y la Dirección de Proyectos, Construcciones y Mantenimiento.
Para el caso específico del FAM, la Universidad cuenta con 3 procedimientos, los cuales fueron autorizados el 30/ene/2019 y se encuentran en proceso de actualización; fueron autorizados  por los Secretarios de Administración y Finanzas y de Desarrollo Institucional. Incluye funciones y actividades específicas al fondo y se encuentran publicados en el portal  institucional.</t>
  </si>
  <si>
    <t xml:space="preserve">ANEXO 7
-Procedimiento: Elaboración del Proyecto Integral de Infraestructura Física del Fondo de Aportaciones Múltiples (Plan Maestro de Construcciones)(PCM-FAM-P-01)
-Procedimiento: Programación y presupuestación de los recursos del Fondo de Aportaciones Múltiples (Plan Maestro de Construcciones)(PCM-FAM-P-02) 
-Procedimiento: Ejercicio y ejecución para la aplicación de los recursos del FAM (PCM-FAM-P-03)
</t>
  </si>
  <si>
    <t xml:space="preserve">XI. Administrar libremente su patrimonio, organizar eventos y ofrecer y prestar servicios a fin de incrementarlo,
coordinándose con los sectores productivos del país y del extranjero. Página 11-2.-1/2 </t>
  </si>
  <si>
    <t xml:space="preserve">No existe contraposición en las directrices a nivel federal con las necesidades de la Institución. La Universidad se apega a la normatividad federal para el ejecicio de los recursos del FAM. 
Sin embargo, en el caso de la potenciación del FAM, la Universidad se ha visto afectada en la ministración de los recursos a través del Programa Escuelas al CIEN por el INIFED-IEEV. </t>
  </si>
  <si>
    <t>ANEXO 12
-Portal electrónico UV Estadística:
https://www.uv.mx/estadistica/general/reps_instit/
https://www.uv.mx/informacion-estadistica/anuario/
-Diagnóstico situación actual capacidad física instalada
-Información estadística capturada en los formatos de la SEP para solicitud de recursos FAM
-Información estadística capturada en los formatos de los reportes que se envían al INIFED del FAM</t>
  </si>
  <si>
    <t>Sí, los funcionarios que manejan el Fondo conocen la Ley General de Archivos. 
Esta Ley aún no está armonizada en Veracruz, sin embargo con o sin armonización legislativa en materia de archivos, los Sujetos Obligados deben cumplir con las obligaciones que les confiere la Ley General de Archivos. 
En el caso de la Universidad, como Órgano autónomo que ejerce recursos públicos, cumple con lo dispuesto en esta Ley, conservando la documentación original en los plazos establecidos.</t>
  </si>
  <si>
    <t>Sí, se ha recibido capacitación. Personal que opera el Fondo fue capacitado en 2020 y se anexan constancias.
Al interior de la Universidad Veracruzana, el Centro de Investigación en Documentación sobre la Universidad (CIDU) es el área coordinadora de la Ley General de Archivos. El CIDU ha capacitado 2 veces ( 2019 y 2020)  sobre esta Ley al personal de diversas dependencias universitarias. 
El avance de la Institución en lo mandatado en la Ley General de Archivos es de aproximadamente 60%.
Se aclara que para efectos de atender las diversas solicitudes de información de los entes fiscalizadores, la Dirección de Proyectos, Construcciones y Mantenimiento mantiene su propio archivo.</t>
  </si>
  <si>
    <t>ANEXO 6
Manual de Organización de:
-Dirección General de Recursos Financieros
-Dirección de Planeación Institucional 
-Dirección de Proyectos, Construcciones y Mantenimiento.</t>
  </si>
  <si>
    <t>ANEXO 4
-Presentación curso de capacitación
-Constancias de capacitación</t>
  </si>
  <si>
    <t xml:space="preserve">·         No se cuenta con otro manuales. </t>
  </si>
  <si>
    <t xml:space="preserve">· Procedimiento: Elaboración del Proyecto Integral de Infraestructura Física del Fondo de Aportaciones Múltiples (Plan Maestro de Construcciones)(PCM-FAM-P-01) página 4-13
-Procedimiento: Programación y presupuestación de los recursos del Fondo de Aportaciones Múltiples (Plan Maestro de Construcciones)(PCM-FAM-P-02) página 3-11
-Procedimiento: Ejercicio y ejecución para la aplicación de los recursos del FAM (PCM-FAM-P-03) página 3-20
</t>
  </si>
  <si>
    <r>
      <rPr>
        <b/>
        <sz val="8"/>
        <color rgb="FF000000"/>
        <rFont val="Arial"/>
        <family val="2"/>
      </rPr>
      <t>Dirección General de Recursos Financieros</t>
    </r>
    <r>
      <rPr>
        <sz val="8"/>
        <color rgb="FF000000"/>
        <rFont val="Arial"/>
        <family val="2"/>
      </rPr>
      <t xml:space="preserve">
3. Administrar en forma eficaz los recursos financieros de la Universidad provenientes de ingresos ordinarios y
extraordinarios.
7. Tramitar el cobro de los subsidios estatales y federales con oportunidad. 
9. Establecer las medidas de control para la correcta y transparente aplicación de los fondos ordinarios y
extraordinarios de la Universidad, tanto en materia de gasto corriente como de inversión. 
10. Integrar la información financiera que requieran las diversas dependencias gubernamentales.
Página SAF- 2- 2 / 3
</t>
    </r>
    <r>
      <rPr>
        <b/>
        <sz val="8"/>
        <color rgb="FF000000"/>
        <rFont val="Arial"/>
        <family val="2"/>
      </rPr>
      <t>Dirección de Planeación Institucional</t>
    </r>
    <r>
      <rPr>
        <sz val="8"/>
        <color rgb="FF000000"/>
        <rFont val="Arial"/>
        <family val="2"/>
      </rPr>
      <t xml:space="preserve">
2. Apoyar en el análisis, elaboración y ejecución de proyectos de desarrollo institucional.
4. Diseñar:
a) e implementar un sistema institucional de planeación, programación y evaluación así como coordinar su
operación. 
c) y operar un sistema de información estadística que sirva de apoyo para la planeación, evaluación y toma
de decisiones. 
5. Coordinar:
a) el proceso de integración, seguimiento y evaluación del Plan de Desarrollo Institucional y de los
programas operativos anuales de las dependencias de la Universidad Veracruzana, con la participación
de los Secretarios Académico y de Administración y Finanzas. 
11. Ser el enlace entre la Universidad Veracruzana y la Secretaría de Educación Pública:
a) en lo referente a las actividades, proyectos y programas en materia de planeación, evaluación y
desarrollo institucional.
b} la Secretaría de Educación del Estado de Veracruz y las diferentes instituciones de educación superior
del país para todo lo referente al diseño, gestión, seguimiento y evaluación de programas y proyectos de
desarrollo institucional financiables con recursos extraordinarios. 
16. Participar en el Comité:
b) de Proyectos y Construcciones de la Universidad Veracruzana, como Vocal. Página SDI - 2- 2 / 3 y 3/3
</t>
    </r>
    <r>
      <rPr>
        <b/>
        <sz val="8"/>
        <color rgb="FF000000"/>
        <rFont val="Arial"/>
        <family val="2"/>
      </rPr>
      <t>Dirección de Proyectos, Construcciones y Mantenimiento</t>
    </r>
    <r>
      <rPr>
        <sz val="8"/>
        <color rgb="FF000000"/>
        <rFont val="Arial"/>
        <family val="2"/>
      </rPr>
      <t xml:space="preserve">
3. Establecer:
a) y aplicar las políticas en materia de proyectos arquitectónicos, construcción, conservación y mantenimiento
de instalaciones de todo el parque inmobiliario. 
b) los mecanismos de supervisión de obras que valoren los avances presentados en su desarrollo. 
Elaborar:
a) el programa anual de obras, tomando en consideración los requerimientos de las dependencias, los
recursos disponibles y las prioridades establecidas por el Rector. 
6. Vigilar que en los contratos de obra, mantenimiento y órdenes de trabajo concertados por la Universidad, se
cumpla con las normas generales de calidad y especificaciones que señale la normativa correspondiente.
7. Participar:
a) en el Comité de Obras de la Universidad Veracruzana como Secretario Técnico y cumplir con las
funciones honoríficas establecidas en el Reglamento del Comité de Obras de la Universidad Veracruzana. 
c) en el proceso de selección de contratación de empresas físicas o morales para la realización de las obras.
</t>
    </r>
  </si>
  <si>
    <t>Sí, cada entidad y dependencia universitaria elabora su propio Manual de Organización. Las 3 dependencias que se encargan del manejo del Fondo cuentan con un Manual de Organización autorizado: la Dirección General de Recursos Financieros  (DGRF), la Dirección de Planeación Institucional (DPI) y la Dirección de Proyectos, Construcciones y Mantenimiento (DPCM).
-DGRF fue autorizado noviembre/2015  y última actualización 7/oct/18 por el Secretario de Administración y Finanzas. Incluye funciones y actividades relacionadas al fondo y se encuentra publicado en el portal  institucional.
-DPI fue autorizado abril/2013  y última actualización 7/oct/18 por el Abogado General. Incluye funciones y actividades relacionadas al fondo y se encuentra publicado en el portal institucional.
-DPCM fue autorizado abril/2013  y última actualización 1/jun/17 por el Secretario de la Rectoría. Incluye funciones y actividades relacionadas al fondo y se encuentra publicado en el portal institucional.
El área encargada de la actualización de todos los manuales de organización es la Unidad de Organización y Métodos de la UV.</t>
  </si>
  <si>
    <t>No, la Universidad no cuenta con ningún manual distinto a los manuales de organización y de procedimientos de cada dependencia o entidad universitaria.</t>
  </si>
  <si>
    <t>Sí, para las etapas de planeación y presupuestación de los recursos del Fondo, la Universidad en el marco del Programa de Fortalecimiento a la Excelencia Educativa (PROFEXCE) 2020-2021 elaboró el Proyecto de Infraestructura Institucional para solicitar recursos del FAM a la SEP.
Posterior a la autorización de los recursos para el ejercicio fiscal, para la etapa de ejecución de los recursos del Fondo, la Institución realiza la gestión financiera ante la SEFIPLAN de acuerdo a la normatividad estatal vigente para la radicación de los recursos a la UV y ejecutar las obras.</t>
  </si>
  <si>
    <t>Sí, existe alineación entre el objetivo del Fondo de acuerdo a la LCF: "...los recursos del FAM se destinarán a la construcción, equipamiento y rehabilitación de infraestructura física de los niveles de educación básica, media superior y superior en su modalidad universitaria", con el Programa Sectorial en el objetivo 6.2 una educación de excelencia y el Plan Veracruzano de Desarrollo con el Eje III.</t>
  </si>
  <si>
    <t>La rotación de personal que tiene funciones relacionadas al Fondo en la Institución no ha tenido impacto en el ejercicio de los recursos del FAM, debido a que se designa personal capacitado para cubrir las actividades del área de rotación. 
En 2021, la Dirección de Planeación Institucional realizó un cambio de funcionario del área de Integración y Seguimiento de Programas.</t>
  </si>
  <si>
    <r>
      <t xml:space="preserve">ANEXO 10
-Ley de Coordinación Fiscal Cap. V, art. 39, 40, 41
http://www.diputados.gob.mx/LeyesBiblio/pdf/31_300118.pdf
-Ley de Disciplina Financiera art. 17
http://www.diputados.gob.mx/LeyesBiblio/pdf/LDFEFM_300118.pdf
-Reglamento de Obras de la UV 
https://colaboracion.uv.mx/rept/files/marco-juridico/3-Reglamentos/Reglamento-de-Obras-de-la-Universidad-Veracruzana.pdf
</t>
    </r>
    <r>
      <rPr>
        <sz val="7"/>
        <color rgb="FFFF0000"/>
        <rFont val="Arial"/>
        <family val="2"/>
      </rPr>
      <t xml:space="preserve">-Lineamientos para la Gestión Financiera de la Inversión Pública
http://www.veracruz.gob.mx/wp-
-Manual de Procedimientos Administrativos
https://www.uv.mx/orgmet/mpad/ </t>
    </r>
    <r>
      <rPr>
        <sz val="7"/>
        <color rgb="FF404040"/>
        <rFont val="Arial"/>
        <family val="2"/>
      </rPr>
      <t xml:space="preserve">
-Procedimiento: Ejercicio y ejecución para la aplicación de los recursos del FAM (PCM-FAM-P-03) https://www.uv.mx/orgmet/files/2019/05/pcm-fam-p-03.pdf
-Reporte SIIU
</t>
    </r>
  </si>
  <si>
    <r>
      <t>Nombre del Enlace Institucional:</t>
    </r>
    <r>
      <rPr>
        <sz val="11"/>
        <color rgb="FF404040"/>
        <rFont val="Montserrat"/>
        <family val="3"/>
      </rPr>
      <t xml:space="preserve"> M. Arq. Emilia Patricia Rodiles Justo</t>
    </r>
  </si>
  <si>
    <r>
      <t xml:space="preserve">Dependencia, Entidad u Organismo Autónomo: </t>
    </r>
    <r>
      <rPr>
        <sz val="11"/>
        <color rgb="FF404040"/>
        <rFont val="Montserrat"/>
        <family val="3"/>
      </rPr>
      <t>Universidad Veracruzana.</t>
    </r>
  </si>
  <si>
    <r>
      <t>Nombre del Titular:</t>
    </r>
    <r>
      <rPr>
        <sz val="11"/>
        <color rgb="FF404040"/>
        <rFont val="Montserrat"/>
        <family val="3"/>
      </rPr>
      <t xml:space="preserve"> Dr. Martín Gerardo Aguilar Sánchez.</t>
    </r>
  </si>
  <si>
    <r>
      <t xml:space="preserve">Nombre del Enlace Institucional: </t>
    </r>
    <r>
      <rPr>
        <sz val="11"/>
        <color rgb="FF404040"/>
        <rFont val="Montserrat"/>
        <family val="3"/>
      </rPr>
      <t>M. Arq. Emilia Patricia Rodiles Justo</t>
    </r>
  </si>
  <si>
    <r>
      <t xml:space="preserve">Nombre del Titular: </t>
    </r>
    <r>
      <rPr>
        <sz val="11"/>
        <color rgb="FF404040"/>
        <rFont val="Montserrat"/>
        <family val="3"/>
      </rPr>
      <t>Dr Martín Gerardo Aguilar Sánchez.</t>
    </r>
  </si>
  <si>
    <r>
      <t xml:space="preserve">Nombre del Enlace Institucional: </t>
    </r>
    <r>
      <rPr>
        <sz val="11"/>
        <color rgb="FF404040"/>
        <rFont val="Montserrat"/>
        <family val="3"/>
      </rPr>
      <t>M. Arq. Emilia Patricia Rodiles Justo.</t>
    </r>
  </si>
  <si>
    <r>
      <t>Dependencia, Entidad u Organismo Autónomo:</t>
    </r>
    <r>
      <rPr>
        <sz val="11"/>
        <color rgb="FF404040"/>
        <rFont val="Montserrat"/>
        <family val="3"/>
      </rPr>
      <t xml:space="preserve"> Universidad Veracruzana.</t>
    </r>
  </si>
  <si>
    <r>
      <t xml:space="preserve">Nombre del Titular: </t>
    </r>
    <r>
      <rPr>
        <sz val="11"/>
        <color rgb="FF404040"/>
        <rFont val="Montserrat"/>
        <family val="3"/>
      </rPr>
      <t>Dr. Martín Gerardo Aguilar Sánchez</t>
    </r>
  </si>
  <si>
    <r>
      <t xml:space="preserve">Dependencia, Entidad u Organismo Autónomo: </t>
    </r>
    <r>
      <rPr>
        <sz val="11"/>
        <color rgb="FF404040"/>
        <rFont val="Montserrat"/>
        <family val="3"/>
      </rPr>
      <t>Universidad Veracruzana</t>
    </r>
  </si>
  <si>
    <t xml:space="preserve">Nombre del Titular: </t>
  </si>
  <si>
    <t xml:space="preserve">Organigrama general UV: https://www.uv.mx/orgmet/general/organigramas-institucionales/
-Organigrama Dirección General de Recursos Financieros: https://www.uv.mx/orgmet/files/2013/06/org-dgrf.pdf
-Organigrama Dirección de Planeación Institucional: https://www.uv.mx/orgmet/files/2013/06/org-dpi.pdf
-Organigrama Dirección de Proyectos, Construcciones y Mantenimiento: https://www.uv.mx/orgmet/files/2013/08/org-pcm.pdf
</t>
  </si>
  <si>
    <t>Ley General de Archivos: https://www.diputados.gob.mx/LeyesBiblio/pdf/LGA.pdf
-Avance en la Armonización legislativa en Veracruz: https://www.gob.mx/agn/articulos/agnmex-brinda-acompanamiento-a-entidades-federativas-para-la-armonizacion-e-implementacion-de-la-ley-general-de-archivos</t>
  </si>
  <si>
    <t>Capacitación: https://www.uv.mx/cidu/files/2020/12/Presentacion-Extensa-Ley-general-de-archivos-20-nov-CIDU.pdf</t>
  </si>
  <si>
    <t>Dirección General de Recursos Financieros: https://www.uv.mx/orgmet/dgrf-ge-m-01/
Dirección de Planeación Institucional: https://www.uv.mx/orgmet/dpi-ge-m-01/
Dirección de Proyectos, Construcciones y Mantenimiento: https://www.uv.mx/orgmet/pcm-ge-m-01/</t>
  </si>
  <si>
    <t>Se solicita a la Ejecutora que verifique y cuadre bien las cifras de la Tabla 1 con la Tabla 4 del Anexo 1, ya que existe una pequeña diferencia en la columna de DISPONIBLE de $957.04. Así mismo se requiere requisitat el encabezado de la misma.</t>
  </si>
  <si>
    <t>FAVOR DE REQUISITAR EL ENCABEZADO DE LA TABLA.</t>
  </si>
  <si>
    <t>FALTO REQUISITAR EL ENCABEZADO, ASÍ COMO PONER LA EVIDENCIA DOCUMENTAL O LINK EN LA COLUMNA DE "EVIDENCIA O LIGA ELECTRICA QUE SOPORTE LOS RESULTADOS", SIEMPRE Y CUANDO EXISTA O CUENTEN CON ELLA.</t>
  </si>
  <si>
    <r>
      <t>Dependencia, Entidad u Organismo Autónomo:</t>
    </r>
    <r>
      <rPr>
        <sz val="11"/>
        <color rgb="FF404040"/>
        <rFont val="Montserrat"/>
        <family val="3"/>
      </rPr>
      <t xml:space="preserve"> Universidad Veracruzana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</si>
</sst>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71">
    <font>
      <sz val="11"/>
      <color theme="1"/>
      <name val="Calibri"/>
      <family val="2"/>
      <scheme val="minor"/>
    </font>
    <font>
      <b/>
      <sz val="11"/>
      <color rgb="FF404040"/>
      <name val="Verdana"/>
      <family val="2"/>
    </font>
    <font>
      <b/>
      <sz val="8"/>
      <color rgb="FF404040"/>
      <name val="Verdana"/>
      <family val="2"/>
    </font>
    <font>
      <b/>
      <sz val="12"/>
      <color rgb="FF404040"/>
      <name val="Verdana"/>
      <family val="2"/>
    </font>
    <font>
      <b/>
      <sz val="9"/>
      <color rgb="FF404040"/>
      <name val="Verdana"/>
      <family val="2"/>
    </font>
    <font>
      <sz val="8"/>
      <name val="Calibri"/>
      <family val="2"/>
      <scheme val="minor"/>
    </font>
    <font>
      <sz val="11"/>
      <color theme="1"/>
      <name val="Verdana"/>
      <family val="2"/>
    </font>
    <font>
      <b/>
      <sz val="11"/>
      <color theme="1"/>
      <name val="Calibri"/>
      <family val="2"/>
      <scheme val="minor"/>
    </font>
    <font>
      <sz val="11"/>
      <color rgb="FF000000"/>
      <name val="Montserrat"/>
      <family val="3"/>
    </font>
    <font>
      <b/>
      <sz val="11"/>
      <color rgb="FF000000"/>
      <name val="Montserrat"/>
      <family val="3"/>
    </font>
    <font>
      <b/>
      <sz val="8"/>
      <color theme="1"/>
      <name val="Montserrat"/>
      <family val="3"/>
    </font>
    <font>
      <sz val="8"/>
      <color rgb="FF404040"/>
      <name val="Montserrat"/>
      <family val="3"/>
    </font>
    <font>
      <sz val="11"/>
      <color rgb="FF404040"/>
      <name val="Montserrat"/>
      <family val="3"/>
    </font>
    <font>
      <sz val="11"/>
      <name val="Calibri"/>
      <family val="2"/>
      <scheme val="minor"/>
    </font>
    <font>
      <b/>
      <sz val="10"/>
      <color rgb="FF404040"/>
      <name val="Montserrat"/>
      <family val="3"/>
    </font>
    <font>
      <b/>
      <sz val="8"/>
      <color rgb="FF404040"/>
      <name val="Montserrat"/>
      <family val="3"/>
    </font>
    <font>
      <b/>
      <sz val="11"/>
      <color rgb="FF404040"/>
      <name val="Monserrat"/>
    </font>
    <font>
      <sz val="11"/>
      <color theme="1"/>
      <name val="Monserrat"/>
    </font>
    <font>
      <b/>
      <sz val="6"/>
      <color rgb="FF404040"/>
      <name val="Monserrat"/>
    </font>
    <font>
      <sz val="6"/>
      <color rgb="FF404040"/>
      <name val="Monserrat"/>
    </font>
    <font>
      <b/>
      <sz val="11"/>
      <color rgb="FF404040"/>
      <name val="Montserrat"/>
      <family val="3"/>
    </font>
    <font>
      <sz val="11"/>
      <color theme="1"/>
      <name val="Montserrat"/>
      <family val="3"/>
    </font>
    <font>
      <b/>
      <u/>
      <sz val="11"/>
      <color rgb="FF404040"/>
      <name val="Montserrat"/>
      <family val="3"/>
    </font>
    <font>
      <b/>
      <sz val="9"/>
      <color rgb="FF404040"/>
      <name val="Montserrat"/>
      <family val="3"/>
    </font>
    <font>
      <b/>
      <sz val="12"/>
      <color rgb="FF404040"/>
      <name val="Montserrat"/>
      <family val="3"/>
    </font>
    <font>
      <b/>
      <sz val="14"/>
      <color theme="1"/>
      <name val="Montserrat"/>
      <family val="3"/>
    </font>
    <font>
      <sz val="11"/>
      <name val="Montserrat"/>
      <family val="3"/>
    </font>
    <font>
      <b/>
      <sz val="11"/>
      <name val="Montserrat"/>
      <family val="3"/>
    </font>
    <font>
      <b/>
      <sz val="11"/>
      <color theme="1"/>
      <name val="Montserrat"/>
      <family val="3"/>
    </font>
    <font>
      <b/>
      <sz val="12"/>
      <color theme="1"/>
      <name val="Montserrat"/>
      <family val="3"/>
    </font>
    <font>
      <b/>
      <sz val="8"/>
      <name val="Montserrat"/>
      <family val="3"/>
    </font>
    <font>
      <b/>
      <sz val="9"/>
      <name val="Montserrat"/>
      <family val="3"/>
    </font>
    <font>
      <sz val="11"/>
      <color rgb="FF000000"/>
      <name val="Symbol"/>
      <family val="1"/>
      <charset val="2"/>
    </font>
    <font>
      <b/>
      <sz val="10"/>
      <name val="Montserrat"/>
      <family val="3"/>
    </font>
    <font>
      <sz val="8"/>
      <color theme="1"/>
      <name val="Montserrat"/>
      <family val="3"/>
    </font>
    <font>
      <sz val="8"/>
      <name val="Montserrat"/>
      <family val="3"/>
    </font>
    <font>
      <b/>
      <sz val="10"/>
      <color theme="1"/>
      <name val="Montserrat"/>
      <family val="3"/>
    </font>
    <font>
      <b/>
      <sz val="9"/>
      <name val="Monserrat"/>
    </font>
    <font>
      <b/>
      <sz val="6"/>
      <name val="Monserrat"/>
    </font>
    <font>
      <b/>
      <sz val="8"/>
      <name val="Monserrat"/>
    </font>
    <font>
      <sz val="11"/>
      <color theme="1"/>
      <name val="Calibri"/>
      <family val="2"/>
      <scheme val="minor"/>
    </font>
    <font>
      <sz val="6"/>
      <color theme="1"/>
      <name val="Montserrat"/>
      <family val="3"/>
    </font>
    <font>
      <sz val="8"/>
      <color theme="1"/>
      <name val="Montserrat"/>
    </font>
    <font>
      <sz val="8"/>
      <name val="Montserrat"/>
    </font>
    <font>
      <sz val="8"/>
      <color rgb="FF000000"/>
      <name val="Montserrat"/>
      <family val="3"/>
    </font>
    <font>
      <b/>
      <sz val="8"/>
      <color rgb="FF000000"/>
      <name val="Montserrat"/>
      <family val="3"/>
    </font>
    <font>
      <sz val="8"/>
      <color rgb="FF000000"/>
      <name val="Times New Roman"/>
      <family val="1"/>
    </font>
    <font>
      <sz val="9"/>
      <color rgb="FF404040"/>
      <name val="Verdana"/>
      <family val="2"/>
    </font>
    <font>
      <u/>
      <sz val="9"/>
      <color rgb="FF404040"/>
      <name val="Verdana"/>
      <family val="2"/>
    </font>
    <font>
      <b/>
      <sz val="8"/>
      <name val="Montserrat"/>
    </font>
    <font>
      <sz val="8"/>
      <color rgb="FF404040"/>
      <name val="Segoe UI"/>
      <family val="2"/>
    </font>
    <font>
      <b/>
      <sz val="8"/>
      <name val="Segoe UI"/>
      <family val="2"/>
    </font>
    <font>
      <b/>
      <sz val="8"/>
      <color rgb="FF404040"/>
      <name val="Segoe UI"/>
      <family val="2"/>
    </font>
    <font>
      <sz val="8"/>
      <color rgb="FF404040"/>
      <name val="Verdana"/>
      <family val="2"/>
    </font>
    <font>
      <sz val="9"/>
      <name val="Montserrat"/>
      <family val="3"/>
    </font>
    <font>
      <sz val="7"/>
      <color rgb="FF404040"/>
      <name val="Arial"/>
      <family val="2"/>
    </font>
    <font>
      <sz val="7"/>
      <color theme="1"/>
      <name val="Arial"/>
      <family val="2"/>
    </font>
    <font>
      <sz val="7"/>
      <color rgb="FF0070C0"/>
      <name val="Arial"/>
      <family val="2"/>
    </font>
    <font>
      <sz val="7"/>
      <color rgb="FFFF0000"/>
      <name val="Arial"/>
      <family val="2"/>
    </font>
    <font>
      <sz val="7"/>
      <name val="Arial"/>
      <family val="2"/>
    </font>
    <font>
      <b/>
      <sz val="7"/>
      <name val="Arial"/>
      <family val="2"/>
    </font>
    <font>
      <b/>
      <sz val="7"/>
      <color rgb="FF404040"/>
      <name val="Arial"/>
      <family val="2"/>
    </font>
    <font>
      <b/>
      <u/>
      <sz val="7"/>
      <color rgb="FF404040"/>
      <name val="Arial"/>
      <family val="2"/>
    </font>
    <font>
      <b/>
      <u/>
      <sz val="7"/>
      <color theme="3"/>
      <name val="Arial"/>
      <family val="2"/>
    </font>
    <font>
      <sz val="8"/>
      <color rgb="FF000000"/>
      <name val="Symbol"/>
      <family val="1"/>
      <charset val="2"/>
    </font>
    <font>
      <sz val="8"/>
      <color rgb="FF000000"/>
      <name val="Montserrat"/>
    </font>
    <font>
      <sz val="8"/>
      <color rgb="FF000000"/>
      <name val="Arial"/>
      <family val="2"/>
    </font>
    <font>
      <b/>
      <sz val="8"/>
      <color rgb="FF000000"/>
      <name val="Arial"/>
      <family val="2"/>
    </font>
    <font>
      <b/>
      <sz val="9"/>
      <name val="Verdana"/>
      <family val="2"/>
    </font>
    <font>
      <b/>
      <sz val="12"/>
      <name val="Verdana"/>
      <family val="2"/>
    </font>
    <font>
      <b/>
      <sz val="11"/>
      <name val="Arial"/>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rgb="FFFFD2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40" fillId="0" borderId="0" applyFont="0" applyFill="0" applyBorder="0" applyAlignment="0" applyProtection="0"/>
    <xf numFmtId="43" fontId="40" fillId="0" borderId="0" applyFont="0" applyFill="0" applyBorder="0" applyAlignment="0" applyProtection="0"/>
    <xf numFmtId="44" fontId="40" fillId="0" borderId="0" applyFont="0" applyFill="0" applyBorder="0" applyAlignment="0" applyProtection="0"/>
  </cellStyleXfs>
  <cellXfs count="255">
    <xf numFmtId="0" fontId="0" fillId="0" borderId="0" xfId="0"/>
    <xf numFmtId="0" fontId="1" fillId="0" borderId="0" xfId="0" applyFont="1" applyAlignment="1">
      <alignment horizontal="justify" vertical="center"/>
    </xf>
    <xf numFmtId="0" fontId="0" fillId="0" borderId="0" xfId="0" applyAlignment="1">
      <alignment horizontal="center" vertical="center"/>
    </xf>
    <xf numFmtId="0" fontId="6" fillId="0" borderId="0" xfId="0" applyFont="1"/>
    <xf numFmtId="0" fontId="3" fillId="0" borderId="0" xfId="0" applyFont="1" applyAlignment="1">
      <alignment vertical="center"/>
    </xf>
    <xf numFmtId="0" fontId="2" fillId="0" borderId="0" xfId="0" applyFont="1" applyAlignment="1">
      <alignment horizontal="left" vertical="center"/>
    </xf>
    <xf numFmtId="0" fontId="7" fillId="0" borderId="0" xfId="0" applyFont="1"/>
    <xf numFmtId="0" fontId="12" fillId="0" borderId="0" xfId="0" applyFont="1" applyAlignment="1">
      <alignment horizontal="justify" vertical="center"/>
    </xf>
    <xf numFmtId="0" fontId="0" fillId="0" borderId="0" xfId="0"/>
    <xf numFmtId="0" fontId="0" fillId="0" borderId="0" xfId="0" applyAlignment="1">
      <alignment wrapText="1"/>
    </xf>
    <xf numFmtId="0" fontId="0" fillId="0" borderId="0" xfId="0" applyFill="1"/>
    <xf numFmtId="0" fontId="17" fillId="0" borderId="0" xfId="0" applyFont="1"/>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9" fillId="0" borderId="5" xfId="0" applyFont="1" applyBorder="1" applyAlignment="1">
      <alignment horizontal="justify" vertical="center" wrapText="1"/>
    </xf>
    <xf numFmtId="0" fontId="20" fillId="0" borderId="0" xfId="0" applyFont="1" applyAlignment="1">
      <alignment horizontal="left" vertical="center" wrapText="1"/>
    </xf>
    <xf numFmtId="0" fontId="21" fillId="0" borderId="0" xfId="0" applyFont="1"/>
    <xf numFmtId="0" fontId="14" fillId="0" borderId="0" xfId="0" applyFont="1" applyAlignment="1">
      <alignment vertical="center" wrapText="1"/>
    </xf>
    <xf numFmtId="0" fontId="14" fillId="0" borderId="0" xfId="0" applyFont="1" applyAlignment="1">
      <alignment vertical="center"/>
    </xf>
    <xf numFmtId="0" fontId="21" fillId="0" borderId="0" xfId="0" applyFont="1" applyFill="1"/>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Font="1"/>
    <xf numFmtId="0" fontId="14" fillId="0" borderId="0" xfId="0" applyFont="1" applyAlignment="1">
      <alignment horizontal="justify" vertical="center"/>
    </xf>
    <xf numFmtId="0" fontId="21" fillId="0" borderId="0" xfId="0" applyFont="1" applyAlignment="1">
      <alignment vertical="center" wrapText="1"/>
    </xf>
    <xf numFmtId="0" fontId="24" fillId="0" borderId="0" xfId="0" applyFont="1" applyAlignment="1">
      <alignment horizontal="justify" vertical="center"/>
    </xf>
    <xf numFmtId="0" fontId="25" fillId="0" borderId="0" xfId="0" applyFont="1" applyAlignment="1">
      <alignment horizontal="center"/>
    </xf>
    <xf numFmtId="0" fontId="20" fillId="0" borderId="0" xfId="0" applyFont="1" applyAlignment="1">
      <alignment horizontal="justify" vertical="center"/>
    </xf>
    <xf numFmtId="0" fontId="9" fillId="0" borderId="0" xfId="0" applyFont="1" applyAlignment="1">
      <alignment horizontal="justify" vertical="center"/>
    </xf>
    <xf numFmtId="0" fontId="34" fillId="0" borderId="0" xfId="0" applyFont="1"/>
    <xf numFmtId="0" fontId="34" fillId="0" borderId="1" xfId="0" applyFont="1" applyBorder="1"/>
    <xf numFmtId="0" fontId="12" fillId="0" borderId="0" xfId="0" applyFont="1" applyAlignment="1">
      <alignment horizontal="center" wrapText="1"/>
    </xf>
    <xf numFmtId="0" fontId="15" fillId="0" borderId="0" xfId="0" applyFont="1" applyAlignment="1">
      <alignment vertical="top" wrapText="1"/>
    </xf>
    <xf numFmtId="0" fontId="33" fillId="0" borderId="1" xfId="0" applyFont="1" applyFill="1" applyBorder="1" applyAlignment="1">
      <alignment horizontal="center" vertical="center" wrapText="1"/>
    </xf>
    <xf numFmtId="0" fontId="27" fillId="0" borderId="0" xfId="0" applyFont="1" applyFill="1" applyBorder="1" applyAlignment="1">
      <alignment vertical="center" wrapText="1"/>
    </xf>
    <xf numFmtId="0" fontId="13" fillId="0" borderId="0" xfId="0" applyFont="1" applyFill="1"/>
    <xf numFmtId="0" fontId="35" fillId="0" borderId="1" xfId="0" applyFont="1" applyFill="1" applyBorder="1" applyAlignment="1">
      <alignment horizontal="justify" vertical="center" wrapText="1"/>
    </xf>
    <xf numFmtId="0" fontId="30" fillId="0" borderId="1" xfId="0" applyFont="1" applyFill="1" applyBorder="1" applyAlignment="1">
      <alignment horizontal="justify" vertical="center" wrapText="1"/>
    </xf>
    <xf numFmtId="0" fontId="27" fillId="0" borderId="0" xfId="0" applyFont="1" applyAlignment="1">
      <alignment horizontal="left" vertical="center" wrapText="1"/>
    </xf>
    <xf numFmtId="0" fontId="26" fillId="2" borderId="1" xfId="0" applyFont="1" applyFill="1" applyBorder="1" applyAlignment="1">
      <alignment horizontal="justify" vertical="top" wrapText="1"/>
    </xf>
    <xf numFmtId="0" fontId="22" fillId="0" borderId="1" xfId="0" applyFont="1" applyBorder="1" applyAlignment="1">
      <alignment horizontal="justify" vertical="top"/>
    </xf>
    <xf numFmtId="0" fontId="26" fillId="0" borderId="1" xfId="0" applyFont="1" applyBorder="1" applyAlignment="1">
      <alignment horizontal="justify" vertical="top"/>
    </xf>
    <xf numFmtId="0" fontId="26" fillId="0" borderId="1" xfId="0" applyFont="1" applyBorder="1" applyAlignment="1">
      <alignment horizontal="justify" vertical="top" wrapText="1"/>
    </xf>
    <xf numFmtId="0" fontId="26" fillId="0" borderId="1" xfId="0" applyFont="1" applyBorder="1" applyAlignment="1">
      <alignment horizontal="justify" vertical="center"/>
    </xf>
    <xf numFmtId="0" fontId="4" fillId="0" borderId="0" xfId="0" applyFont="1" applyAlignment="1">
      <alignment vertical="center" wrapText="1"/>
    </xf>
    <xf numFmtId="0" fontId="2" fillId="0" borderId="0" xfId="0" applyFont="1" applyAlignment="1">
      <alignment vertical="center" wrapText="1"/>
    </xf>
    <xf numFmtId="0" fontId="20" fillId="0" borderId="0" xfId="0" applyFont="1" applyAlignment="1">
      <alignment wrapText="1"/>
    </xf>
    <xf numFmtId="0" fontId="21" fillId="0" borderId="0" xfId="0" applyFont="1" applyAlignment="1"/>
    <xf numFmtId="0" fontId="20" fillId="0" borderId="0" xfId="0" applyFont="1" applyAlignment="1">
      <alignment vertical="center" wrapText="1"/>
    </xf>
    <xf numFmtId="0" fontId="14" fillId="5" borderId="2"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justify"/>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3" fillId="5" borderId="5"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34"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36" fillId="5" borderId="1" xfId="0" applyFont="1" applyFill="1" applyBorder="1" applyAlignment="1">
      <alignment horizontal="center"/>
    </xf>
    <xf numFmtId="0" fontId="27" fillId="5" borderId="1" xfId="0" applyFont="1" applyFill="1" applyBorder="1" applyAlignment="1">
      <alignment horizontal="center" vertical="center" wrapText="1"/>
    </xf>
    <xf numFmtId="0" fontId="34" fillId="0" borderId="1" xfId="0" applyFont="1" applyBorder="1" applyAlignment="1">
      <alignment horizontal="center" vertical="center" wrapText="1"/>
    </xf>
    <xf numFmtId="9" fontId="34" fillId="0" borderId="1" xfId="1" applyFont="1" applyBorder="1" applyAlignment="1">
      <alignment horizontal="center" vertical="center" wrapText="1"/>
    </xf>
    <xf numFmtId="10" fontId="34" fillId="0" borderId="1" xfId="1" applyNumberFormat="1" applyFont="1" applyBorder="1" applyAlignment="1">
      <alignment horizontal="center" vertical="center" wrapText="1"/>
    </xf>
    <xf numFmtId="9" fontId="34" fillId="0" borderId="1" xfId="1" applyNumberFormat="1" applyFont="1" applyBorder="1" applyAlignment="1">
      <alignment horizontal="center" vertical="center" wrapText="1"/>
    </xf>
    <xf numFmtId="0" fontId="34" fillId="0" borderId="1" xfId="0" applyFont="1" applyBorder="1" applyAlignment="1">
      <alignment horizontal="center" vertical="center" wrapText="1"/>
    </xf>
    <xf numFmtId="0" fontId="30" fillId="4" borderId="1" xfId="0" applyFont="1" applyFill="1" applyBorder="1" applyAlignment="1">
      <alignment horizontal="center" wrapText="1"/>
    </xf>
    <xf numFmtId="0" fontId="10" fillId="4" borderId="1" xfId="0" applyFont="1" applyFill="1" applyBorder="1" applyAlignment="1">
      <alignment horizontal="center" wrapText="1"/>
    </xf>
    <xf numFmtId="0" fontId="34" fillId="0" borderId="1" xfId="0" applyFont="1" applyBorder="1" applyAlignment="1">
      <alignment wrapText="1"/>
    </xf>
    <xf numFmtId="0" fontId="10" fillId="4" borderId="1" xfId="0" applyFont="1" applyFill="1" applyBorder="1" applyAlignment="1">
      <alignment horizontal="center" vertical="center" wrapText="1"/>
    </xf>
    <xf numFmtId="0" fontId="34" fillId="0" borderId="1" xfId="0" quotePrefix="1" applyFont="1" applyBorder="1" applyAlignment="1">
      <alignment horizontal="center" vertical="center" wrapText="1"/>
    </xf>
    <xf numFmtId="164" fontId="41" fillId="0" borderId="1" xfId="0" applyNumberFormat="1" applyFont="1" applyBorder="1" applyAlignment="1">
      <alignment vertical="center" wrapText="1"/>
    </xf>
    <xf numFmtId="0" fontId="44" fillId="0" borderId="1" xfId="0" applyFont="1" applyBorder="1" applyAlignment="1">
      <alignment horizontal="justify" vertical="top" wrapText="1"/>
    </xf>
    <xf numFmtId="0" fontId="44" fillId="0" borderId="1" xfId="0" applyFont="1" applyBorder="1" applyAlignment="1">
      <alignment horizontal="justify" vertical="top" wrapText="1"/>
    </xf>
    <xf numFmtId="0" fontId="34" fillId="0" borderId="1" xfId="0" applyFont="1" applyBorder="1" applyAlignment="1">
      <alignment horizontal="center" vertical="center" wrapText="1"/>
    </xf>
    <xf numFmtId="0" fontId="34" fillId="0" borderId="1" xfId="0" applyFont="1" applyFill="1" applyBorder="1" applyAlignment="1">
      <alignment horizontal="center" vertical="center" wrapText="1"/>
    </xf>
    <xf numFmtId="0" fontId="2" fillId="0" borderId="0" xfId="0" applyFont="1" applyAlignment="1">
      <alignment horizontal="left" vertical="center"/>
    </xf>
    <xf numFmtId="0" fontId="14" fillId="5" borderId="1"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20" fillId="0" borderId="0" xfId="0" applyFont="1" applyBorder="1" applyAlignment="1">
      <alignment horizontal="left" vertical="center" wrapText="1"/>
    </xf>
    <xf numFmtId="44" fontId="39" fillId="4" borderId="1" xfId="3" applyFont="1" applyFill="1" applyBorder="1" applyAlignment="1">
      <alignment horizontal="justify" vertical="center" wrapText="1"/>
    </xf>
    <xf numFmtId="43" fontId="19" fillId="0" borderId="1" xfId="0" applyNumberFormat="1" applyFont="1" applyBorder="1" applyAlignment="1">
      <alignment horizontal="justify" vertical="center" wrapText="1"/>
    </xf>
    <xf numFmtId="43" fontId="19" fillId="0" borderId="1" xfId="3" applyNumberFormat="1" applyFont="1" applyBorder="1" applyAlignment="1">
      <alignment horizontal="justify" vertical="center" wrapText="1"/>
    </xf>
    <xf numFmtId="0" fontId="19" fillId="6" borderId="1" xfId="0" applyFont="1" applyFill="1" applyBorder="1" applyAlignment="1">
      <alignment horizontal="justify" vertical="center" wrapText="1"/>
    </xf>
    <xf numFmtId="0" fontId="18" fillId="6" borderId="1" xfId="0" applyFont="1" applyFill="1" applyBorder="1" applyAlignment="1">
      <alignment horizontal="center" vertical="center" wrapText="1"/>
    </xf>
    <xf numFmtId="44" fontId="19" fillId="0" borderId="1" xfId="3" applyFont="1" applyBorder="1" applyAlignment="1">
      <alignment horizontal="justify" vertical="center" wrapText="1"/>
    </xf>
    <xf numFmtId="44" fontId="0" fillId="0" borderId="0" xfId="0" applyNumberFormat="1"/>
    <xf numFmtId="0" fontId="0" fillId="0" borderId="0" xfId="0" applyFill="1" applyBorder="1"/>
    <xf numFmtId="44" fontId="2" fillId="0" borderId="0" xfId="0" applyNumberFormat="1" applyFont="1" applyAlignment="1">
      <alignment horizontal="left" vertical="center"/>
    </xf>
    <xf numFmtId="0" fontId="33" fillId="5" borderId="0" xfId="0" applyFont="1" applyFill="1" applyBorder="1" applyAlignment="1">
      <alignment horizontal="center" vertical="center" wrapText="1"/>
    </xf>
    <xf numFmtId="43" fontId="0" fillId="0" borderId="0" xfId="2" applyFont="1"/>
    <xf numFmtId="0" fontId="47" fillId="0" borderId="1" xfId="0" applyFont="1" applyBorder="1" applyAlignment="1">
      <alignment horizontal="justify" vertical="center" wrapText="1"/>
    </xf>
    <xf numFmtId="44" fontId="35" fillId="0" borderId="1" xfId="3" applyFont="1" applyFill="1" applyBorder="1" applyAlignment="1">
      <alignment horizontal="justify" vertical="center" wrapText="1"/>
    </xf>
    <xf numFmtId="0" fontId="35" fillId="0" borderId="1" xfId="0" applyFont="1" applyFill="1" applyBorder="1" applyAlignment="1">
      <alignment horizontal="right" vertical="center" wrapText="1"/>
    </xf>
    <xf numFmtId="44" fontId="49" fillId="0" borderId="1" xfId="3" applyFont="1" applyFill="1" applyBorder="1" applyAlignment="1">
      <alignment horizontal="justify" vertical="center" wrapText="1"/>
    </xf>
    <xf numFmtId="43" fontId="30" fillId="0" borderId="1" xfId="2" applyFont="1" applyFill="1" applyBorder="1" applyAlignment="1">
      <alignment horizontal="justify" vertical="center" wrapText="1"/>
    </xf>
    <xf numFmtId="44" fontId="49" fillId="0" borderId="1" xfId="0" applyNumberFormat="1" applyFont="1" applyFill="1" applyBorder="1" applyAlignment="1">
      <alignment horizontal="justify" vertical="center" wrapText="1"/>
    </xf>
    <xf numFmtId="43" fontId="0" fillId="0" borderId="0" xfId="0" applyNumberFormat="1"/>
    <xf numFmtId="0" fontId="44" fillId="0" borderId="1" xfId="0" applyFont="1" applyBorder="1" applyAlignment="1">
      <alignment horizontal="justify" vertical="top" wrapText="1"/>
    </xf>
    <xf numFmtId="0" fontId="44" fillId="0" borderId="1" xfId="0" applyFont="1" applyFill="1" applyBorder="1" applyAlignment="1">
      <alignment horizontal="justify" vertical="top" wrapText="1"/>
    </xf>
    <xf numFmtId="0" fontId="50" fillId="0" borderId="1" xfId="0" applyFont="1" applyBorder="1" applyAlignment="1">
      <alignment horizontal="left" vertical="center" wrapText="1"/>
    </xf>
    <xf numFmtId="0" fontId="50" fillId="0" borderId="1" xfId="0" applyFont="1" applyBorder="1" applyAlignment="1">
      <alignment horizontal="center" vertical="center" wrapText="1"/>
    </xf>
    <xf numFmtId="44" fontId="50" fillId="0" borderId="1" xfId="3" applyFont="1" applyBorder="1" applyAlignment="1">
      <alignment horizontal="center" vertical="center" wrapText="1"/>
    </xf>
    <xf numFmtId="43" fontId="50" fillId="0" borderId="1" xfId="3" applyNumberFormat="1" applyFont="1" applyBorder="1" applyAlignment="1">
      <alignment horizontal="center" vertical="center" wrapText="1"/>
    </xf>
    <xf numFmtId="0" fontId="51" fillId="0" borderId="1" xfId="0" applyFont="1" applyFill="1" applyBorder="1" applyAlignment="1">
      <alignment horizontal="center" vertical="center" wrapText="1"/>
    </xf>
    <xf numFmtId="0" fontId="52" fillId="0" borderId="1" xfId="0" applyFont="1" applyBorder="1" applyAlignment="1">
      <alignment horizontal="center" vertical="center" wrapText="1"/>
    </xf>
    <xf numFmtId="44" fontId="52" fillId="0" borderId="1" xfId="3" applyFont="1" applyBorder="1" applyAlignment="1">
      <alignment horizontal="center" vertical="center" wrapText="1"/>
    </xf>
    <xf numFmtId="0" fontId="53" fillId="0" borderId="1" xfId="0" applyFont="1" applyBorder="1" applyAlignment="1">
      <alignment horizontal="left" vertical="center" wrapText="1"/>
    </xf>
    <xf numFmtId="44" fontId="15" fillId="0" borderId="1" xfId="3" applyFont="1" applyBorder="1" applyAlignment="1">
      <alignment horizontal="center" vertical="center" wrapText="1"/>
    </xf>
    <xf numFmtId="0" fontId="53"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3" borderId="1" xfId="0" applyFont="1" applyFill="1" applyBorder="1" applyAlignment="1">
      <alignment horizontal="justify" vertical="center" wrapText="1"/>
    </xf>
    <xf numFmtId="43" fontId="52" fillId="0" borderId="1" xfId="2" applyFont="1" applyBorder="1" applyAlignment="1">
      <alignment horizontal="center" vertical="center" wrapText="1"/>
    </xf>
    <xf numFmtId="0" fontId="55" fillId="0" borderId="2" xfId="0" applyFont="1" applyBorder="1" applyAlignment="1">
      <alignment horizontal="justify" vertical="top"/>
    </xf>
    <xf numFmtId="0" fontId="55" fillId="0" borderId="1" xfId="0" applyFont="1" applyBorder="1" applyAlignment="1">
      <alignment horizontal="justify" vertical="top" wrapText="1"/>
    </xf>
    <xf numFmtId="0" fontId="56" fillId="0" borderId="0" xfId="0" applyFont="1"/>
    <xf numFmtId="0" fontId="55" fillId="0" borderId="2" xfId="0" applyFont="1" applyBorder="1" applyAlignment="1">
      <alignment horizontal="justify" vertical="top" wrapText="1"/>
    </xf>
    <xf numFmtId="0" fontId="55" fillId="0" borderId="2" xfId="0" applyFont="1" applyBorder="1" applyAlignment="1">
      <alignment horizontal="justify" vertical="justify" wrapText="1"/>
    </xf>
    <xf numFmtId="0" fontId="55" fillId="0" borderId="1" xfId="0" applyFont="1" applyBorder="1" applyAlignment="1">
      <alignment horizontal="left" vertical="top" wrapText="1"/>
    </xf>
    <xf numFmtId="0" fontId="59" fillId="0" borderId="0" xfId="0" applyFont="1" applyFill="1"/>
    <xf numFmtId="0" fontId="55" fillId="0" borderId="1" xfId="0" applyFont="1" applyFill="1" applyBorder="1" applyAlignment="1">
      <alignment horizontal="justify" vertical="top" wrapText="1"/>
    </xf>
    <xf numFmtId="0" fontId="55" fillId="0" borderId="1" xfId="0" applyFont="1" applyBorder="1" applyAlignment="1">
      <alignment horizontal="justify" vertical="center" wrapText="1"/>
    </xf>
    <xf numFmtId="0" fontId="55" fillId="0" borderId="1" xfId="0" applyFont="1" applyFill="1" applyBorder="1" applyAlignment="1">
      <alignment horizontal="left" vertical="top" wrapText="1"/>
    </xf>
    <xf numFmtId="0" fontId="39" fillId="4" borderId="1" xfId="0" applyFont="1" applyFill="1" applyBorder="1" applyAlignment="1">
      <alignment horizontal="justify" vertical="center" wrapText="1"/>
    </xf>
    <xf numFmtId="0" fontId="16" fillId="5" borderId="1" xfId="0" applyFont="1" applyFill="1" applyBorder="1" applyAlignment="1">
      <alignment horizontal="center" vertical="center" wrapText="1"/>
    </xf>
    <xf numFmtId="44" fontId="21" fillId="0" borderId="0" xfId="0" applyNumberFormat="1" applyFont="1"/>
    <xf numFmtId="44" fontId="52" fillId="6" borderId="11" xfId="3" applyFont="1" applyFill="1" applyBorder="1" applyAlignment="1">
      <alignment horizontal="center" vertical="center" wrapText="1"/>
    </xf>
    <xf numFmtId="44" fontId="11" fillId="0" borderId="1" xfId="3" applyFont="1" applyBorder="1" applyAlignment="1">
      <alignment horizontal="center" vertical="center" wrapText="1"/>
    </xf>
    <xf numFmtId="43" fontId="11" fillId="0" borderId="1" xfId="3" applyNumberFormat="1" applyFont="1" applyBorder="1" applyAlignment="1">
      <alignment horizontal="center" vertical="center" wrapText="1"/>
    </xf>
    <xf numFmtId="43" fontId="11" fillId="3" borderId="1" xfId="3"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60" fillId="0" borderId="2" xfId="0" applyFont="1" applyBorder="1" applyAlignment="1">
      <alignment horizontal="justify" vertical="top" wrapText="1"/>
    </xf>
    <xf numFmtId="0" fontId="60" fillId="0" borderId="3" xfId="0" applyFont="1" applyBorder="1" applyAlignment="1">
      <alignment horizontal="justify" vertical="top" wrapText="1"/>
    </xf>
    <xf numFmtId="0" fontId="60" fillId="0" borderId="4" xfId="0" applyFont="1" applyBorder="1" applyAlignment="1">
      <alignment horizontal="justify" vertical="top" wrapText="1"/>
    </xf>
    <xf numFmtId="0" fontId="55" fillId="0" borderId="2" xfId="0" applyFont="1" applyBorder="1" applyAlignment="1">
      <alignment horizontal="justify" vertical="center" wrapText="1"/>
    </xf>
    <xf numFmtId="0" fontId="55" fillId="0" borderId="3" xfId="0" applyFont="1" applyBorder="1" applyAlignment="1">
      <alignment horizontal="justify" vertical="center" wrapText="1"/>
    </xf>
    <xf numFmtId="0" fontId="55" fillId="0" borderId="4" xfId="0" applyFont="1" applyBorder="1" applyAlignment="1">
      <alignment horizontal="justify" vertical="center" wrapText="1"/>
    </xf>
    <xf numFmtId="0" fontId="20" fillId="0" borderId="0" xfId="0" applyFont="1" applyAlignment="1">
      <alignment horizontal="left" wrapText="1"/>
    </xf>
    <xf numFmtId="0" fontId="20" fillId="0" borderId="0" xfId="0" applyFont="1" applyAlignment="1">
      <alignment horizontal="left" vertical="center" wrapText="1"/>
    </xf>
    <xf numFmtId="0" fontId="27" fillId="4" borderId="2"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37" fillId="4" borderId="1" xfId="0" applyFont="1" applyFill="1" applyBorder="1" applyAlignment="1">
      <alignment horizontal="justify" vertical="center" wrapText="1"/>
    </xf>
    <xf numFmtId="0" fontId="38" fillId="4" borderId="2" xfId="0" applyFont="1" applyFill="1" applyBorder="1" applyAlignment="1">
      <alignment horizontal="left" vertical="center" wrapText="1"/>
    </xf>
    <xf numFmtId="0" fontId="38" fillId="4" borderId="4"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31" fillId="0" borderId="0" xfId="0" applyFont="1" applyAlignment="1">
      <alignment horizontal="left" vertical="center" wrapText="1"/>
    </xf>
    <xf numFmtId="0" fontId="37" fillId="4" borderId="5" xfId="0" applyFont="1" applyFill="1" applyBorder="1" applyAlignment="1">
      <alignment horizontal="justify" vertical="center" wrapText="1"/>
    </xf>
    <xf numFmtId="0" fontId="37" fillId="4" borderId="8" xfId="0" applyFont="1" applyFill="1" applyBorder="1" applyAlignment="1">
      <alignment horizontal="justify" vertical="center" wrapText="1"/>
    </xf>
    <xf numFmtId="0" fontId="37" fillId="4" borderId="6" xfId="0" applyFont="1" applyFill="1" applyBorder="1" applyAlignment="1">
      <alignment horizontal="justify" vertical="center" wrapText="1"/>
    </xf>
    <xf numFmtId="0" fontId="39" fillId="4" borderId="1" xfId="0" applyFont="1" applyFill="1" applyBorder="1" applyAlignment="1">
      <alignment horizontal="justify" vertical="center" wrapText="1"/>
    </xf>
    <xf numFmtId="0" fontId="39" fillId="4" borderId="5" xfId="0" applyFont="1" applyFill="1" applyBorder="1" applyAlignment="1">
      <alignment horizontal="center" vertical="center" wrapText="1"/>
    </xf>
    <xf numFmtId="0" fontId="39" fillId="4" borderId="8"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2" fillId="0" borderId="0" xfId="0" applyFont="1" applyAlignment="1">
      <alignment horizontal="left" vertical="center"/>
    </xf>
    <xf numFmtId="0" fontId="14" fillId="5" borderId="1" xfId="0" applyFont="1" applyFill="1" applyBorder="1" applyAlignment="1">
      <alignment horizontal="center" vertical="center" wrapText="1"/>
    </xf>
    <xf numFmtId="0" fontId="23" fillId="0" borderId="0" xfId="0" applyFont="1" applyAlignment="1">
      <alignment horizontal="left" vertical="top" wrapText="1"/>
    </xf>
    <xf numFmtId="0" fontId="23" fillId="0" borderId="0" xfId="0" applyFont="1" applyAlignment="1">
      <alignment horizontal="justify" vertical="top"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31" fillId="6" borderId="0" xfId="0" applyFont="1" applyFill="1" applyAlignment="1">
      <alignment horizontal="justify" vertical="top" wrapText="1"/>
    </xf>
    <xf numFmtId="0" fontId="20" fillId="0" borderId="0" xfId="0" applyFont="1" applyBorder="1" applyAlignment="1">
      <alignment horizontal="left" vertical="center" wrapText="1"/>
    </xf>
    <xf numFmtId="0" fontId="15" fillId="0" borderId="0" xfId="0" applyFont="1" applyAlignment="1">
      <alignment horizontal="left" vertical="center"/>
    </xf>
    <xf numFmtId="0" fontId="31" fillId="0" borderId="0" xfId="0" applyFont="1" applyAlignment="1">
      <alignment horizontal="justify" vertical="center" wrapText="1"/>
    </xf>
    <xf numFmtId="0" fontId="33" fillId="4" borderId="2"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54" fillId="0" borderId="0" xfId="0" applyFont="1" applyAlignment="1">
      <alignment horizontal="left" vertical="center" wrapText="1"/>
    </xf>
    <xf numFmtId="0" fontId="30" fillId="5" borderId="2"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4" borderId="1" xfId="0" applyFont="1" applyFill="1" applyBorder="1" applyAlignment="1">
      <alignment horizontal="justify" vertical="center" wrapText="1"/>
    </xf>
    <xf numFmtId="0" fontId="33" fillId="4" borderId="1" xfId="0" applyFont="1" applyFill="1" applyBorder="1" applyAlignment="1">
      <alignment horizontal="center" vertical="center" wrapText="1"/>
    </xf>
    <xf numFmtId="0" fontId="65" fillId="0" borderId="11" xfId="0" applyFont="1" applyBorder="1" applyAlignment="1">
      <alignment horizontal="left" vertical="top" wrapText="1" indent="5"/>
    </xf>
    <xf numFmtId="0" fontId="64" fillId="0" borderId="0" xfId="0" applyFont="1" applyBorder="1" applyAlignment="1">
      <alignment horizontal="left" vertical="top" wrapText="1" indent="5"/>
    </xf>
    <xf numFmtId="0" fontId="64" fillId="0" borderId="12" xfId="0" applyFont="1" applyBorder="1" applyAlignment="1">
      <alignment horizontal="left" vertical="top" wrapText="1" indent="5"/>
    </xf>
    <xf numFmtId="0" fontId="66" fillId="0" borderId="11" xfId="0" applyFont="1" applyBorder="1" applyAlignment="1">
      <alignment horizontal="left" vertical="top" wrapText="1" indent="5"/>
    </xf>
    <xf numFmtId="0" fontId="66" fillId="0" borderId="0" xfId="0" applyFont="1" applyBorder="1" applyAlignment="1">
      <alignment horizontal="left" vertical="top" wrapText="1" indent="5"/>
    </xf>
    <xf numFmtId="0" fontId="66" fillId="0" borderId="12" xfId="0" applyFont="1" applyBorder="1" applyAlignment="1">
      <alignment horizontal="left" vertical="top" wrapText="1" indent="5"/>
    </xf>
    <xf numFmtId="0" fontId="32" fillId="0" borderId="13" xfId="0" applyFont="1" applyBorder="1" applyAlignment="1">
      <alignment horizontal="left" vertical="center" wrapText="1" indent="5"/>
    </xf>
    <xf numFmtId="0" fontId="32" fillId="0" borderId="14" xfId="0" applyFont="1" applyBorder="1" applyAlignment="1">
      <alignment horizontal="left" vertical="center" wrapText="1" indent="5"/>
    </xf>
    <xf numFmtId="0" fontId="32" fillId="0" borderId="15" xfId="0" applyFont="1" applyBorder="1" applyAlignment="1">
      <alignment horizontal="left" vertical="center" wrapText="1" indent="5"/>
    </xf>
    <xf numFmtId="0" fontId="8" fillId="0" borderId="11" xfId="0" applyFont="1" applyBorder="1" applyAlignment="1">
      <alignment vertical="center" wrapText="1"/>
    </xf>
    <xf numFmtId="0" fontId="8" fillId="0" borderId="0" xfId="0" applyFont="1" applyBorder="1" applyAlignment="1">
      <alignment vertical="center" wrapText="1"/>
    </xf>
    <xf numFmtId="0" fontId="8" fillId="0" borderId="12" xfId="0" applyFont="1" applyBorder="1" applyAlignment="1">
      <alignment vertical="center" wrapText="1"/>
    </xf>
    <xf numFmtId="0" fontId="66" fillId="0" borderId="11" xfId="0" applyFont="1" applyBorder="1" applyAlignment="1">
      <alignment horizontal="left" vertical="center" wrapText="1" indent="5"/>
    </xf>
    <xf numFmtId="0" fontId="66" fillId="0" borderId="0" xfId="0" applyFont="1" applyBorder="1" applyAlignment="1">
      <alignment horizontal="left" vertical="center" wrapText="1" indent="5"/>
    </xf>
    <xf numFmtId="0" fontId="66" fillId="0" borderId="12" xfId="0" applyFont="1" applyBorder="1" applyAlignment="1">
      <alignment horizontal="left" vertical="center" wrapText="1" indent="5"/>
    </xf>
    <xf numFmtId="0" fontId="44" fillId="0" borderId="1" xfId="0" applyFont="1" applyBorder="1" applyAlignment="1">
      <alignment horizontal="justify" vertical="top" wrapText="1"/>
    </xf>
    <xf numFmtId="0" fontId="9" fillId="5" borderId="1" xfId="0" applyFont="1" applyFill="1" applyBorder="1" applyAlignment="1">
      <alignment horizontal="center" vertical="center" wrapText="1"/>
    </xf>
    <xf numFmtId="0" fontId="8" fillId="0" borderId="9"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10" xfId="0" applyFont="1" applyBorder="1" applyAlignment="1">
      <alignment horizontal="justify" vertical="center" wrapText="1"/>
    </xf>
    <xf numFmtId="0" fontId="11" fillId="0" borderId="1" xfId="0" applyFont="1" applyBorder="1" applyAlignment="1">
      <alignment horizontal="center" vertical="center" wrapText="1"/>
    </xf>
    <xf numFmtId="0" fontId="8" fillId="0" borderId="0" xfId="0" applyFont="1" applyAlignment="1">
      <alignment horizontal="left" vertical="justify" wrapText="1"/>
    </xf>
    <xf numFmtId="0" fontId="34" fillId="0" borderId="1" xfId="0" applyFont="1" applyBorder="1" applyAlignment="1">
      <alignment horizontal="center" vertical="center" wrapText="1"/>
    </xf>
    <xf numFmtId="0" fontId="30" fillId="4" borderId="2"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0" fillId="4" borderId="1" xfId="0" applyFont="1" applyFill="1" applyBorder="1" applyAlignment="1">
      <alignment horizontal="left" vertical="center" wrapText="1"/>
    </xf>
    <xf numFmtId="0" fontId="30" fillId="4" borderId="1" xfId="0" applyFont="1" applyFill="1" applyBorder="1" applyAlignment="1">
      <alignment horizontal="left" vertical="center"/>
    </xf>
    <xf numFmtId="0" fontId="68" fillId="6" borderId="9" xfId="0" applyFont="1" applyFill="1" applyBorder="1" applyAlignment="1">
      <alignment horizontal="justify" vertical="center" wrapText="1"/>
    </xf>
    <xf numFmtId="0" fontId="69" fillId="6" borderId="7" xfId="0" applyFont="1" applyFill="1" applyBorder="1" applyAlignment="1">
      <alignment horizontal="justify" vertical="center" wrapText="1"/>
    </xf>
    <xf numFmtId="0" fontId="69" fillId="6" borderId="10" xfId="0" applyFont="1" applyFill="1" applyBorder="1" applyAlignment="1">
      <alignment horizontal="justify" vertical="center" wrapText="1"/>
    </xf>
    <xf numFmtId="0" fontId="69" fillId="6" borderId="13" xfId="0" applyFont="1" applyFill="1" applyBorder="1" applyAlignment="1">
      <alignment horizontal="justify" vertical="center" wrapText="1"/>
    </xf>
    <xf numFmtId="0" fontId="69" fillId="6" borderId="14" xfId="0" applyFont="1" applyFill="1" applyBorder="1" applyAlignment="1">
      <alignment horizontal="justify" vertical="center" wrapText="1"/>
    </xf>
    <xf numFmtId="0" fontId="69" fillId="6" borderId="15" xfId="0" applyFont="1" applyFill="1" applyBorder="1" applyAlignment="1">
      <alignment horizontal="justify" vertical="center" wrapText="1"/>
    </xf>
    <xf numFmtId="0" fontId="20" fillId="0" borderId="0" xfId="0" applyFont="1" applyAlignment="1">
      <alignment horizontal="left" vertical="center"/>
    </xf>
    <xf numFmtId="0" fontId="8" fillId="0" borderId="0" xfId="0" applyFont="1" applyAlignment="1">
      <alignment horizontal="justify" vertical="center"/>
    </xf>
    <xf numFmtId="0" fontId="25" fillId="0" borderId="0" xfId="0" applyFont="1" applyAlignment="1">
      <alignment horizontal="center"/>
    </xf>
    <xf numFmtId="0" fontId="28" fillId="0" borderId="7" xfId="0" applyFont="1" applyBorder="1" applyAlignment="1">
      <alignment horizontal="left" vertical="center" wrapText="1"/>
    </xf>
    <xf numFmtId="0" fontId="29" fillId="0" borderId="7" xfId="0" applyFont="1" applyBorder="1" applyAlignment="1">
      <alignment horizontal="left" vertical="center" wrapText="1"/>
    </xf>
    <xf numFmtId="0" fontId="29" fillId="0" borderId="0" xfId="0" applyFont="1" applyAlignment="1">
      <alignment horizontal="left" vertical="center" wrapText="1"/>
    </xf>
    <xf numFmtId="0" fontId="10" fillId="4"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wrapText="1"/>
    </xf>
    <xf numFmtId="0" fontId="34" fillId="0" borderId="1" xfId="0" applyFont="1" applyBorder="1" applyAlignment="1">
      <alignment horizontal="justify" vertical="top" wrapText="1"/>
    </xf>
    <xf numFmtId="0" fontId="34" fillId="0" borderId="5" xfId="0" applyFont="1" applyBorder="1" applyAlignment="1">
      <alignment horizontal="justify" vertical="top" wrapText="1"/>
    </xf>
    <xf numFmtId="0" fontId="34" fillId="0" borderId="6" xfId="0" applyFont="1" applyBorder="1" applyAlignment="1">
      <alignment horizontal="justify" vertical="top" wrapText="1"/>
    </xf>
    <xf numFmtId="0" fontId="21" fillId="0" borderId="1" xfId="0" applyFont="1" applyBorder="1" applyAlignment="1">
      <alignment horizontal="center" wrapText="1"/>
    </xf>
    <xf numFmtId="0" fontId="34" fillId="0" borderId="1" xfId="0" applyFont="1" applyBorder="1" applyAlignment="1">
      <alignment horizontal="left" vertical="top" wrapText="1"/>
    </xf>
    <xf numFmtId="0" fontId="34" fillId="0" borderId="5" xfId="0" applyFont="1" applyBorder="1" applyAlignment="1">
      <alignment horizontal="left" vertical="top" wrapText="1"/>
    </xf>
    <xf numFmtId="0" fontId="34" fillId="0" borderId="6" xfId="0" applyFont="1" applyBorder="1" applyAlignment="1">
      <alignment horizontal="left" vertical="top" wrapText="1"/>
    </xf>
    <xf numFmtId="164" fontId="10" fillId="0" borderId="1" xfId="0" applyNumberFormat="1" applyFont="1" applyBorder="1" applyAlignment="1">
      <alignment horizontal="center" vertical="center" wrapText="1"/>
    </xf>
    <xf numFmtId="0" fontId="34" fillId="0" borderId="1" xfId="0" applyFont="1" applyBorder="1" applyAlignment="1">
      <alignment horizontal="center" wrapText="1"/>
    </xf>
    <xf numFmtId="0" fontId="10" fillId="0" borderId="1" xfId="0" applyFont="1" applyBorder="1" applyAlignment="1">
      <alignment horizontal="center" vertical="center" wrapText="1"/>
    </xf>
    <xf numFmtId="0" fontId="34" fillId="0" borderId="1" xfId="0" applyFont="1" applyFill="1" applyBorder="1" applyAlignment="1">
      <alignment horizontal="left" vertical="top"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34" fillId="0" borderId="5" xfId="0" applyFont="1" applyFill="1" applyBorder="1" applyAlignment="1">
      <alignment horizontal="justify" vertical="top" wrapText="1"/>
    </xf>
    <xf numFmtId="0" fontId="34" fillId="0" borderId="6" xfId="0" applyFont="1" applyFill="1" applyBorder="1" applyAlignment="1">
      <alignment horizontal="justify" vertical="top" wrapText="1"/>
    </xf>
    <xf numFmtId="0" fontId="10" fillId="3" borderId="2" xfId="0" applyFont="1" applyFill="1" applyBorder="1" applyAlignment="1">
      <alignment horizontal="center" wrapText="1"/>
    </xf>
    <xf numFmtId="0" fontId="10" fillId="3" borderId="4" xfId="0" applyFont="1" applyFill="1" applyBorder="1" applyAlignment="1">
      <alignment horizontal="center" wrapText="1"/>
    </xf>
    <xf numFmtId="0" fontId="10" fillId="5" borderId="2" xfId="0" applyFont="1" applyFill="1" applyBorder="1" applyAlignment="1">
      <alignment horizontal="center"/>
    </xf>
    <xf numFmtId="0" fontId="10" fillId="5" borderId="3" xfId="0" applyFont="1" applyFill="1" applyBorder="1" applyAlignment="1">
      <alignment horizontal="center"/>
    </xf>
    <xf numFmtId="0" fontId="10" fillId="5" borderId="4" xfId="0" applyFont="1" applyFill="1" applyBorder="1" applyAlignment="1">
      <alignment horizontal="center"/>
    </xf>
    <xf numFmtId="0" fontId="28" fillId="0" borderId="0" xfId="0" applyFont="1" applyAlignment="1">
      <alignment horizontal="justify"/>
    </xf>
    <xf numFmtId="0" fontId="70" fillId="4" borderId="2" xfId="0" applyFont="1" applyFill="1" applyBorder="1" applyAlignment="1">
      <alignment horizontal="center" vertical="center" wrapText="1"/>
    </xf>
    <xf numFmtId="0" fontId="70" fillId="4" borderId="3" xfId="0" applyFont="1" applyFill="1" applyBorder="1" applyAlignment="1">
      <alignment horizontal="center" vertical="center" wrapText="1"/>
    </xf>
    <xf numFmtId="0" fontId="70" fillId="4" borderId="4" xfId="0" applyFont="1" applyFill="1" applyBorder="1" applyAlignment="1">
      <alignment horizontal="center" vertical="center" wrapText="1"/>
    </xf>
    <xf numFmtId="0" fontId="31" fillId="6" borderId="0" xfId="0" applyFont="1" applyFill="1" applyAlignment="1">
      <alignment horizontal="justify" vertical="center" wrapText="1"/>
    </xf>
    <xf numFmtId="0" fontId="20" fillId="0" borderId="0" xfId="0" applyFont="1" applyAlignment="1">
      <alignment horizontal="center" vertical="center"/>
    </xf>
  </cellXfs>
  <cellStyles count="4">
    <cellStyle name="Millares" xfId="2" builtinId="3"/>
    <cellStyle name="Moneda" xfId="3" builtinId="4"/>
    <cellStyle name="Normal" xfId="0" builtinId="0"/>
    <cellStyle name="Porcentaje" xfId="1" builtinId="5"/>
  </cellStyles>
  <dxfs count="0"/>
  <tableStyles count="0" defaultTableStyle="TableStyleMedium2" defaultPivotStyle="PivotStyleLight16"/>
  <colors>
    <mruColors>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88895</xdr:colOff>
      <xdr:row>0</xdr:row>
      <xdr:rowOff>42335</xdr:rowOff>
    </xdr:from>
    <xdr:to>
      <xdr:col>4</xdr:col>
      <xdr:colOff>571501</xdr:colOff>
      <xdr:row>3</xdr:row>
      <xdr:rowOff>59531</xdr:rowOff>
    </xdr:to>
    <xdr:pic>
      <xdr:nvPicPr>
        <xdr:cNvPr id="6" name="Imagen 5">
          <a:extLst>
            <a:ext uri="{FF2B5EF4-FFF2-40B4-BE49-F238E27FC236}">
              <a16:creationId xmlns:a16="http://schemas.microsoft.com/office/drawing/2014/main" xmlns="" id="{72195901-A332-4771-8517-A5171A13D317}"/>
            </a:ext>
          </a:extLst>
        </xdr:cNvPr>
        <xdr:cNvPicPr>
          <a:picLocks noChangeAspect="1"/>
        </xdr:cNvPicPr>
      </xdr:nvPicPr>
      <xdr:blipFill>
        <a:blip xmlns:r="http://schemas.openxmlformats.org/officeDocument/2006/relationships" r:embed="rId1"/>
        <a:stretch>
          <a:fillRect/>
        </a:stretch>
      </xdr:blipFill>
      <xdr:spPr>
        <a:xfrm>
          <a:off x="886614" y="42335"/>
          <a:ext cx="5149856" cy="588696"/>
        </a:xfrm>
        <a:prstGeom prst="rect">
          <a:avLst/>
        </a:prstGeom>
      </xdr:spPr>
    </xdr:pic>
    <xdr:clientData/>
  </xdr:twoCellAnchor>
  <xdr:twoCellAnchor editAs="oneCell">
    <xdr:from>
      <xdr:col>9</xdr:col>
      <xdr:colOff>0</xdr:colOff>
      <xdr:row>10</xdr:row>
      <xdr:rowOff>0</xdr:rowOff>
    </xdr:from>
    <xdr:to>
      <xdr:col>9</xdr:col>
      <xdr:colOff>304800</xdr:colOff>
      <xdr:row>10</xdr:row>
      <xdr:rowOff>304800</xdr:rowOff>
    </xdr:to>
    <xdr:sp macro="" textlink="">
      <xdr:nvSpPr>
        <xdr:cNvPr id="1025" name="AutoShape 1" descr="Resultado de imagen de iap veracruz"/>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xdr:row>
      <xdr:rowOff>0</xdr:rowOff>
    </xdr:from>
    <xdr:to>
      <xdr:col>7</xdr:col>
      <xdr:colOff>304800</xdr:colOff>
      <xdr:row>8</xdr:row>
      <xdr:rowOff>307080</xdr:rowOff>
    </xdr:to>
    <xdr:sp macro="" textlink="">
      <xdr:nvSpPr>
        <xdr:cNvPr id="1026" name="AutoShape 2" descr="Resultado de imagen de iap veracruz"/>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769121</xdr:colOff>
      <xdr:row>0</xdr:row>
      <xdr:rowOff>78052</xdr:rowOff>
    </xdr:from>
    <xdr:to>
      <xdr:col>4</xdr:col>
      <xdr:colOff>1940719</xdr:colOff>
      <xdr:row>2</xdr:row>
      <xdr:rowOff>130969</xdr:rowOff>
    </xdr:to>
    <xdr:pic>
      <xdr:nvPicPr>
        <xdr:cNvPr id="5" name="image1.png"/>
        <xdr:cNvPicPr/>
      </xdr:nvPicPr>
      <xdr:blipFill>
        <a:blip xmlns:r="http://schemas.openxmlformats.org/officeDocument/2006/relationships" r:embed="rId2"/>
        <a:srcRect/>
        <a:stretch>
          <a:fillRect/>
        </a:stretch>
      </xdr:blipFill>
      <xdr:spPr>
        <a:xfrm>
          <a:off x="6234090" y="78052"/>
          <a:ext cx="1171598" cy="433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77931</xdr:colOff>
      <xdr:row>0</xdr:row>
      <xdr:rowOff>34635</xdr:rowOff>
    </xdr:from>
    <xdr:to>
      <xdr:col>2</xdr:col>
      <xdr:colOff>14721</xdr:colOff>
      <xdr:row>3</xdr:row>
      <xdr:rowOff>109367</xdr:rowOff>
    </xdr:to>
    <xdr:pic>
      <xdr:nvPicPr>
        <xdr:cNvPr id="2" name="Imagen 1">
          <a:extLst>
            <a:ext uri="{FF2B5EF4-FFF2-40B4-BE49-F238E27FC236}">
              <a16:creationId xmlns:a16="http://schemas.microsoft.com/office/drawing/2014/main" xmlns="" id="{65398E7A-A6F0-4189-B772-33B0B89C0E63}"/>
            </a:ext>
          </a:extLst>
        </xdr:cNvPr>
        <xdr:cNvPicPr>
          <a:picLocks noChangeAspect="1"/>
        </xdr:cNvPicPr>
      </xdr:nvPicPr>
      <xdr:blipFill>
        <a:blip xmlns:r="http://schemas.openxmlformats.org/officeDocument/2006/relationships" r:embed="rId1"/>
        <a:stretch>
          <a:fillRect/>
        </a:stretch>
      </xdr:blipFill>
      <xdr:spPr>
        <a:xfrm>
          <a:off x="77931" y="34635"/>
          <a:ext cx="5423190" cy="646232"/>
        </a:xfrm>
        <a:prstGeom prst="rect">
          <a:avLst/>
        </a:prstGeom>
      </xdr:spPr>
    </xdr:pic>
    <xdr:clientData/>
  </xdr:twoCellAnchor>
  <xdr:twoCellAnchor editAs="oneCell">
    <xdr:from>
      <xdr:col>3</xdr:col>
      <xdr:colOff>48481</xdr:colOff>
      <xdr:row>0</xdr:row>
      <xdr:rowOff>6060</xdr:rowOff>
    </xdr:from>
    <xdr:to>
      <xdr:col>4</xdr:col>
      <xdr:colOff>725622</xdr:colOff>
      <xdr:row>3</xdr:row>
      <xdr:rowOff>8830</xdr:rowOff>
    </xdr:to>
    <xdr:pic>
      <xdr:nvPicPr>
        <xdr:cNvPr id="3" name="image1.png"/>
        <xdr:cNvPicPr/>
      </xdr:nvPicPr>
      <xdr:blipFill>
        <a:blip xmlns:r="http://schemas.openxmlformats.org/officeDocument/2006/relationships" r:embed="rId2"/>
        <a:srcRect/>
        <a:stretch>
          <a:fillRect/>
        </a:stretch>
      </xdr:blipFill>
      <xdr:spPr>
        <a:xfrm>
          <a:off x="6573106" y="6060"/>
          <a:ext cx="1420091" cy="574270"/>
        </a:xfrm>
        <a:prstGeom prst="rect">
          <a:avLst/>
        </a:prstGeom>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53340</xdr:colOff>
      <xdr:row>0</xdr:row>
      <xdr:rowOff>38100</xdr:rowOff>
    </xdr:from>
    <xdr:to>
      <xdr:col>6</xdr:col>
      <xdr:colOff>2409904</xdr:colOff>
      <xdr:row>4</xdr:row>
      <xdr:rowOff>71718</xdr:rowOff>
    </xdr:to>
    <xdr:pic>
      <xdr:nvPicPr>
        <xdr:cNvPr id="2" name="Imagen 1">
          <a:extLst>
            <a:ext uri="{FF2B5EF4-FFF2-40B4-BE49-F238E27FC236}">
              <a16:creationId xmlns:a16="http://schemas.microsoft.com/office/drawing/2014/main" xmlns="" id="{24CBB77B-4567-407A-AB63-C0F7D3C1B03F}"/>
            </a:ext>
          </a:extLst>
        </xdr:cNvPr>
        <xdr:cNvPicPr>
          <a:picLocks noChangeAspect="1"/>
        </xdr:cNvPicPr>
      </xdr:nvPicPr>
      <xdr:blipFill>
        <a:blip xmlns:r="http://schemas.openxmlformats.org/officeDocument/2006/relationships" r:embed="rId1"/>
        <a:stretch>
          <a:fillRect/>
        </a:stretch>
      </xdr:blipFill>
      <xdr:spPr>
        <a:xfrm>
          <a:off x="53340" y="38100"/>
          <a:ext cx="7239000" cy="765138"/>
        </a:xfrm>
        <a:prstGeom prst="rect">
          <a:avLst/>
        </a:prstGeom>
      </xdr:spPr>
    </xdr:pic>
    <xdr:clientData/>
  </xdr:twoCellAnchor>
  <xdr:twoCellAnchor editAs="oneCell">
    <xdr:from>
      <xdr:col>6</xdr:col>
      <xdr:colOff>2556186</xdr:colOff>
      <xdr:row>1</xdr:row>
      <xdr:rowOff>52058</xdr:rowOff>
    </xdr:from>
    <xdr:to>
      <xdr:col>7</xdr:col>
      <xdr:colOff>1121833</xdr:colOff>
      <xdr:row>3</xdr:row>
      <xdr:rowOff>10584</xdr:rowOff>
    </xdr:to>
    <xdr:pic>
      <xdr:nvPicPr>
        <xdr:cNvPr id="3" name="image1.png"/>
        <xdr:cNvPicPr/>
      </xdr:nvPicPr>
      <xdr:blipFill>
        <a:blip xmlns:r="http://schemas.openxmlformats.org/officeDocument/2006/relationships" r:embed="rId2"/>
        <a:srcRect/>
        <a:stretch>
          <a:fillRect/>
        </a:stretch>
      </xdr:blipFill>
      <xdr:spPr>
        <a:xfrm>
          <a:off x="8292353" y="242558"/>
          <a:ext cx="1423147" cy="339526"/>
        </a:xfrm>
        <a:prstGeom prst="rect">
          <a:avLst/>
        </a:prstGeom>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60308</xdr:colOff>
      <xdr:row>0</xdr:row>
      <xdr:rowOff>30480</xdr:rowOff>
    </xdr:from>
    <xdr:to>
      <xdr:col>0</xdr:col>
      <xdr:colOff>6088380</xdr:colOff>
      <xdr:row>3</xdr:row>
      <xdr:rowOff>105212</xdr:rowOff>
    </xdr:to>
    <xdr:pic>
      <xdr:nvPicPr>
        <xdr:cNvPr id="4" name="Imagen 3">
          <a:extLst>
            <a:ext uri="{FF2B5EF4-FFF2-40B4-BE49-F238E27FC236}">
              <a16:creationId xmlns:a16="http://schemas.microsoft.com/office/drawing/2014/main" xmlns="" id="{D2D26A07-19CD-4553-8650-C9D13E757EFB}"/>
            </a:ext>
          </a:extLst>
        </xdr:cNvPr>
        <xdr:cNvPicPr>
          <a:picLocks noChangeAspect="1"/>
        </xdr:cNvPicPr>
      </xdr:nvPicPr>
      <xdr:blipFill>
        <a:blip xmlns:r="http://schemas.openxmlformats.org/officeDocument/2006/relationships" r:embed="rId1"/>
        <a:stretch>
          <a:fillRect/>
        </a:stretch>
      </xdr:blipFill>
      <xdr:spPr>
        <a:xfrm>
          <a:off x="60308" y="30480"/>
          <a:ext cx="6028072" cy="623372"/>
        </a:xfrm>
        <a:prstGeom prst="rect">
          <a:avLst/>
        </a:prstGeom>
      </xdr:spPr>
    </xdr:pic>
    <xdr:clientData/>
  </xdr:twoCellAnchor>
  <xdr:twoCellAnchor editAs="oneCell">
    <xdr:from>
      <xdr:col>0</xdr:col>
      <xdr:colOff>6404026</xdr:colOff>
      <xdr:row>0</xdr:row>
      <xdr:rowOff>30481</xdr:rowOff>
    </xdr:from>
    <xdr:to>
      <xdr:col>0</xdr:col>
      <xdr:colOff>7886409</xdr:colOff>
      <xdr:row>2</xdr:row>
      <xdr:rowOff>147711</xdr:rowOff>
    </xdr:to>
    <xdr:pic>
      <xdr:nvPicPr>
        <xdr:cNvPr id="3" name="image1.png"/>
        <xdr:cNvPicPr/>
      </xdr:nvPicPr>
      <xdr:blipFill>
        <a:blip xmlns:r="http://schemas.openxmlformats.org/officeDocument/2006/relationships" r:embed="rId2"/>
        <a:srcRect/>
        <a:stretch>
          <a:fillRect/>
        </a:stretch>
      </xdr:blipFill>
      <xdr:spPr>
        <a:xfrm>
          <a:off x="6404026" y="30481"/>
          <a:ext cx="1634783" cy="48299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61045</xdr:colOff>
      <xdr:row>0</xdr:row>
      <xdr:rowOff>27708</xdr:rowOff>
    </xdr:from>
    <xdr:ext cx="5714874" cy="647700"/>
    <xdr:pic>
      <xdr:nvPicPr>
        <xdr:cNvPr id="2" name="2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61045" y="27708"/>
          <a:ext cx="5714874" cy="647700"/>
        </a:xfrm>
        <a:prstGeom prst="rect">
          <a:avLst/>
        </a:prstGeom>
      </xdr:spPr>
    </xdr:pic>
    <xdr:clientData/>
  </xdr:oneCellAnchor>
  <xdr:oneCellAnchor>
    <xdr:from>
      <xdr:col>6</xdr:col>
      <xdr:colOff>541384</xdr:colOff>
      <xdr:row>0</xdr:row>
      <xdr:rowOff>59532</xdr:rowOff>
    </xdr:from>
    <xdr:ext cx="1649493" cy="476249"/>
    <xdr:pic>
      <xdr:nvPicPr>
        <xdr:cNvPr id="3" name="image1.png"/>
        <xdr:cNvPicPr/>
      </xdr:nvPicPr>
      <xdr:blipFill>
        <a:blip xmlns:r="http://schemas.openxmlformats.org/officeDocument/2006/relationships" r:embed="rId2"/>
        <a:srcRect/>
        <a:stretch>
          <a:fillRect/>
        </a:stretch>
      </xdr:blipFill>
      <xdr:spPr>
        <a:xfrm>
          <a:off x="6523084" y="59532"/>
          <a:ext cx="1649493" cy="476249"/>
        </a:xfrm>
        <a:prstGeom prst="rect">
          <a:avLst/>
        </a:prstGeom>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55419</xdr:colOff>
      <xdr:row>0</xdr:row>
      <xdr:rowOff>27708</xdr:rowOff>
    </xdr:from>
    <xdr:to>
      <xdr:col>5</xdr:col>
      <xdr:colOff>1080655</xdr:colOff>
      <xdr:row>3</xdr:row>
      <xdr:rowOff>102440</xdr:rowOff>
    </xdr:to>
    <xdr:pic>
      <xdr:nvPicPr>
        <xdr:cNvPr id="6" name="Imagen 5">
          <a:extLst>
            <a:ext uri="{FF2B5EF4-FFF2-40B4-BE49-F238E27FC236}">
              <a16:creationId xmlns:a16="http://schemas.microsoft.com/office/drawing/2014/main" xmlns="" id="{66C734B8-5615-43D1-97E6-B91D002A69F0}"/>
            </a:ext>
          </a:extLst>
        </xdr:cNvPr>
        <xdr:cNvPicPr>
          <a:picLocks noChangeAspect="1"/>
        </xdr:cNvPicPr>
      </xdr:nvPicPr>
      <xdr:blipFill>
        <a:blip xmlns:r="http://schemas.openxmlformats.org/officeDocument/2006/relationships" r:embed="rId1"/>
        <a:stretch>
          <a:fillRect/>
        </a:stretch>
      </xdr:blipFill>
      <xdr:spPr>
        <a:xfrm>
          <a:off x="55419" y="27708"/>
          <a:ext cx="7232072" cy="615059"/>
        </a:xfrm>
        <a:prstGeom prst="rect">
          <a:avLst/>
        </a:prstGeom>
      </xdr:spPr>
    </xdr:pic>
    <xdr:clientData/>
  </xdr:twoCellAnchor>
  <xdr:twoCellAnchor editAs="oneCell">
    <xdr:from>
      <xdr:col>6</xdr:col>
      <xdr:colOff>718705</xdr:colOff>
      <xdr:row>0</xdr:row>
      <xdr:rowOff>41562</xdr:rowOff>
    </xdr:from>
    <xdr:to>
      <xdr:col>7</xdr:col>
      <xdr:colOff>1137227</xdr:colOff>
      <xdr:row>3</xdr:row>
      <xdr:rowOff>44332</xdr:rowOff>
    </xdr:to>
    <xdr:pic>
      <xdr:nvPicPr>
        <xdr:cNvPr id="3" name="image1.png"/>
        <xdr:cNvPicPr/>
      </xdr:nvPicPr>
      <xdr:blipFill>
        <a:blip xmlns:r="http://schemas.openxmlformats.org/officeDocument/2006/relationships" r:embed="rId2"/>
        <a:srcRect/>
        <a:stretch>
          <a:fillRect/>
        </a:stretch>
      </xdr:blipFill>
      <xdr:spPr>
        <a:xfrm>
          <a:off x="7992341" y="41562"/>
          <a:ext cx="1720850" cy="543097"/>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5</xdr:col>
      <xdr:colOff>784860</xdr:colOff>
      <xdr:row>3</xdr:row>
      <xdr:rowOff>120452</xdr:rowOff>
    </xdr:to>
    <xdr:pic>
      <xdr:nvPicPr>
        <xdr:cNvPr id="6" name="Imagen 5">
          <a:extLst>
            <a:ext uri="{FF2B5EF4-FFF2-40B4-BE49-F238E27FC236}">
              <a16:creationId xmlns:a16="http://schemas.microsoft.com/office/drawing/2014/main" xmlns="" id="{53AFB3D6-2144-49F4-B2CB-4AEB39A0E910}"/>
            </a:ext>
          </a:extLst>
        </xdr:cNvPr>
        <xdr:cNvPicPr>
          <a:picLocks noChangeAspect="1"/>
        </xdr:cNvPicPr>
      </xdr:nvPicPr>
      <xdr:blipFill>
        <a:blip xmlns:r="http://schemas.openxmlformats.org/officeDocument/2006/relationships" r:embed="rId1"/>
        <a:stretch>
          <a:fillRect/>
        </a:stretch>
      </xdr:blipFill>
      <xdr:spPr>
        <a:xfrm>
          <a:off x="68580" y="45720"/>
          <a:ext cx="7513320" cy="623372"/>
        </a:xfrm>
        <a:prstGeom prst="rect">
          <a:avLst/>
        </a:prstGeom>
      </xdr:spPr>
    </xdr:pic>
    <xdr:clientData/>
  </xdr:twoCellAnchor>
  <xdr:twoCellAnchor editAs="oneCell">
    <xdr:from>
      <xdr:col>6</xdr:col>
      <xdr:colOff>744855</xdr:colOff>
      <xdr:row>0</xdr:row>
      <xdr:rowOff>40005</xdr:rowOff>
    </xdr:from>
    <xdr:to>
      <xdr:col>7</xdr:col>
      <xdr:colOff>1116330</xdr:colOff>
      <xdr:row>3</xdr:row>
      <xdr:rowOff>40004</xdr:rowOff>
    </xdr:to>
    <xdr:pic>
      <xdr:nvPicPr>
        <xdr:cNvPr id="3" name="image1.png"/>
        <xdr:cNvPicPr/>
      </xdr:nvPicPr>
      <xdr:blipFill>
        <a:blip xmlns:r="http://schemas.openxmlformats.org/officeDocument/2006/relationships" r:embed="rId2"/>
        <a:srcRect/>
        <a:stretch>
          <a:fillRect/>
        </a:stretch>
      </xdr:blipFill>
      <xdr:spPr>
        <a:xfrm>
          <a:off x="8341995" y="40005"/>
          <a:ext cx="1583055" cy="54863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69271</xdr:colOff>
      <xdr:row>0</xdr:row>
      <xdr:rowOff>34637</xdr:rowOff>
    </xdr:from>
    <xdr:to>
      <xdr:col>6</xdr:col>
      <xdr:colOff>275355</xdr:colOff>
      <xdr:row>3</xdr:row>
      <xdr:rowOff>109369</xdr:rowOff>
    </xdr:to>
    <xdr:pic>
      <xdr:nvPicPr>
        <xdr:cNvPr id="2" name="Imagen 1">
          <a:extLst>
            <a:ext uri="{FF2B5EF4-FFF2-40B4-BE49-F238E27FC236}">
              <a16:creationId xmlns:a16="http://schemas.microsoft.com/office/drawing/2014/main" xmlns="" id="{89B29A1B-D6FE-4A7B-8AFD-E4B14790B0C7}"/>
            </a:ext>
          </a:extLst>
        </xdr:cNvPr>
        <xdr:cNvPicPr>
          <a:picLocks noChangeAspect="1"/>
        </xdr:cNvPicPr>
      </xdr:nvPicPr>
      <xdr:blipFill>
        <a:blip xmlns:r="http://schemas.openxmlformats.org/officeDocument/2006/relationships" r:embed="rId1"/>
        <a:stretch>
          <a:fillRect/>
        </a:stretch>
      </xdr:blipFill>
      <xdr:spPr>
        <a:xfrm>
          <a:off x="69271" y="34637"/>
          <a:ext cx="6270912" cy="646232"/>
        </a:xfrm>
        <a:prstGeom prst="rect">
          <a:avLst/>
        </a:prstGeom>
      </xdr:spPr>
    </xdr:pic>
    <xdr:clientData/>
  </xdr:twoCellAnchor>
  <xdr:twoCellAnchor editAs="oneCell">
    <xdr:from>
      <xdr:col>6</xdr:col>
      <xdr:colOff>55353</xdr:colOff>
      <xdr:row>0</xdr:row>
      <xdr:rowOff>41562</xdr:rowOff>
    </xdr:from>
    <xdr:to>
      <xdr:col>7</xdr:col>
      <xdr:colOff>325650</xdr:colOff>
      <xdr:row>3</xdr:row>
      <xdr:rowOff>41562</xdr:rowOff>
    </xdr:to>
    <xdr:pic>
      <xdr:nvPicPr>
        <xdr:cNvPr id="3" name="image1.png"/>
        <xdr:cNvPicPr/>
      </xdr:nvPicPr>
      <xdr:blipFill>
        <a:blip xmlns:r="http://schemas.openxmlformats.org/officeDocument/2006/relationships" r:embed="rId2"/>
        <a:srcRect/>
        <a:stretch>
          <a:fillRect/>
        </a:stretch>
      </xdr:blipFill>
      <xdr:spPr>
        <a:xfrm>
          <a:off x="8570703" y="41562"/>
          <a:ext cx="1548245"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64422</xdr:colOff>
      <xdr:row>0</xdr:row>
      <xdr:rowOff>35329</xdr:rowOff>
    </xdr:from>
    <xdr:ext cx="5675170" cy="571501"/>
    <xdr:pic>
      <xdr:nvPicPr>
        <xdr:cNvPr id="2" name="Imagen 1">
          <a:extLst>
            <a:ext uri="{FF2B5EF4-FFF2-40B4-BE49-F238E27FC236}">
              <a16:creationId xmlns:a16="http://schemas.microsoft.com/office/drawing/2014/main" xmlns="" id="{CE5688BA-6476-486F-B6FB-80B49E80F39F}"/>
            </a:ext>
          </a:extLst>
        </xdr:cNvPr>
        <xdr:cNvPicPr>
          <a:picLocks noChangeAspect="1"/>
        </xdr:cNvPicPr>
      </xdr:nvPicPr>
      <xdr:blipFill>
        <a:blip xmlns:r="http://schemas.openxmlformats.org/officeDocument/2006/relationships" r:embed="rId1"/>
        <a:stretch>
          <a:fillRect/>
        </a:stretch>
      </xdr:blipFill>
      <xdr:spPr>
        <a:xfrm>
          <a:off x="64422" y="35329"/>
          <a:ext cx="5675170" cy="571501"/>
        </a:xfrm>
        <a:prstGeom prst="rect">
          <a:avLst/>
        </a:prstGeom>
      </xdr:spPr>
    </xdr:pic>
    <xdr:clientData/>
  </xdr:oneCellAnchor>
  <xdr:oneCellAnchor>
    <xdr:from>
      <xdr:col>4</xdr:col>
      <xdr:colOff>889288</xdr:colOff>
      <xdr:row>0</xdr:row>
      <xdr:rowOff>84858</xdr:rowOff>
    </xdr:from>
    <xdr:ext cx="1215738" cy="448542"/>
    <xdr:pic>
      <xdr:nvPicPr>
        <xdr:cNvPr id="3" name="image1.png"/>
        <xdr:cNvPicPr/>
      </xdr:nvPicPr>
      <xdr:blipFill>
        <a:blip xmlns:r="http://schemas.openxmlformats.org/officeDocument/2006/relationships" r:embed="rId2"/>
        <a:srcRect/>
        <a:stretch>
          <a:fillRect/>
        </a:stretch>
      </xdr:blipFill>
      <xdr:spPr>
        <a:xfrm>
          <a:off x="6089938" y="84858"/>
          <a:ext cx="1215738" cy="448542"/>
        </a:xfrm>
        <a:prstGeom prst="rect">
          <a:avLst/>
        </a:prstGeom>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27708</xdr:rowOff>
    </xdr:from>
    <xdr:to>
      <xdr:col>4</xdr:col>
      <xdr:colOff>257023</xdr:colOff>
      <xdr:row>3</xdr:row>
      <xdr:rowOff>102440</xdr:rowOff>
    </xdr:to>
    <xdr:pic>
      <xdr:nvPicPr>
        <xdr:cNvPr id="2" name="Imagen 1">
          <a:extLst>
            <a:ext uri="{FF2B5EF4-FFF2-40B4-BE49-F238E27FC236}">
              <a16:creationId xmlns:a16="http://schemas.microsoft.com/office/drawing/2014/main" xmlns="" id="{558B093A-7908-4749-BA7A-53D5541F3902}"/>
            </a:ext>
          </a:extLst>
        </xdr:cNvPr>
        <xdr:cNvPicPr>
          <a:picLocks noChangeAspect="1"/>
        </xdr:cNvPicPr>
      </xdr:nvPicPr>
      <xdr:blipFill>
        <a:blip xmlns:r="http://schemas.openxmlformats.org/officeDocument/2006/relationships" r:embed="rId1"/>
        <a:stretch>
          <a:fillRect/>
        </a:stretch>
      </xdr:blipFill>
      <xdr:spPr>
        <a:xfrm>
          <a:off x="0" y="27708"/>
          <a:ext cx="5422935" cy="646232"/>
        </a:xfrm>
        <a:prstGeom prst="rect">
          <a:avLst/>
        </a:prstGeom>
      </xdr:spPr>
    </xdr:pic>
    <xdr:clientData/>
  </xdr:twoCellAnchor>
  <xdr:twoCellAnchor editAs="oneCell">
    <xdr:from>
      <xdr:col>4</xdr:col>
      <xdr:colOff>313534</xdr:colOff>
      <xdr:row>1</xdr:row>
      <xdr:rowOff>9676</xdr:rowOff>
    </xdr:from>
    <xdr:to>
      <xdr:col>5</xdr:col>
      <xdr:colOff>11206</xdr:colOff>
      <xdr:row>2</xdr:row>
      <xdr:rowOff>44822</xdr:rowOff>
    </xdr:to>
    <xdr:pic>
      <xdr:nvPicPr>
        <xdr:cNvPr id="3" name="image1.png"/>
        <xdr:cNvPicPr/>
      </xdr:nvPicPr>
      <xdr:blipFill>
        <a:blip xmlns:r="http://schemas.openxmlformats.org/officeDocument/2006/relationships" r:embed="rId2"/>
        <a:srcRect/>
        <a:stretch>
          <a:fillRect/>
        </a:stretch>
      </xdr:blipFill>
      <xdr:spPr>
        <a:xfrm>
          <a:off x="5479446" y="200176"/>
          <a:ext cx="840672" cy="225646"/>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55416</xdr:colOff>
      <xdr:row>0</xdr:row>
      <xdr:rowOff>27708</xdr:rowOff>
    </xdr:from>
    <xdr:to>
      <xdr:col>4</xdr:col>
      <xdr:colOff>448539</xdr:colOff>
      <xdr:row>3</xdr:row>
      <xdr:rowOff>102440</xdr:rowOff>
    </xdr:to>
    <xdr:pic>
      <xdr:nvPicPr>
        <xdr:cNvPr id="6" name="Imagen 5">
          <a:extLst>
            <a:ext uri="{FF2B5EF4-FFF2-40B4-BE49-F238E27FC236}">
              <a16:creationId xmlns:a16="http://schemas.microsoft.com/office/drawing/2014/main" xmlns="" id="{CECAA4EC-CB43-43BA-8680-AE854B3B9ACB}"/>
            </a:ext>
          </a:extLst>
        </xdr:cNvPr>
        <xdr:cNvPicPr>
          <a:picLocks noChangeAspect="1"/>
        </xdr:cNvPicPr>
      </xdr:nvPicPr>
      <xdr:blipFill>
        <a:blip xmlns:r="http://schemas.openxmlformats.org/officeDocument/2006/relationships" r:embed="rId1"/>
        <a:stretch>
          <a:fillRect/>
        </a:stretch>
      </xdr:blipFill>
      <xdr:spPr>
        <a:xfrm>
          <a:off x="55416" y="27708"/>
          <a:ext cx="5818909" cy="615059"/>
        </a:xfrm>
        <a:prstGeom prst="rect">
          <a:avLst/>
        </a:prstGeom>
      </xdr:spPr>
    </xdr:pic>
    <xdr:clientData/>
  </xdr:twoCellAnchor>
  <xdr:twoCellAnchor editAs="oneCell">
    <xdr:from>
      <xdr:col>4</xdr:col>
      <xdr:colOff>952499</xdr:colOff>
      <xdr:row>0</xdr:row>
      <xdr:rowOff>27708</xdr:rowOff>
    </xdr:from>
    <xdr:to>
      <xdr:col>5</xdr:col>
      <xdr:colOff>464799</xdr:colOff>
      <xdr:row>3</xdr:row>
      <xdr:rowOff>30478</xdr:rowOff>
    </xdr:to>
    <xdr:pic>
      <xdr:nvPicPr>
        <xdr:cNvPr id="3" name="image1.png"/>
        <xdr:cNvPicPr/>
      </xdr:nvPicPr>
      <xdr:blipFill>
        <a:blip xmlns:r="http://schemas.openxmlformats.org/officeDocument/2006/relationships" r:embed="rId2"/>
        <a:srcRect/>
        <a:stretch>
          <a:fillRect/>
        </a:stretch>
      </xdr:blipFill>
      <xdr:spPr>
        <a:xfrm>
          <a:off x="6778335" y="27708"/>
          <a:ext cx="1444336" cy="543097"/>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69269</xdr:colOff>
      <xdr:row>0</xdr:row>
      <xdr:rowOff>34635</xdr:rowOff>
    </xdr:from>
    <xdr:to>
      <xdr:col>6</xdr:col>
      <xdr:colOff>708159</xdr:colOff>
      <xdr:row>3</xdr:row>
      <xdr:rowOff>109367</xdr:rowOff>
    </xdr:to>
    <xdr:pic>
      <xdr:nvPicPr>
        <xdr:cNvPr id="7" name="Imagen 6">
          <a:extLst>
            <a:ext uri="{FF2B5EF4-FFF2-40B4-BE49-F238E27FC236}">
              <a16:creationId xmlns:a16="http://schemas.microsoft.com/office/drawing/2014/main" xmlns="" id="{663444DF-8431-443E-98C4-87F50B411020}"/>
            </a:ext>
          </a:extLst>
        </xdr:cNvPr>
        <xdr:cNvPicPr>
          <a:picLocks noChangeAspect="1"/>
        </xdr:cNvPicPr>
      </xdr:nvPicPr>
      <xdr:blipFill>
        <a:blip xmlns:r="http://schemas.openxmlformats.org/officeDocument/2006/relationships" r:embed="rId1"/>
        <a:stretch>
          <a:fillRect/>
        </a:stretch>
      </xdr:blipFill>
      <xdr:spPr>
        <a:xfrm>
          <a:off x="69269" y="34635"/>
          <a:ext cx="6858004" cy="615059"/>
        </a:xfrm>
        <a:prstGeom prst="rect">
          <a:avLst/>
        </a:prstGeom>
      </xdr:spPr>
    </xdr:pic>
    <xdr:clientData/>
  </xdr:twoCellAnchor>
  <xdr:twoCellAnchor editAs="oneCell">
    <xdr:from>
      <xdr:col>7</xdr:col>
      <xdr:colOff>728360</xdr:colOff>
      <xdr:row>0</xdr:row>
      <xdr:rowOff>34634</xdr:rowOff>
    </xdr:from>
    <xdr:to>
      <xdr:col>8</xdr:col>
      <xdr:colOff>1511096</xdr:colOff>
      <xdr:row>2</xdr:row>
      <xdr:rowOff>173845</xdr:rowOff>
    </xdr:to>
    <xdr:pic>
      <xdr:nvPicPr>
        <xdr:cNvPr id="3" name="image1.png"/>
        <xdr:cNvPicPr/>
      </xdr:nvPicPr>
      <xdr:blipFill>
        <a:blip xmlns:r="http://schemas.openxmlformats.org/officeDocument/2006/relationships" r:embed="rId2"/>
        <a:srcRect/>
        <a:stretch>
          <a:fillRect/>
        </a:stretch>
      </xdr:blipFill>
      <xdr:spPr>
        <a:xfrm>
          <a:off x="7669487" y="34634"/>
          <a:ext cx="1559038" cy="499429"/>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uv.mx/transparencia/" TargetMode="External"/><Relationship Id="rId7" Type="http://schemas.openxmlformats.org/officeDocument/2006/relationships/hyperlink" Target="https://www.uv.mx/dpcm/general/fondo-de-aportaciones-multiples-fam/" TargetMode="External"/><Relationship Id="rId2" Type="http://schemas.openxmlformats.org/officeDocument/2006/relationships/hyperlink" Target="https://www.uv.mx/planeacioninstitucional/contraloria-social/" TargetMode="External"/><Relationship Id="rId1" Type="http://schemas.openxmlformats.org/officeDocument/2006/relationships/hyperlink" Target="https://www.uv.mx/uge/" TargetMode="External"/><Relationship Id="rId6" Type="http://schemas.openxmlformats.org/officeDocument/2006/relationships/hyperlink" Target="https://www.uv.mx/universidad/buzon-de-comentarios/" TargetMode="External"/><Relationship Id="rId5" Type="http://schemas.openxmlformats.org/officeDocument/2006/relationships/hyperlink" Target="https://www.uv.mx/legislacion/files/2019/12/Seguridad-de-la-Informacion-2019-Gaceta.pdf" TargetMode="External"/><Relationship Id="rId4" Type="http://schemas.openxmlformats.org/officeDocument/2006/relationships/hyperlink" Target="https://www.uv.mx/legislacion/Codigo-de-etica-de-la-Universidad-Veracruzana/" TargetMode="External"/><Relationship Id="rId9"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uv.mx/orgmet/mo/"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F117"/>
  <sheetViews>
    <sheetView view="pageBreakPreview" zoomScale="130" zoomScaleNormal="85" zoomScaleSheetLayoutView="130" workbookViewId="0">
      <selection activeCell="C33" sqref="C33"/>
    </sheetView>
  </sheetViews>
  <sheetFormatPr baseColWidth="10" defaultRowHeight="14.4"/>
  <cols>
    <col min="1" max="1" width="2.21875" style="8" customWidth="1"/>
    <col min="2" max="2" width="1.88671875" style="8" hidden="1" customWidth="1"/>
    <col min="3" max="3" width="24.5546875" style="8" customWidth="1"/>
    <col min="4" max="4" width="45.33203125" style="8" customWidth="1"/>
    <col min="5" max="5" width="30.88671875" style="8" customWidth="1"/>
    <col min="6" max="6" width="8.21875" customWidth="1"/>
  </cols>
  <sheetData>
    <row r="5" spans="3:6" ht="18.600000000000001" customHeight="1"/>
    <row r="6" spans="3:6" ht="19.95" customHeight="1">
      <c r="C6" s="147" t="s">
        <v>402</v>
      </c>
      <c r="D6" s="147"/>
      <c r="E6" s="147"/>
    </row>
    <row r="7" spans="3:6" ht="19.95" customHeight="1">
      <c r="C7" s="147" t="s">
        <v>398</v>
      </c>
      <c r="D7" s="147"/>
      <c r="E7" s="147"/>
    </row>
    <row r="8" spans="3:6" ht="19.95" customHeight="1">
      <c r="C8" s="147" t="s">
        <v>403</v>
      </c>
      <c r="D8" s="147"/>
      <c r="E8" s="147"/>
    </row>
    <row r="9" spans="3:6" s="8" customFormat="1" ht="29.4" customHeight="1">
      <c r="C9" s="148" t="s">
        <v>194</v>
      </c>
      <c r="D9" s="148"/>
      <c r="E9" s="148"/>
    </row>
    <row r="10" spans="3:6" ht="12.45" customHeight="1">
      <c r="C10" s="32"/>
      <c r="D10" s="32"/>
      <c r="E10" s="32"/>
    </row>
    <row r="11" spans="3:6" ht="38.4" customHeight="1">
      <c r="C11" s="50" t="s">
        <v>82</v>
      </c>
      <c r="D11" s="51" t="s">
        <v>214</v>
      </c>
      <c r="E11" s="52" t="s">
        <v>360</v>
      </c>
    </row>
    <row r="12" spans="3:6" s="36" customFormat="1" ht="21" customHeight="1">
      <c r="C12" s="149" t="s">
        <v>222</v>
      </c>
      <c r="D12" s="150"/>
      <c r="E12" s="151"/>
      <c r="F12" s="35"/>
    </row>
    <row r="13" spans="3:6" ht="180" customHeight="1">
      <c r="C13" s="123" t="s">
        <v>186</v>
      </c>
      <c r="D13" s="124" t="s">
        <v>246</v>
      </c>
      <c r="E13" s="124" t="s">
        <v>254</v>
      </c>
      <c r="F13" s="125"/>
    </row>
    <row r="14" spans="3:6" ht="246" customHeight="1">
      <c r="C14" s="126" t="s">
        <v>104</v>
      </c>
      <c r="D14" s="124" t="s">
        <v>351</v>
      </c>
      <c r="E14" s="124" t="s">
        <v>314</v>
      </c>
      <c r="F14" s="125"/>
    </row>
    <row r="15" spans="3:6" ht="168.75" customHeight="1">
      <c r="C15" s="126" t="s">
        <v>187</v>
      </c>
      <c r="D15" s="124" t="s">
        <v>312</v>
      </c>
      <c r="E15" s="124" t="s">
        <v>313</v>
      </c>
      <c r="F15" s="125"/>
    </row>
    <row r="16" spans="3:6" ht="144" customHeight="1">
      <c r="C16" s="126" t="s">
        <v>111</v>
      </c>
      <c r="D16" s="124" t="s">
        <v>275</v>
      </c>
      <c r="E16" s="124" t="s">
        <v>247</v>
      </c>
      <c r="F16" s="125"/>
    </row>
    <row r="17" spans="3:6" ht="409.5" customHeight="1">
      <c r="C17" s="127" t="s">
        <v>357</v>
      </c>
      <c r="D17" s="124" t="s">
        <v>248</v>
      </c>
      <c r="E17" s="128" t="s">
        <v>249</v>
      </c>
      <c r="F17" s="125"/>
    </row>
    <row r="18" spans="3:6" ht="150.75" customHeight="1">
      <c r="C18" s="126" t="s">
        <v>188</v>
      </c>
      <c r="D18" s="124" t="s">
        <v>370</v>
      </c>
      <c r="E18" s="124" t="s">
        <v>250</v>
      </c>
      <c r="F18" s="125"/>
    </row>
    <row r="19" spans="3:6" s="36" customFormat="1" ht="21" customHeight="1">
      <c r="C19" s="250" t="s">
        <v>223</v>
      </c>
      <c r="D19" s="251"/>
      <c r="E19" s="252"/>
      <c r="F19" s="129"/>
    </row>
    <row r="20" spans="3:6" ht="188.25" customHeight="1">
      <c r="C20" s="126" t="s">
        <v>105</v>
      </c>
      <c r="D20" s="130" t="s">
        <v>315</v>
      </c>
      <c r="E20" s="128" t="s">
        <v>361</v>
      </c>
      <c r="F20" s="125"/>
    </row>
    <row r="21" spans="3:6" ht="136.5" customHeight="1">
      <c r="C21" s="126" t="s">
        <v>106</v>
      </c>
      <c r="D21" s="124" t="s">
        <v>363</v>
      </c>
      <c r="E21" s="124" t="s">
        <v>362</v>
      </c>
      <c r="F21" s="125"/>
    </row>
    <row r="22" spans="3:6" ht="114.75" customHeight="1">
      <c r="C22" s="126" t="s">
        <v>226</v>
      </c>
      <c r="D22" s="124" t="s">
        <v>366</v>
      </c>
      <c r="E22" s="124" t="s">
        <v>251</v>
      </c>
      <c r="F22" s="125"/>
    </row>
    <row r="23" spans="3:6" ht="215.25" customHeight="1">
      <c r="C23" s="126" t="s">
        <v>107</v>
      </c>
      <c r="D23" s="124" t="s">
        <v>276</v>
      </c>
      <c r="E23" s="131" t="s">
        <v>394</v>
      </c>
      <c r="F23" s="125"/>
    </row>
    <row r="24" spans="3:6" ht="237.75" customHeight="1">
      <c r="C24" s="126" t="s">
        <v>189</v>
      </c>
      <c r="D24" s="124" t="s">
        <v>364</v>
      </c>
      <c r="E24" s="124" t="s">
        <v>340</v>
      </c>
      <c r="F24" s="125"/>
    </row>
    <row r="25" spans="3:6" s="36" customFormat="1" ht="21" customHeight="1">
      <c r="C25" s="250" t="s">
        <v>224</v>
      </c>
      <c r="D25" s="251"/>
      <c r="E25" s="252"/>
      <c r="F25" s="129"/>
    </row>
    <row r="26" spans="3:6" ht="165.75" customHeight="1">
      <c r="C26" s="126" t="s">
        <v>190</v>
      </c>
      <c r="D26" s="124" t="s">
        <v>240</v>
      </c>
      <c r="E26" s="130" t="s">
        <v>381</v>
      </c>
      <c r="F26" s="125"/>
    </row>
    <row r="27" spans="3:6" ht="320.25" customHeight="1">
      <c r="C27" s="126" t="s">
        <v>191</v>
      </c>
      <c r="D27" s="124" t="s">
        <v>358</v>
      </c>
      <c r="E27" s="130" t="s">
        <v>252</v>
      </c>
      <c r="F27" s="125"/>
    </row>
    <row r="28" spans="3:6" ht="341.25" customHeight="1">
      <c r="C28" s="126" t="s">
        <v>227</v>
      </c>
      <c r="D28" s="124" t="s">
        <v>368</v>
      </c>
      <c r="E28" s="130" t="s">
        <v>316</v>
      </c>
      <c r="F28" s="125"/>
    </row>
    <row r="29" spans="3:6" s="36" customFormat="1" ht="21" customHeight="1">
      <c r="C29" s="149" t="s">
        <v>225</v>
      </c>
      <c r="D29" s="150"/>
      <c r="E29" s="151"/>
      <c r="F29" s="129"/>
    </row>
    <row r="30" spans="3:6" ht="200.25" customHeight="1">
      <c r="C30" s="126" t="s">
        <v>192</v>
      </c>
      <c r="D30" s="130" t="s">
        <v>317</v>
      </c>
      <c r="E30" s="130" t="s">
        <v>278</v>
      </c>
      <c r="F30" s="125"/>
    </row>
    <row r="31" spans="3:6" ht="108.75" customHeight="1">
      <c r="C31" s="126" t="s">
        <v>101</v>
      </c>
      <c r="D31" s="130" t="s">
        <v>352</v>
      </c>
      <c r="E31" s="124" t="s">
        <v>367</v>
      </c>
      <c r="F31" s="125"/>
    </row>
    <row r="32" spans="3:6" ht="280.5" customHeight="1">
      <c r="C32" s="126" t="s">
        <v>108</v>
      </c>
      <c r="D32" s="124" t="s">
        <v>365</v>
      </c>
      <c r="E32" s="130" t="s">
        <v>318</v>
      </c>
      <c r="F32" s="125"/>
    </row>
    <row r="33" spans="3:6" ht="171" customHeight="1">
      <c r="C33" s="126" t="s">
        <v>193</v>
      </c>
      <c r="D33" s="124" t="s">
        <v>279</v>
      </c>
      <c r="E33" s="132" t="s">
        <v>253</v>
      </c>
      <c r="F33" s="125"/>
    </row>
    <row r="34" spans="3:6" ht="18" customHeight="1">
      <c r="C34" s="141" t="s">
        <v>102</v>
      </c>
      <c r="D34" s="142"/>
      <c r="E34" s="143"/>
      <c r="F34" s="125"/>
    </row>
    <row r="35" spans="3:6" ht="65.25" customHeight="1">
      <c r="C35" s="144" t="s">
        <v>359</v>
      </c>
      <c r="D35" s="145"/>
      <c r="E35" s="146"/>
      <c r="F35" s="125"/>
    </row>
    <row r="36" spans="3:6">
      <c r="C36" s="3"/>
      <c r="D36" s="3"/>
      <c r="E36" s="3"/>
    </row>
    <row r="37" spans="3:6">
      <c r="C37" s="3"/>
      <c r="D37" s="3"/>
      <c r="E37" s="3"/>
    </row>
    <row r="38" spans="3:6">
      <c r="C38" s="3"/>
      <c r="D38" s="3"/>
      <c r="E38" s="3"/>
    </row>
    <row r="39" spans="3:6">
      <c r="C39" s="3"/>
      <c r="D39" s="3"/>
      <c r="E39" s="3"/>
    </row>
    <row r="40" spans="3:6">
      <c r="C40" s="3"/>
      <c r="D40" s="3"/>
      <c r="E40" s="3"/>
    </row>
    <row r="41" spans="3:6">
      <c r="C41" s="3"/>
      <c r="D41" s="3"/>
      <c r="E41" s="3"/>
    </row>
    <row r="42" spans="3:6">
      <c r="C42" s="3"/>
      <c r="D42" s="3"/>
      <c r="E42" s="3"/>
    </row>
    <row r="43" spans="3:6">
      <c r="C43" s="3"/>
      <c r="D43" s="3"/>
      <c r="E43" s="3"/>
    </row>
    <row r="44" spans="3:6">
      <c r="C44" s="3"/>
      <c r="D44" s="3"/>
      <c r="E44" s="3"/>
    </row>
    <row r="45" spans="3:6">
      <c r="C45" s="3"/>
      <c r="D45" s="3"/>
      <c r="E45" s="3"/>
    </row>
    <row r="46" spans="3:6">
      <c r="C46" s="3"/>
      <c r="D46" s="3"/>
      <c r="E46" s="3"/>
    </row>
    <row r="47" spans="3:6">
      <c r="C47" s="3"/>
      <c r="D47" s="3"/>
      <c r="E47" s="3"/>
    </row>
    <row r="48" spans="3:6">
      <c r="C48" s="3"/>
      <c r="D48" s="3"/>
      <c r="E48" s="3"/>
    </row>
    <row r="49" spans="3:5">
      <c r="C49" s="3"/>
      <c r="D49" s="3"/>
      <c r="E49" s="3"/>
    </row>
    <row r="50" spans="3:5">
      <c r="C50" s="3"/>
      <c r="D50" s="3"/>
      <c r="E50" s="3"/>
    </row>
    <row r="51" spans="3:5">
      <c r="C51" s="3"/>
      <c r="D51" s="3"/>
      <c r="E51" s="3"/>
    </row>
    <row r="52" spans="3:5">
      <c r="C52" s="3"/>
      <c r="D52" s="3"/>
      <c r="E52" s="3"/>
    </row>
    <row r="53" spans="3:5">
      <c r="C53" s="3"/>
      <c r="D53" s="3"/>
      <c r="E53" s="3"/>
    </row>
    <row r="54" spans="3:5">
      <c r="C54" s="3"/>
      <c r="D54" s="3"/>
      <c r="E54" s="3"/>
    </row>
    <row r="55" spans="3:5">
      <c r="C55" s="3"/>
      <c r="D55" s="3"/>
      <c r="E55" s="3"/>
    </row>
    <row r="56" spans="3:5">
      <c r="C56" s="3"/>
      <c r="D56" s="3"/>
      <c r="E56" s="3"/>
    </row>
    <row r="57" spans="3:5">
      <c r="C57" s="3"/>
      <c r="D57" s="3"/>
      <c r="E57" s="3"/>
    </row>
    <row r="58" spans="3:5">
      <c r="C58" s="3"/>
      <c r="D58" s="3"/>
      <c r="E58" s="3"/>
    </row>
    <row r="59" spans="3:5">
      <c r="C59" s="3"/>
      <c r="D59" s="3"/>
      <c r="E59" s="3"/>
    </row>
    <row r="60" spans="3:5">
      <c r="C60" s="3"/>
      <c r="D60" s="3"/>
      <c r="E60" s="3"/>
    </row>
    <row r="61" spans="3:5">
      <c r="C61" s="3"/>
      <c r="D61" s="3"/>
      <c r="E61" s="3"/>
    </row>
    <row r="62" spans="3:5">
      <c r="C62" s="3"/>
      <c r="D62" s="3"/>
      <c r="E62" s="3"/>
    </row>
    <row r="63" spans="3:5">
      <c r="C63" s="3"/>
      <c r="D63" s="3"/>
      <c r="E63" s="3"/>
    </row>
    <row r="64" spans="3:5">
      <c r="C64" s="3"/>
      <c r="D64" s="3"/>
      <c r="E64" s="3"/>
    </row>
    <row r="65" spans="3:5">
      <c r="C65" s="3"/>
      <c r="D65" s="3"/>
      <c r="E65" s="3"/>
    </row>
    <row r="66" spans="3:5">
      <c r="C66" s="3"/>
      <c r="D66" s="3"/>
      <c r="E66" s="3"/>
    </row>
    <row r="67" spans="3:5">
      <c r="C67" s="3"/>
      <c r="D67" s="3"/>
      <c r="E67" s="3"/>
    </row>
    <row r="68" spans="3:5">
      <c r="C68" s="3"/>
      <c r="D68" s="3"/>
      <c r="E68" s="3"/>
    </row>
    <row r="69" spans="3:5">
      <c r="C69" s="3"/>
      <c r="D69" s="3"/>
      <c r="E69" s="3"/>
    </row>
    <row r="70" spans="3:5">
      <c r="C70" s="3"/>
      <c r="D70" s="3"/>
      <c r="E70" s="3"/>
    </row>
    <row r="71" spans="3:5">
      <c r="C71" s="3"/>
      <c r="D71" s="3"/>
      <c r="E71" s="3"/>
    </row>
    <row r="72" spans="3:5">
      <c r="C72" s="3"/>
      <c r="D72" s="3"/>
      <c r="E72" s="3"/>
    </row>
    <row r="73" spans="3:5">
      <c r="C73" s="3"/>
      <c r="D73" s="3"/>
      <c r="E73" s="3"/>
    </row>
    <row r="74" spans="3:5">
      <c r="C74" s="3"/>
      <c r="D74" s="3"/>
      <c r="E74" s="3"/>
    </row>
    <row r="75" spans="3:5">
      <c r="C75" s="3"/>
      <c r="D75" s="3"/>
      <c r="E75" s="3"/>
    </row>
    <row r="76" spans="3:5">
      <c r="C76" s="3"/>
      <c r="D76" s="3"/>
      <c r="E76" s="3"/>
    </row>
    <row r="77" spans="3:5">
      <c r="C77" s="3"/>
      <c r="D77" s="3"/>
      <c r="E77" s="3"/>
    </row>
    <row r="78" spans="3:5">
      <c r="C78" s="3"/>
      <c r="D78" s="3"/>
      <c r="E78" s="3"/>
    </row>
    <row r="79" spans="3:5">
      <c r="C79" s="3"/>
      <c r="D79" s="3"/>
      <c r="E79" s="3"/>
    </row>
    <row r="80" spans="3:5">
      <c r="C80" s="3"/>
      <c r="D80" s="3"/>
      <c r="E80" s="3"/>
    </row>
    <row r="81" spans="3:5">
      <c r="C81" s="3"/>
      <c r="D81" s="3"/>
      <c r="E81" s="3"/>
    </row>
    <row r="82" spans="3:5">
      <c r="C82" s="3"/>
      <c r="D82" s="3"/>
      <c r="E82" s="3"/>
    </row>
    <row r="83" spans="3:5">
      <c r="C83" s="3"/>
      <c r="D83" s="3"/>
      <c r="E83" s="3"/>
    </row>
    <row r="84" spans="3:5">
      <c r="C84" s="3"/>
      <c r="D84" s="3"/>
      <c r="E84" s="3"/>
    </row>
    <row r="85" spans="3:5">
      <c r="C85" s="3"/>
      <c r="D85" s="3"/>
      <c r="E85" s="3"/>
    </row>
    <row r="86" spans="3:5">
      <c r="C86" s="3"/>
      <c r="D86" s="3"/>
      <c r="E86" s="3"/>
    </row>
    <row r="87" spans="3:5">
      <c r="C87" s="3"/>
      <c r="D87" s="3"/>
      <c r="E87" s="3"/>
    </row>
    <row r="88" spans="3:5">
      <c r="C88" s="3"/>
      <c r="D88" s="3"/>
      <c r="E88" s="3"/>
    </row>
    <row r="89" spans="3:5">
      <c r="C89" s="3"/>
      <c r="D89" s="3"/>
      <c r="E89" s="3"/>
    </row>
    <row r="90" spans="3:5">
      <c r="C90" s="3"/>
      <c r="D90" s="3"/>
      <c r="E90" s="3"/>
    </row>
    <row r="91" spans="3:5">
      <c r="C91" s="3"/>
      <c r="D91" s="3"/>
      <c r="E91" s="3"/>
    </row>
    <row r="92" spans="3:5">
      <c r="C92" s="3"/>
      <c r="D92" s="3"/>
      <c r="E92" s="3"/>
    </row>
    <row r="93" spans="3:5">
      <c r="C93" s="3"/>
      <c r="D93" s="3"/>
      <c r="E93" s="3"/>
    </row>
    <row r="94" spans="3:5">
      <c r="C94" s="3"/>
      <c r="D94" s="3"/>
      <c r="E94" s="3"/>
    </row>
    <row r="95" spans="3:5">
      <c r="C95" s="3"/>
      <c r="D95" s="3"/>
      <c r="E95" s="3"/>
    </row>
    <row r="96" spans="3:5">
      <c r="C96" s="3"/>
      <c r="D96" s="3"/>
      <c r="E96" s="3"/>
    </row>
    <row r="97" spans="3:5">
      <c r="C97" s="3"/>
      <c r="D97" s="3"/>
      <c r="E97" s="3"/>
    </row>
    <row r="98" spans="3:5">
      <c r="C98" s="3"/>
      <c r="D98" s="3"/>
      <c r="E98" s="3"/>
    </row>
    <row r="99" spans="3:5">
      <c r="C99" s="3"/>
      <c r="D99" s="3"/>
      <c r="E99" s="3"/>
    </row>
    <row r="100" spans="3:5">
      <c r="C100" s="3"/>
      <c r="D100" s="3"/>
      <c r="E100" s="3"/>
    </row>
    <row r="101" spans="3:5">
      <c r="C101" s="3"/>
      <c r="D101" s="3"/>
      <c r="E101" s="3"/>
    </row>
    <row r="102" spans="3:5">
      <c r="C102" s="3"/>
      <c r="D102" s="3"/>
      <c r="E102" s="3"/>
    </row>
    <row r="103" spans="3:5">
      <c r="C103" s="3"/>
      <c r="D103" s="3"/>
      <c r="E103" s="3"/>
    </row>
    <row r="104" spans="3:5">
      <c r="C104" s="3"/>
      <c r="D104" s="3"/>
      <c r="E104" s="3"/>
    </row>
    <row r="105" spans="3:5">
      <c r="C105" s="3"/>
      <c r="D105" s="3"/>
      <c r="E105" s="3"/>
    </row>
    <row r="106" spans="3:5">
      <c r="C106" s="3"/>
      <c r="D106" s="3"/>
      <c r="E106" s="3"/>
    </row>
    <row r="107" spans="3:5">
      <c r="C107" s="3"/>
      <c r="D107" s="3"/>
      <c r="E107" s="3"/>
    </row>
    <row r="108" spans="3:5">
      <c r="C108" s="3"/>
      <c r="D108" s="3"/>
      <c r="E108" s="3"/>
    </row>
    <row r="109" spans="3:5">
      <c r="C109" s="3"/>
      <c r="D109" s="3"/>
      <c r="E109" s="3"/>
    </row>
    <row r="110" spans="3:5">
      <c r="C110" s="3"/>
      <c r="D110" s="3"/>
      <c r="E110" s="3"/>
    </row>
    <row r="111" spans="3:5">
      <c r="C111" s="3"/>
      <c r="D111" s="3"/>
      <c r="E111" s="3"/>
    </row>
    <row r="112" spans="3:5">
      <c r="C112" s="3"/>
      <c r="D112" s="3"/>
      <c r="E112" s="3"/>
    </row>
    <row r="113" spans="3:5">
      <c r="C113" s="3"/>
      <c r="D113" s="3"/>
      <c r="E113" s="3"/>
    </row>
    <row r="114" spans="3:5">
      <c r="C114" s="3"/>
      <c r="D114" s="3"/>
      <c r="E114" s="3"/>
    </row>
    <row r="115" spans="3:5">
      <c r="C115" s="3"/>
      <c r="D115" s="3"/>
      <c r="E115" s="3"/>
    </row>
    <row r="116" spans="3:5">
      <c r="C116" s="3"/>
      <c r="D116" s="3"/>
      <c r="E116" s="3"/>
    </row>
    <row r="117" spans="3:5">
      <c r="C117" s="3"/>
      <c r="D117" s="3"/>
      <c r="E117" s="3"/>
    </row>
  </sheetData>
  <mergeCells count="10">
    <mergeCell ref="C6:E6"/>
    <mergeCell ref="C7:E7"/>
    <mergeCell ref="C8:E8"/>
    <mergeCell ref="C9:E9"/>
    <mergeCell ref="C12:E12"/>
    <mergeCell ref="C34:E34"/>
    <mergeCell ref="C35:E35"/>
    <mergeCell ref="C25:E25"/>
    <mergeCell ref="C29:E29"/>
    <mergeCell ref="C19:E19"/>
  </mergeCells>
  <printOptions horizontalCentered="1"/>
  <pageMargins left="0.19685039370078741" right="0.19685039370078741" top="0.19685039370078741" bottom="0.19685039370078741" header="0.31496062992125984" footer="0.31496062992125984"/>
  <pageSetup scale="95" orientation="landscape" r:id="rId1"/>
  <rowBreaks count="3" manualBreakCount="3">
    <brk id="17" max="16383" man="1"/>
    <brk id="23" max="16383" man="1"/>
    <brk id="31" max="16383" man="1"/>
  </rowBreaks>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24"/>
  <sheetViews>
    <sheetView zoomScaleNormal="100" workbookViewId="0">
      <selection activeCell="D28" sqref="D28"/>
    </sheetView>
  </sheetViews>
  <sheetFormatPr baseColWidth="10" defaultColWidth="11.44140625" defaultRowHeight="14.4"/>
  <cols>
    <col min="1" max="1" width="65.5546875" style="8" customWidth="1"/>
    <col min="2" max="2" width="16.6640625" style="8" customWidth="1"/>
    <col min="3" max="3" width="15.5546875" style="8" customWidth="1"/>
    <col min="4" max="4" width="11.109375" style="8" customWidth="1"/>
    <col min="5" max="5" width="12.88671875" style="8" customWidth="1"/>
    <col min="6" max="6" width="20.6640625" style="8" bestFit="1" customWidth="1"/>
    <col min="7" max="7" width="13.109375" style="8" bestFit="1" customWidth="1"/>
    <col min="8" max="16384" width="11.44140625" style="8"/>
  </cols>
  <sheetData>
    <row r="4" spans="1:8" ht="19.95" customHeight="1"/>
    <row r="5" spans="1:8" ht="19.95" customHeight="1">
      <c r="A5" s="148" t="s">
        <v>212</v>
      </c>
      <c r="B5" s="148"/>
      <c r="C5" s="148"/>
      <c r="D5" s="148"/>
      <c r="E5" s="148"/>
      <c r="F5" s="49"/>
      <c r="G5" s="49"/>
      <c r="H5" s="49"/>
    </row>
    <row r="6" spans="1:8" ht="19.95" customHeight="1">
      <c r="A6" s="148" t="s">
        <v>83</v>
      </c>
      <c r="B6" s="148"/>
      <c r="C6" s="148"/>
      <c r="D6" s="148"/>
      <c r="E6" s="148"/>
      <c r="F6" s="49"/>
      <c r="G6" s="49"/>
      <c r="H6" s="49"/>
    </row>
    <row r="7" spans="1:8" ht="15" customHeight="1">
      <c r="A7" s="148" t="s">
        <v>84</v>
      </c>
      <c r="B7" s="148"/>
      <c r="C7" s="148"/>
      <c r="D7" s="148"/>
      <c r="E7" s="148"/>
      <c r="F7" s="49"/>
      <c r="G7" s="49"/>
      <c r="H7" s="49"/>
    </row>
    <row r="8" spans="1:8" ht="13.5" customHeight="1">
      <c r="A8" s="220" t="s">
        <v>206</v>
      </c>
      <c r="B8" s="220"/>
      <c r="C8" s="220"/>
      <c r="D8" s="220"/>
      <c r="E8" s="220"/>
    </row>
    <row r="9" spans="1:8" ht="12.45" customHeight="1">
      <c r="A9" s="28"/>
      <c r="B9" s="17"/>
      <c r="C9" s="17"/>
      <c r="D9" s="17"/>
      <c r="E9" s="17"/>
    </row>
    <row r="10" spans="1:8" ht="73.2" customHeight="1">
      <c r="A10" s="119" t="s">
        <v>96</v>
      </c>
      <c r="B10" s="119" t="s">
        <v>97</v>
      </c>
      <c r="C10" s="119" t="s">
        <v>98</v>
      </c>
      <c r="D10" s="119" t="s">
        <v>99</v>
      </c>
      <c r="E10" s="119" t="s">
        <v>93</v>
      </c>
    </row>
    <row r="11" spans="1:8" ht="33.75" customHeight="1">
      <c r="A11" s="66" t="s">
        <v>303</v>
      </c>
      <c r="B11" s="120">
        <v>1</v>
      </c>
      <c r="C11" s="110">
        <v>14987168.100000001</v>
      </c>
      <c r="D11" s="66"/>
      <c r="E11" s="66"/>
    </row>
    <row r="12" spans="1:8" ht="33.75" customHeight="1">
      <c r="A12" s="121" t="s">
        <v>304</v>
      </c>
      <c r="B12" s="120">
        <v>1</v>
      </c>
      <c r="C12" s="111">
        <v>226771.94999999998</v>
      </c>
      <c r="D12" s="66"/>
      <c r="E12" s="66"/>
    </row>
    <row r="13" spans="1:8" ht="33.75" customHeight="1">
      <c r="A13" s="121" t="s">
        <v>305</v>
      </c>
      <c r="B13" s="120">
        <v>1</v>
      </c>
      <c r="C13" s="111">
        <v>8983034.0700000003</v>
      </c>
      <c r="D13" s="66"/>
      <c r="E13" s="66"/>
    </row>
    <row r="14" spans="1:8" ht="29.25" customHeight="1">
      <c r="A14" s="121" t="s">
        <v>306</v>
      </c>
      <c r="B14" s="120">
        <v>1</v>
      </c>
      <c r="C14" s="111">
        <v>6280133.54</v>
      </c>
      <c r="D14" s="66"/>
      <c r="E14" s="66"/>
    </row>
    <row r="15" spans="1:8" ht="28.5" customHeight="1">
      <c r="A15" s="121" t="s">
        <v>307</v>
      </c>
      <c r="B15" s="120">
        <v>1</v>
      </c>
      <c r="C15" s="111">
        <v>2740463.8000000003</v>
      </c>
      <c r="D15" s="66"/>
      <c r="E15" s="66"/>
    </row>
    <row r="16" spans="1:8" ht="15" customHeight="1">
      <c r="A16" s="120" t="s">
        <v>308</v>
      </c>
      <c r="B16" s="120">
        <f>SUM(B11:B15)</f>
        <v>5</v>
      </c>
      <c r="C16" s="122">
        <f>SUM(C11:C15)</f>
        <v>33217571.460000001</v>
      </c>
      <c r="D16" s="66"/>
      <c r="E16" s="66"/>
      <c r="G16" s="105"/>
    </row>
    <row r="17" spans="1:6" ht="48.75" customHeight="1">
      <c r="A17" s="212" t="s">
        <v>309</v>
      </c>
      <c r="B17" s="213"/>
      <c r="C17" s="213"/>
      <c r="D17" s="213"/>
      <c r="E17" s="213"/>
      <c r="F17" s="98"/>
    </row>
    <row r="18" spans="1:6" ht="37.5" customHeight="1">
      <c r="A18" s="212" t="s">
        <v>310</v>
      </c>
      <c r="B18" s="213"/>
      <c r="C18" s="213"/>
      <c r="D18" s="213"/>
      <c r="E18" s="213"/>
      <c r="F18" s="98"/>
    </row>
    <row r="19" spans="1:6" ht="40.5" customHeight="1">
      <c r="A19" s="212" t="s">
        <v>311</v>
      </c>
      <c r="B19" s="213"/>
      <c r="C19" s="213"/>
      <c r="D19" s="213"/>
      <c r="E19" s="213"/>
      <c r="F19" s="98"/>
    </row>
    <row r="20" spans="1:6" ht="19.2">
      <c r="A20" s="26"/>
      <c r="B20" s="17"/>
      <c r="C20" s="17"/>
      <c r="D20" s="17"/>
      <c r="E20" s="17"/>
    </row>
    <row r="21" spans="1:6" ht="19.8" customHeight="1">
      <c r="A21" s="214" t="s">
        <v>411</v>
      </c>
      <c r="B21" s="215"/>
      <c r="C21" s="215"/>
      <c r="D21" s="215"/>
      <c r="E21" s="216"/>
    </row>
    <row r="22" spans="1:6" ht="22.8" customHeight="1">
      <c r="A22" s="217"/>
      <c r="B22" s="218"/>
      <c r="C22" s="218"/>
      <c r="D22" s="218"/>
      <c r="E22" s="219"/>
    </row>
    <row r="23" spans="1:6">
      <c r="A23" s="84"/>
      <c r="B23" s="84"/>
      <c r="C23" s="84"/>
      <c r="D23" s="84"/>
      <c r="E23" s="84"/>
    </row>
    <row r="24" spans="1:6">
      <c r="A24" s="164"/>
      <c r="B24" s="164"/>
      <c r="C24" s="164"/>
      <c r="D24" s="164"/>
      <c r="E24" s="164"/>
    </row>
  </sheetData>
  <mergeCells count="9">
    <mergeCell ref="A19:E19"/>
    <mergeCell ref="A21:E22"/>
    <mergeCell ref="A24:E24"/>
    <mergeCell ref="A5:E5"/>
    <mergeCell ref="A6:E6"/>
    <mergeCell ref="A7:E7"/>
    <mergeCell ref="A8:E8"/>
    <mergeCell ref="A17:E17"/>
    <mergeCell ref="A18:E18"/>
  </mergeCells>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K63"/>
  <sheetViews>
    <sheetView view="pageBreakPreview" zoomScaleNormal="70" zoomScaleSheetLayoutView="100" workbookViewId="0">
      <selection activeCell="O10" sqref="O10"/>
    </sheetView>
  </sheetViews>
  <sheetFormatPr baseColWidth="10" defaultRowHeight="14.4"/>
  <cols>
    <col min="1" max="1" width="2.88671875" style="8" customWidth="1"/>
    <col min="2" max="2" width="28.5546875" customWidth="1"/>
    <col min="3" max="3" width="9.6640625" customWidth="1"/>
    <col min="4" max="4" width="10.109375" customWidth="1"/>
    <col min="5" max="5" width="9.6640625" customWidth="1"/>
    <col min="6" max="6" width="11.77734375" customWidth="1"/>
    <col min="7" max="7" width="42.88671875" customWidth="1"/>
    <col min="8" max="8" width="36" customWidth="1"/>
    <col min="9" max="9" width="2.88671875" customWidth="1"/>
    <col min="10" max="10" width="0.44140625" style="8" customWidth="1"/>
  </cols>
  <sheetData>
    <row r="5" spans="2:11" s="8" customFormat="1" ht="19.95" customHeight="1"/>
    <row r="6" spans="2:11" s="8" customFormat="1" ht="19.95" customHeight="1">
      <c r="B6" s="148" t="s">
        <v>402</v>
      </c>
      <c r="C6" s="148"/>
      <c r="D6" s="148"/>
      <c r="E6" s="148"/>
      <c r="F6" s="148"/>
      <c r="G6" s="148"/>
      <c r="H6" s="148"/>
    </row>
    <row r="7" spans="2:11" s="8" customFormat="1" ht="19.95" customHeight="1">
      <c r="B7" s="148" t="s">
        <v>398</v>
      </c>
      <c r="C7" s="148"/>
      <c r="D7" s="148"/>
      <c r="E7" s="148"/>
      <c r="F7" s="148"/>
      <c r="G7" s="148"/>
      <c r="H7" s="148"/>
    </row>
    <row r="8" spans="2:11" ht="19.95" customHeight="1">
      <c r="B8" s="148" t="s">
        <v>403</v>
      </c>
      <c r="C8" s="148"/>
      <c r="D8" s="148"/>
      <c r="E8" s="148"/>
      <c r="F8" s="148"/>
      <c r="G8" s="148"/>
      <c r="H8" s="148"/>
    </row>
    <row r="9" spans="2:11" ht="19.95" customHeight="1">
      <c r="B9" s="249" t="s">
        <v>220</v>
      </c>
      <c r="C9" s="249"/>
      <c r="D9" s="249"/>
      <c r="E9" s="249"/>
      <c r="F9" s="249"/>
      <c r="G9" s="249"/>
      <c r="H9" s="249"/>
      <c r="I9" s="8"/>
      <c r="K9" s="8"/>
    </row>
    <row r="10" spans="2:11" s="8" customFormat="1" ht="36.6" customHeight="1">
      <c r="B10" s="221" t="s">
        <v>207</v>
      </c>
      <c r="C10" s="221"/>
      <c r="D10" s="221"/>
      <c r="E10" s="221"/>
      <c r="F10" s="221"/>
      <c r="G10" s="221"/>
      <c r="H10" s="221"/>
    </row>
    <row r="11" spans="2:11" ht="12.45" customHeight="1">
      <c r="B11" s="27"/>
      <c r="C11" s="222"/>
      <c r="D11" s="222"/>
      <c r="E11" s="222"/>
      <c r="F11" s="222"/>
      <c r="G11" s="222"/>
      <c r="H11" s="222"/>
      <c r="I11" s="8"/>
      <c r="K11" s="8"/>
    </row>
    <row r="12" spans="2:11" ht="18.600000000000001" customHeight="1">
      <c r="B12" s="67" t="s">
        <v>82</v>
      </c>
      <c r="C12" s="246" t="s">
        <v>117</v>
      </c>
      <c r="D12" s="247"/>
      <c r="E12" s="247"/>
      <c r="F12" s="248"/>
      <c r="G12" s="67" t="s">
        <v>148</v>
      </c>
      <c r="H12" s="67" t="s">
        <v>149</v>
      </c>
      <c r="I12" s="8"/>
      <c r="K12" s="8"/>
    </row>
    <row r="13" spans="2:11" ht="27.75" customHeight="1">
      <c r="B13" s="229" t="s">
        <v>263</v>
      </c>
      <c r="C13" s="74" t="s">
        <v>2</v>
      </c>
      <c r="D13" s="74" t="s">
        <v>3</v>
      </c>
      <c r="E13" s="74" t="s">
        <v>150</v>
      </c>
      <c r="F13" s="74" t="s">
        <v>151</v>
      </c>
      <c r="G13" s="230" t="s">
        <v>265</v>
      </c>
      <c r="H13" s="233" t="s">
        <v>319</v>
      </c>
      <c r="I13" s="9"/>
      <c r="J13" s="9"/>
      <c r="K13" s="9"/>
    </row>
    <row r="14" spans="2:11" ht="69.75" customHeight="1">
      <c r="B14" s="229"/>
      <c r="C14" s="79">
        <v>40097090.109999999</v>
      </c>
      <c r="D14" s="79">
        <v>40097090.109999999</v>
      </c>
      <c r="E14" s="79">
        <v>33217571.460000001</v>
      </c>
      <c r="F14" s="79">
        <v>6879518.6499999994</v>
      </c>
      <c r="G14" s="231"/>
      <c r="H14" s="233"/>
      <c r="I14" s="9"/>
      <c r="J14" s="9"/>
      <c r="K14" s="9"/>
    </row>
    <row r="15" spans="2:11" ht="19.5" customHeight="1">
      <c r="B15" s="229" t="s">
        <v>152</v>
      </c>
      <c r="C15" s="226" t="s">
        <v>132</v>
      </c>
      <c r="D15" s="226"/>
      <c r="E15" s="226" t="s">
        <v>153</v>
      </c>
      <c r="F15" s="226"/>
      <c r="G15" s="230" t="s">
        <v>324</v>
      </c>
      <c r="H15" s="233" t="s">
        <v>266</v>
      </c>
      <c r="I15" s="9"/>
      <c r="J15" s="9"/>
      <c r="K15" s="9"/>
    </row>
    <row r="16" spans="2:11" ht="187.5" customHeight="1">
      <c r="B16" s="229"/>
      <c r="C16" s="236" t="s">
        <v>241</v>
      </c>
      <c r="D16" s="236"/>
      <c r="E16" s="237"/>
      <c r="F16" s="237"/>
      <c r="G16" s="231"/>
      <c r="H16" s="233"/>
      <c r="I16" s="9"/>
      <c r="J16" s="9"/>
      <c r="K16" s="9"/>
    </row>
    <row r="17" spans="2:11" ht="15.75" customHeight="1">
      <c r="B17" s="229" t="s">
        <v>154</v>
      </c>
      <c r="C17" s="75" t="s">
        <v>155</v>
      </c>
      <c r="D17" s="75" t="s">
        <v>156</v>
      </c>
      <c r="E17" s="75" t="s">
        <v>157</v>
      </c>
      <c r="F17" s="75" t="s">
        <v>158</v>
      </c>
      <c r="G17" s="230" t="s">
        <v>322</v>
      </c>
      <c r="H17" s="239" t="s">
        <v>323</v>
      </c>
      <c r="I17" s="9"/>
      <c r="J17" s="9"/>
      <c r="K17" s="9"/>
    </row>
    <row r="18" spans="2:11" ht="69" customHeight="1">
      <c r="B18" s="229"/>
      <c r="C18" s="76"/>
      <c r="D18" s="140" t="s">
        <v>241</v>
      </c>
      <c r="E18" s="76"/>
      <c r="F18" s="76"/>
      <c r="G18" s="231"/>
      <c r="H18" s="239"/>
      <c r="I18" s="9"/>
      <c r="J18" s="9"/>
      <c r="K18" s="9"/>
    </row>
    <row r="19" spans="2:11" ht="15.75" customHeight="1">
      <c r="B19" s="229" t="s">
        <v>159</v>
      </c>
      <c r="C19" s="226" t="s">
        <v>143</v>
      </c>
      <c r="D19" s="226"/>
      <c r="E19" s="226" t="s">
        <v>160</v>
      </c>
      <c r="F19" s="226"/>
      <c r="G19" s="230" t="s">
        <v>255</v>
      </c>
      <c r="H19" s="229" t="s">
        <v>258</v>
      </c>
      <c r="I19" s="9"/>
      <c r="J19" s="9"/>
      <c r="K19" s="9"/>
    </row>
    <row r="20" spans="2:11" ht="218.25" customHeight="1">
      <c r="B20" s="229"/>
      <c r="C20" s="227">
        <v>3</v>
      </c>
      <c r="D20" s="227"/>
      <c r="E20" s="228"/>
      <c r="F20" s="228"/>
      <c r="G20" s="231"/>
      <c r="H20" s="229"/>
      <c r="I20" s="9"/>
      <c r="J20" s="9"/>
      <c r="K20" s="9"/>
    </row>
    <row r="21" spans="2:11" ht="15.75" customHeight="1">
      <c r="B21" s="229" t="s">
        <v>161</v>
      </c>
      <c r="C21" s="226" t="s">
        <v>132</v>
      </c>
      <c r="D21" s="226"/>
      <c r="E21" s="226" t="s">
        <v>153</v>
      </c>
      <c r="F21" s="226"/>
      <c r="G21" s="230" t="s">
        <v>325</v>
      </c>
      <c r="H21" s="229" t="s">
        <v>326</v>
      </c>
      <c r="I21" s="9"/>
      <c r="J21" s="9"/>
      <c r="K21" s="9"/>
    </row>
    <row r="22" spans="2:11" ht="93" customHeight="1">
      <c r="B22" s="229"/>
      <c r="C22" s="237"/>
      <c r="D22" s="237"/>
      <c r="E22" s="238" t="s">
        <v>241</v>
      </c>
      <c r="F22" s="238"/>
      <c r="G22" s="231"/>
      <c r="H22" s="229"/>
      <c r="I22" s="9"/>
      <c r="J22" s="9"/>
      <c r="K22" s="9"/>
    </row>
    <row r="23" spans="2:11" ht="15.75" customHeight="1">
      <c r="B23" s="229" t="s">
        <v>162</v>
      </c>
      <c r="C23" s="226" t="s">
        <v>132</v>
      </c>
      <c r="D23" s="226"/>
      <c r="E23" s="226" t="s">
        <v>153</v>
      </c>
      <c r="F23" s="226"/>
      <c r="G23" s="230" t="s">
        <v>327</v>
      </c>
      <c r="H23" s="229" t="s">
        <v>259</v>
      </c>
      <c r="I23" s="9"/>
      <c r="J23" s="9"/>
      <c r="K23" s="9"/>
    </row>
    <row r="24" spans="2:11" ht="204.75" customHeight="1">
      <c r="B24" s="229"/>
      <c r="C24" s="238" t="s">
        <v>241</v>
      </c>
      <c r="D24" s="238"/>
      <c r="E24" s="237"/>
      <c r="F24" s="237"/>
      <c r="G24" s="231"/>
      <c r="H24" s="229"/>
      <c r="I24" s="9"/>
      <c r="J24" s="9"/>
      <c r="K24" s="9"/>
    </row>
    <row r="25" spans="2:11" ht="26.25" customHeight="1">
      <c r="B25" s="229" t="s">
        <v>163</v>
      </c>
      <c r="C25" s="226" t="s">
        <v>132</v>
      </c>
      <c r="D25" s="226"/>
      <c r="E25" s="226" t="s">
        <v>153</v>
      </c>
      <c r="F25" s="226"/>
      <c r="G25" s="230" t="s">
        <v>328</v>
      </c>
      <c r="H25" s="229" t="s">
        <v>260</v>
      </c>
      <c r="I25" s="9"/>
      <c r="J25" s="9"/>
      <c r="K25" s="9"/>
    </row>
    <row r="26" spans="2:11" ht="310.5" customHeight="1">
      <c r="B26" s="229"/>
      <c r="C26" s="238" t="s">
        <v>241</v>
      </c>
      <c r="D26" s="238"/>
      <c r="E26" s="237"/>
      <c r="F26" s="237"/>
      <c r="G26" s="231"/>
      <c r="H26" s="229"/>
      <c r="I26" s="9"/>
      <c r="J26" s="9"/>
      <c r="K26" s="9"/>
    </row>
    <row r="27" spans="2:11" ht="25.5" customHeight="1">
      <c r="B27" s="229" t="s">
        <v>256</v>
      </c>
      <c r="C27" s="226" t="s">
        <v>132</v>
      </c>
      <c r="D27" s="226"/>
      <c r="E27" s="226" t="s">
        <v>153</v>
      </c>
      <c r="F27" s="226"/>
      <c r="G27" s="242" t="s">
        <v>329</v>
      </c>
      <c r="H27" s="229" t="s">
        <v>333</v>
      </c>
      <c r="I27" s="9"/>
      <c r="J27" s="9"/>
      <c r="K27" s="9"/>
    </row>
    <row r="28" spans="2:11" ht="222.75" customHeight="1">
      <c r="B28" s="229"/>
      <c r="C28" s="207" t="s">
        <v>241</v>
      </c>
      <c r="D28" s="207"/>
      <c r="E28" s="237"/>
      <c r="F28" s="237"/>
      <c r="G28" s="243"/>
      <c r="H28" s="229"/>
      <c r="I28" s="9"/>
      <c r="J28" s="9"/>
      <c r="K28" s="9"/>
    </row>
    <row r="29" spans="2:11" ht="15.75" customHeight="1">
      <c r="B29" s="229" t="s">
        <v>164</v>
      </c>
      <c r="C29" s="226" t="s">
        <v>143</v>
      </c>
      <c r="D29" s="226"/>
      <c r="E29" s="226" t="s">
        <v>160</v>
      </c>
      <c r="F29" s="226"/>
      <c r="G29" s="242" t="s">
        <v>330</v>
      </c>
      <c r="H29" s="234" t="s">
        <v>277</v>
      </c>
      <c r="I29" s="9"/>
      <c r="J29" s="9"/>
      <c r="K29" s="9"/>
    </row>
    <row r="30" spans="2:11" ht="250.5" customHeight="1">
      <c r="B30" s="229"/>
      <c r="C30" s="228"/>
      <c r="D30" s="228"/>
      <c r="E30" s="227" t="s">
        <v>241</v>
      </c>
      <c r="F30" s="227"/>
      <c r="G30" s="243"/>
      <c r="H30" s="235"/>
      <c r="I30" s="9"/>
      <c r="J30" s="9"/>
      <c r="K30" s="9"/>
    </row>
    <row r="31" spans="2:11" ht="15.75" customHeight="1">
      <c r="B31" s="229" t="s">
        <v>165</v>
      </c>
      <c r="C31" s="226" t="s">
        <v>132</v>
      </c>
      <c r="D31" s="226"/>
      <c r="E31" s="226" t="s">
        <v>153</v>
      </c>
      <c r="F31" s="226"/>
      <c r="G31" s="242" t="s">
        <v>331</v>
      </c>
      <c r="H31" s="229" t="s">
        <v>334</v>
      </c>
      <c r="I31" s="9"/>
      <c r="J31" s="9"/>
      <c r="K31" s="9"/>
    </row>
    <row r="32" spans="2:11" ht="318" customHeight="1">
      <c r="B32" s="229"/>
      <c r="C32" s="207" t="s">
        <v>241</v>
      </c>
      <c r="D32" s="207"/>
      <c r="E32" s="237"/>
      <c r="F32" s="237"/>
      <c r="G32" s="243"/>
      <c r="H32" s="229"/>
      <c r="I32" s="9"/>
      <c r="J32" s="9"/>
      <c r="K32" s="9"/>
    </row>
    <row r="33" spans="2:11" ht="14.25" customHeight="1">
      <c r="B33" s="229" t="s">
        <v>208</v>
      </c>
      <c r="C33" s="226" t="s">
        <v>132</v>
      </c>
      <c r="D33" s="226"/>
      <c r="E33" s="226" t="s">
        <v>153</v>
      </c>
      <c r="F33" s="226"/>
      <c r="G33" s="230" t="s">
        <v>332</v>
      </c>
      <c r="H33" s="233" t="s">
        <v>335</v>
      </c>
      <c r="I33" s="9"/>
      <c r="J33" s="9"/>
      <c r="K33" s="9"/>
    </row>
    <row r="34" spans="2:11" ht="153.75" customHeight="1">
      <c r="B34" s="229"/>
      <c r="C34" s="238" t="s">
        <v>241</v>
      </c>
      <c r="D34" s="238"/>
      <c r="E34" s="237"/>
      <c r="F34" s="237"/>
      <c r="G34" s="231"/>
      <c r="H34" s="233"/>
      <c r="I34" s="9"/>
      <c r="J34" s="9"/>
      <c r="K34" s="9"/>
    </row>
    <row r="35" spans="2:11" ht="15.75" customHeight="1">
      <c r="B35" s="229" t="s">
        <v>166</v>
      </c>
      <c r="C35" s="226" t="s">
        <v>132</v>
      </c>
      <c r="D35" s="226"/>
      <c r="E35" s="226" t="s">
        <v>153</v>
      </c>
      <c r="F35" s="226"/>
      <c r="G35" s="230" t="s">
        <v>336</v>
      </c>
      <c r="H35" s="233" t="s">
        <v>341</v>
      </c>
      <c r="I35" s="9"/>
      <c r="J35" s="9"/>
      <c r="K35" s="9"/>
    </row>
    <row r="36" spans="2:11" ht="117.75" customHeight="1">
      <c r="B36" s="229"/>
      <c r="C36" s="238" t="s">
        <v>241</v>
      </c>
      <c r="D36" s="238"/>
      <c r="E36" s="244"/>
      <c r="F36" s="245"/>
      <c r="G36" s="231"/>
      <c r="H36" s="233"/>
      <c r="I36" s="9"/>
      <c r="J36" s="9"/>
      <c r="K36" s="9"/>
    </row>
    <row r="37" spans="2:11" ht="15.75" customHeight="1">
      <c r="B37" s="229" t="s">
        <v>167</v>
      </c>
      <c r="C37" s="226" t="s">
        <v>143</v>
      </c>
      <c r="D37" s="226"/>
      <c r="E37" s="226" t="s">
        <v>160</v>
      </c>
      <c r="F37" s="226"/>
      <c r="G37" s="230" t="s">
        <v>337</v>
      </c>
      <c r="H37" s="233" t="s">
        <v>350</v>
      </c>
      <c r="I37" s="9"/>
      <c r="J37" s="9"/>
      <c r="K37" s="9"/>
    </row>
    <row r="38" spans="2:11" ht="393.75" customHeight="1">
      <c r="B38" s="229"/>
      <c r="C38" s="227">
        <v>3</v>
      </c>
      <c r="D38" s="227"/>
      <c r="E38" s="228"/>
      <c r="F38" s="228"/>
      <c r="G38" s="231"/>
      <c r="H38" s="233"/>
      <c r="I38" s="9"/>
      <c r="J38" s="9"/>
      <c r="K38" s="9"/>
    </row>
    <row r="39" spans="2:11" ht="15.75" customHeight="1">
      <c r="B39" s="229" t="s">
        <v>168</v>
      </c>
      <c r="C39" s="226" t="s">
        <v>132</v>
      </c>
      <c r="D39" s="226"/>
      <c r="E39" s="226" t="s">
        <v>153</v>
      </c>
      <c r="F39" s="226"/>
      <c r="G39" s="230" t="s">
        <v>348</v>
      </c>
      <c r="H39" s="233" t="s">
        <v>338</v>
      </c>
      <c r="I39" s="9"/>
      <c r="J39" s="9"/>
      <c r="K39" s="9"/>
    </row>
    <row r="40" spans="2:11" ht="193.5" customHeight="1">
      <c r="B40" s="229"/>
      <c r="C40" s="240" t="s">
        <v>241</v>
      </c>
      <c r="D40" s="241"/>
      <c r="E40" s="244"/>
      <c r="F40" s="245"/>
      <c r="G40" s="231"/>
      <c r="H40" s="233"/>
      <c r="I40" s="9"/>
      <c r="J40" s="9"/>
      <c r="K40" s="9"/>
    </row>
    <row r="41" spans="2:11" ht="33.75" customHeight="1">
      <c r="B41" s="229" t="s">
        <v>169</v>
      </c>
      <c r="C41" s="226" t="s">
        <v>132</v>
      </c>
      <c r="D41" s="226"/>
      <c r="E41" s="226" t="s">
        <v>153</v>
      </c>
      <c r="F41" s="226"/>
      <c r="G41" s="230" t="s">
        <v>391</v>
      </c>
      <c r="H41" s="233" t="s">
        <v>339</v>
      </c>
      <c r="I41" s="9"/>
      <c r="J41" s="9"/>
      <c r="K41" s="9"/>
    </row>
    <row r="42" spans="2:11" ht="150.75" customHeight="1">
      <c r="B42" s="229"/>
      <c r="C42" s="240" t="s">
        <v>241</v>
      </c>
      <c r="D42" s="241"/>
      <c r="E42" s="244"/>
      <c r="F42" s="245"/>
      <c r="G42" s="231"/>
      <c r="H42" s="233"/>
      <c r="I42" s="9"/>
      <c r="J42" s="9"/>
      <c r="K42" s="9"/>
    </row>
    <row r="43" spans="2:11" ht="15.75" customHeight="1">
      <c r="B43" s="229" t="s">
        <v>264</v>
      </c>
      <c r="C43" s="226" t="s">
        <v>132</v>
      </c>
      <c r="D43" s="226"/>
      <c r="E43" s="226" t="s">
        <v>153</v>
      </c>
      <c r="F43" s="226"/>
      <c r="G43" s="230" t="s">
        <v>257</v>
      </c>
      <c r="H43" s="229" t="s">
        <v>342</v>
      </c>
      <c r="I43" s="9"/>
      <c r="J43" s="9"/>
      <c r="K43" s="9"/>
    </row>
    <row r="44" spans="2:11" ht="90.75" customHeight="1">
      <c r="B44" s="229"/>
      <c r="C44" s="228"/>
      <c r="D44" s="228"/>
      <c r="E44" s="227" t="s">
        <v>241</v>
      </c>
      <c r="F44" s="227"/>
      <c r="G44" s="231"/>
      <c r="H44" s="229"/>
      <c r="I44" s="9"/>
      <c r="J44" s="9"/>
      <c r="K44" s="9"/>
    </row>
    <row r="45" spans="2:11" ht="47.25" customHeight="1">
      <c r="B45" s="229" t="s">
        <v>209</v>
      </c>
      <c r="C45" s="77" t="s">
        <v>133</v>
      </c>
      <c r="D45" s="75" t="s">
        <v>134</v>
      </c>
      <c r="E45" s="75" t="s">
        <v>170</v>
      </c>
      <c r="F45" s="77" t="s">
        <v>158</v>
      </c>
      <c r="G45" s="230" t="s">
        <v>343</v>
      </c>
      <c r="H45" s="234" t="s">
        <v>344</v>
      </c>
      <c r="I45" s="9"/>
      <c r="J45" s="9"/>
      <c r="K45" s="9"/>
    </row>
    <row r="46" spans="2:11" ht="150" customHeight="1">
      <c r="B46" s="229"/>
      <c r="C46" s="76"/>
      <c r="D46" s="76"/>
      <c r="E46" s="140" t="s">
        <v>241</v>
      </c>
      <c r="F46" s="76"/>
      <c r="G46" s="231"/>
      <c r="H46" s="235"/>
      <c r="I46" s="9"/>
      <c r="J46" s="9"/>
      <c r="K46" s="9"/>
    </row>
    <row r="47" spans="2:11" ht="15.75" customHeight="1">
      <c r="B47" s="229" t="s">
        <v>135</v>
      </c>
      <c r="C47" s="226" t="s">
        <v>132</v>
      </c>
      <c r="D47" s="226"/>
      <c r="E47" s="226" t="s">
        <v>153</v>
      </c>
      <c r="F47" s="226"/>
      <c r="G47" s="230" t="s">
        <v>380</v>
      </c>
      <c r="H47" s="233" t="s">
        <v>353</v>
      </c>
      <c r="I47" s="9"/>
      <c r="J47" s="9"/>
      <c r="K47" s="9"/>
    </row>
    <row r="48" spans="2:11" ht="129.75" customHeight="1">
      <c r="B48" s="229"/>
      <c r="C48" s="228"/>
      <c r="D48" s="228"/>
      <c r="E48" s="227" t="s">
        <v>241</v>
      </c>
      <c r="F48" s="227"/>
      <c r="G48" s="231"/>
      <c r="H48" s="233"/>
      <c r="I48" s="9"/>
      <c r="J48" s="9"/>
      <c r="K48" s="9"/>
    </row>
    <row r="49" spans="2:11" ht="15.75" customHeight="1">
      <c r="B49" s="229" t="s">
        <v>136</v>
      </c>
      <c r="C49" s="226" t="s">
        <v>132</v>
      </c>
      <c r="D49" s="226"/>
      <c r="E49" s="226" t="s">
        <v>153</v>
      </c>
      <c r="F49" s="226"/>
      <c r="G49" s="242" t="s">
        <v>392</v>
      </c>
      <c r="H49" s="233" t="s">
        <v>345</v>
      </c>
      <c r="I49" s="9"/>
      <c r="J49" s="9"/>
      <c r="K49" s="9"/>
    </row>
    <row r="50" spans="2:11" ht="108.75" customHeight="1">
      <c r="B50" s="229"/>
      <c r="C50" s="227" t="s">
        <v>241</v>
      </c>
      <c r="D50" s="227"/>
      <c r="E50" s="228"/>
      <c r="F50" s="228"/>
      <c r="G50" s="243"/>
      <c r="H50" s="233"/>
      <c r="I50" s="9"/>
      <c r="J50" s="9"/>
      <c r="K50" s="9"/>
    </row>
    <row r="51" spans="2:11" ht="30.75" customHeight="1">
      <c r="B51" s="229" t="s">
        <v>210</v>
      </c>
      <c r="C51" s="75" t="s">
        <v>137</v>
      </c>
      <c r="D51" s="75" t="s">
        <v>138</v>
      </c>
      <c r="E51" s="77" t="s">
        <v>171</v>
      </c>
      <c r="F51" s="77" t="s">
        <v>158</v>
      </c>
      <c r="G51" s="242" t="s">
        <v>347</v>
      </c>
      <c r="H51" s="233" t="s">
        <v>346</v>
      </c>
      <c r="I51" s="9"/>
      <c r="J51" s="9"/>
      <c r="K51" s="9"/>
    </row>
    <row r="52" spans="2:11" ht="134.25" customHeight="1">
      <c r="B52" s="229"/>
      <c r="C52" s="83">
        <v>760</v>
      </c>
      <c r="D52" s="83">
        <v>308</v>
      </c>
      <c r="E52" s="82">
        <v>18</v>
      </c>
      <c r="F52" s="76"/>
      <c r="G52" s="243"/>
      <c r="H52" s="233"/>
      <c r="I52" s="9"/>
      <c r="J52" s="9"/>
      <c r="K52" s="9"/>
    </row>
    <row r="53" spans="2:11" ht="15.75" customHeight="1">
      <c r="B53" s="229" t="s">
        <v>139</v>
      </c>
      <c r="C53" s="226" t="s">
        <v>140</v>
      </c>
      <c r="D53" s="226"/>
      <c r="E53" s="226" t="s">
        <v>158</v>
      </c>
      <c r="F53" s="226"/>
      <c r="G53" s="230" t="s">
        <v>262</v>
      </c>
      <c r="H53" s="232"/>
      <c r="I53" s="9"/>
      <c r="J53" s="9"/>
      <c r="K53" s="9"/>
    </row>
    <row r="54" spans="2:11" ht="50.25" customHeight="1">
      <c r="B54" s="229"/>
      <c r="C54" s="228"/>
      <c r="D54" s="228"/>
      <c r="E54" s="227" t="s">
        <v>241</v>
      </c>
      <c r="F54" s="227"/>
      <c r="G54" s="231"/>
      <c r="H54" s="232"/>
      <c r="I54" s="9"/>
      <c r="J54" s="9"/>
      <c r="K54" s="9"/>
    </row>
    <row r="55" spans="2:11" ht="15.75" customHeight="1">
      <c r="B55" s="229" t="s">
        <v>141</v>
      </c>
      <c r="C55" s="75">
        <v>2019</v>
      </c>
      <c r="D55" s="75">
        <v>2020</v>
      </c>
      <c r="E55" s="75">
        <v>2021</v>
      </c>
      <c r="F55" s="75" t="s">
        <v>158</v>
      </c>
      <c r="G55" s="230" t="s">
        <v>349</v>
      </c>
      <c r="H55" s="233" t="s">
        <v>321</v>
      </c>
      <c r="I55" s="9"/>
      <c r="J55" s="9"/>
      <c r="K55" s="9"/>
    </row>
    <row r="56" spans="2:11" ht="103.5" customHeight="1">
      <c r="B56" s="229"/>
      <c r="C56" s="78" t="s">
        <v>242</v>
      </c>
      <c r="D56" s="78" t="s">
        <v>242</v>
      </c>
      <c r="E56" s="78" t="s">
        <v>242</v>
      </c>
      <c r="F56" s="140" t="s">
        <v>241</v>
      </c>
      <c r="G56" s="231"/>
      <c r="H56" s="233"/>
      <c r="I56" s="9"/>
      <c r="J56" s="9"/>
      <c r="K56" s="9"/>
    </row>
    <row r="57" spans="2:11" ht="16.95" customHeight="1">
      <c r="B57" s="229" t="s">
        <v>142</v>
      </c>
      <c r="C57" s="226" t="s">
        <v>143</v>
      </c>
      <c r="D57" s="226"/>
      <c r="E57" s="226" t="s">
        <v>160</v>
      </c>
      <c r="F57" s="226"/>
      <c r="G57" s="230" t="s">
        <v>261</v>
      </c>
      <c r="H57" s="232"/>
      <c r="I57" s="9"/>
      <c r="J57" s="9"/>
      <c r="K57" s="9"/>
    </row>
    <row r="58" spans="2:11" ht="52.5" customHeight="1">
      <c r="B58" s="229"/>
      <c r="C58" s="228"/>
      <c r="D58" s="228"/>
      <c r="E58" s="227" t="s">
        <v>241</v>
      </c>
      <c r="F58" s="227"/>
      <c r="G58" s="231"/>
      <c r="H58" s="232"/>
      <c r="I58" s="9"/>
      <c r="J58" s="9"/>
      <c r="K58" s="9"/>
    </row>
    <row r="59" spans="2:11" ht="15.75" customHeight="1">
      <c r="B59" s="229" t="s">
        <v>144</v>
      </c>
      <c r="C59" s="75" t="s">
        <v>145</v>
      </c>
      <c r="D59" s="75" t="s">
        <v>146</v>
      </c>
      <c r="E59" s="75" t="s">
        <v>172</v>
      </c>
      <c r="F59" s="75" t="s">
        <v>173</v>
      </c>
      <c r="G59" s="230" t="s">
        <v>393</v>
      </c>
      <c r="H59" s="233" t="s">
        <v>320</v>
      </c>
      <c r="I59" s="9"/>
      <c r="J59" s="9"/>
      <c r="K59" s="9"/>
    </row>
    <row r="60" spans="2:11" ht="123" customHeight="1">
      <c r="B60" s="229"/>
      <c r="C60" s="73" t="s">
        <v>241</v>
      </c>
      <c r="D60" s="76"/>
      <c r="E60" s="76"/>
      <c r="F60" s="76"/>
      <c r="G60" s="231"/>
      <c r="H60" s="233"/>
      <c r="I60" s="9"/>
      <c r="J60" s="9"/>
      <c r="K60" s="9"/>
    </row>
    <row r="61" spans="2:11">
      <c r="B61" s="223" t="s">
        <v>147</v>
      </c>
      <c r="C61" s="224"/>
      <c r="D61" s="224"/>
      <c r="E61" s="224"/>
      <c r="F61" s="224"/>
      <c r="G61" s="224"/>
      <c r="H61" s="224"/>
      <c r="I61" s="9"/>
      <c r="J61" s="9"/>
      <c r="K61" s="9"/>
    </row>
    <row r="62" spans="2:11" ht="40.950000000000003" customHeight="1">
      <c r="B62" s="225"/>
      <c r="C62" s="225"/>
      <c r="D62" s="225"/>
      <c r="E62" s="225"/>
      <c r="F62" s="225"/>
      <c r="G62" s="225"/>
      <c r="H62" s="225"/>
      <c r="I62" s="9"/>
      <c r="J62" s="9"/>
      <c r="K62" s="9"/>
    </row>
    <row r="63" spans="2:11" ht="16.8">
      <c r="B63" s="17"/>
      <c r="C63" s="17"/>
      <c r="D63" s="17"/>
      <c r="E63" s="17"/>
      <c r="F63" s="17"/>
      <c r="G63" s="17"/>
      <c r="H63" s="17"/>
    </row>
  </sheetData>
  <mergeCells count="152">
    <mergeCell ref="B6:H6"/>
    <mergeCell ref="B7:H7"/>
    <mergeCell ref="B8:H8"/>
    <mergeCell ref="E50:F50"/>
    <mergeCell ref="B45:B46"/>
    <mergeCell ref="C47:D47"/>
    <mergeCell ref="C12:F12"/>
    <mergeCell ref="B9:H9"/>
    <mergeCell ref="H21:H22"/>
    <mergeCell ref="H23:H24"/>
    <mergeCell ref="B19:B20"/>
    <mergeCell ref="B21:B22"/>
    <mergeCell ref="C21:D21"/>
    <mergeCell ref="E21:F21"/>
    <mergeCell ref="C22:D22"/>
    <mergeCell ref="E22:F22"/>
    <mergeCell ref="B29:B30"/>
    <mergeCell ref="B31:B32"/>
    <mergeCell ref="G19:G20"/>
    <mergeCell ref="G21:G22"/>
    <mergeCell ref="B43:B44"/>
    <mergeCell ref="E42:F42"/>
    <mergeCell ref="B37:B38"/>
    <mergeCell ref="C36:D36"/>
    <mergeCell ref="E36:F36"/>
    <mergeCell ref="C39:D39"/>
    <mergeCell ref="G27:G28"/>
    <mergeCell ref="G29:G30"/>
    <mergeCell ref="G31:G32"/>
    <mergeCell ref="G49:G50"/>
    <mergeCell ref="G45:G46"/>
    <mergeCell ref="G33:G34"/>
    <mergeCell ref="G35:G36"/>
    <mergeCell ref="G37:G38"/>
    <mergeCell ref="G39:G40"/>
    <mergeCell ref="G41:G42"/>
    <mergeCell ref="B51:B52"/>
    <mergeCell ref="G51:G52"/>
    <mergeCell ref="C31:D31"/>
    <mergeCell ref="E31:F31"/>
    <mergeCell ref="C32:D32"/>
    <mergeCell ref="E32:F32"/>
    <mergeCell ref="C28:D28"/>
    <mergeCell ref="E28:F28"/>
    <mergeCell ref="B53:B54"/>
    <mergeCell ref="B49:B50"/>
    <mergeCell ref="C49:D49"/>
    <mergeCell ref="E49:F49"/>
    <mergeCell ref="C50:D50"/>
    <mergeCell ref="E34:F34"/>
    <mergeCell ref="B33:B34"/>
    <mergeCell ref="E47:F47"/>
    <mergeCell ref="G47:G48"/>
    <mergeCell ref="C48:D48"/>
    <mergeCell ref="E40:F40"/>
    <mergeCell ref="B41:B42"/>
    <mergeCell ref="C43:D43"/>
    <mergeCell ref="E43:F43"/>
    <mergeCell ref="C44:D44"/>
    <mergeCell ref="E44:F44"/>
    <mergeCell ref="H13:H14"/>
    <mergeCell ref="H15:H16"/>
    <mergeCell ref="H17:H18"/>
    <mergeCell ref="H19:H20"/>
    <mergeCell ref="B59:B60"/>
    <mergeCell ref="E39:F39"/>
    <mergeCell ref="C41:D41"/>
    <mergeCell ref="E41:F41"/>
    <mergeCell ref="B39:B40"/>
    <mergeCell ref="C40:D40"/>
    <mergeCell ref="C33:D33"/>
    <mergeCell ref="E33:F33"/>
    <mergeCell ref="C34:D34"/>
    <mergeCell ref="C53:D53"/>
    <mergeCell ref="E53:F53"/>
    <mergeCell ref="C54:D54"/>
    <mergeCell ref="E54:F54"/>
    <mergeCell ref="B55:B56"/>
    <mergeCell ref="B47:B48"/>
    <mergeCell ref="E48:F48"/>
    <mergeCell ref="B35:B36"/>
    <mergeCell ref="C35:D35"/>
    <mergeCell ref="E35:F35"/>
    <mergeCell ref="C42:D42"/>
    <mergeCell ref="B13:B14"/>
    <mergeCell ref="B15:B16"/>
    <mergeCell ref="C15:D15"/>
    <mergeCell ref="E15:F15"/>
    <mergeCell ref="C16:D16"/>
    <mergeCell ref="E16:F16"/>
    <mergeCell ref="C27:D27"/>
    <mergeCell ref="E27:F27"/>
    <mergeCell ref="B27:B28"/>
    <mergeCell ref="B23:B24"/>
    <mergeCell ref="C23:D23"/>
    <mergeCell ref="E23:F23"/>
    <mergeCell ref="C24:D24"/>
    <mergeCell ref="E24:F24"/>
    <mergeCell ref="B25:B26"/>
    <mergeCell ref="C25:D25"/>
    <mergeCell ref="E25:F25"/>
    <mergeCell ref="C26:D26"/>
    <mergeCell ref="E26:F26"/>
    <mergeCell ref="B17:B18"/>
    <mergeCell ref="G17:G18"/>
    <mergeCell ref="H25:H26"/>
    <mergeCell ref="H27:H28"/>
    <mergeCell ref="G59:G60"/>
    <mergeCell ref="H59:H60"/>
    <mergeCell ref="H45:H46"/>
    <mergeCell ref="H47:H48"/>
    <mergeCell ref="H49:H50"/>
    <mergeCell ref="H51:H52"/>
    <mergeCell ref="H53:H54"/>
    <mergeCell ref="H55:H56"/>
    <mergeCell ref="H31:H32"/>
    <mergeCell ref="H33:H34"/>
    <mergeCell ref="H35:H36"/>
    <mergeCell ref="H37:H38"/>
    <mergeCell ref="H39:H40"/>
    <mergeCell ref="H41:H42"/>
    <mergeCell ref="H43:H44"/>
    <mergeCell ref="G55:G56"/>
    <mergeCell ref="G53:G54"/>
    <mergeCell ref="G43:G44"/>
    <mergeCell ref="G23:G24"/>
    <mergeCell ref="G25:G26"/>
    <mergeCell ref="H29:H30"/>
    <mergeCell ref="B10:H10"/>
    <mergeCell ref="C11:H11"/>
    <mergeCell ref="B61:H62"/>
    <mergeCell ref="C19:D19"/>
    <mergeCell ref="E19:F19"/>
    <mergeCell ref="C20:D20"/>
    <mergeCell ref="E20:F20"/>
    <mergeCell ref="C29:D29"/>
    <mergeCell ref="E29:F29"/>
    <mergeCell ref="C30:D30"/>
    <mergeCell ref="E30:F30"/>
    <mergeCell ref="C37:D37"/>
    <mergeCell ref="E37:F37"/>
    <mergeCell ref="C38:D38"/>
    <mergeCell ref="E38:F38"/>
    <mergeCell ref="B57:B58"/>
    <mergeCell ref="C57:D57"/>
    <mergeCell ref="E57:F57"/>
    <mergeCell ref="C58:D58"/>
    <mergeCell ref="E58:F58"/>
    <mergeCell ref="G57:G58"/>
    <mergeCell ref="H57:H58"/>
    <mergeCell ref="G13:G14"/>
    <mergeCell ref="G15:G16"/>
  </mergeCells>
  <hyperlinks>
    <hyperlink ref="H23" r:id="rId1" display="https://www.uv.mx/uge/"/>
    <hyperlink ref="H21" r:id="rId2" display="https://www.uv.mx/planeacioninstitucional/contraloria-social/_x000a_"/>
    <hyperlink ref="H25" r:id="rId3" display="https://www.uv.mx/transparencia/"/>
    <hyperlink ref="H27" r:id="rId4" display="https://www.uv.mx/legislacion/Codigo-de-etica-de-la-Universidad-Veracruzana/"/>
    <hyperlink ref="H31" r:id="rId5" display="https://www.uv.mx/legislacion/files/2019/12/Seguridad-de-la-Informacion-2019-Gaceta.pdf"/>
    <hyperlink ref="H35" r:id="rId6" display="https://www.uv.mx/universidad/buzon-de-comentarios/"/>
    <hyperlink ref="H43" r:id="rId7" display="https://www.uv.mx/dpcm/general/fondo-de-aportaciones-multiples-fam/"/>
  </hyperlinks>
  <printOptions horizontalCentered="1"/>
  <pageMargins left="0.31496062992125984" right="0.31496062992125984" top="0.35433070866141736" bottom="0.35433070866141736" header="0.31496062992125984" footer="0.31496062992125984"/>
  <pageSetup scale="57" orientation="portrait" verticalDpi="597" r:id="rId8"/>
  <rowBreaks count="5" manualBreakCount="5">
    <brk id="22" max="7" man="1"/>
    <brk id="26" max="7" man="1"/>
    <brk id="34" max="7" man="1"/>
    <brk id="36" max="7" man="1"/>
    <brk id="42" max="7" man="1"/>
  </rowBreaks>
  <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G27"/>
  <sheetViews>
    <sheetView zoomScaleNormal="100" workbookViewId="0">
      <selection activeCell="A10" sqref="A10"/>
    </sheetView>
  </sheetViews>
  <sheetFormatPr baseColWidth="10" defaultRowHeight="14.4"/>
  <cols>
    <col min="1" max="1" width="118.33203125" customWidth="1"/>
  </cols>
  <sheetData>
    <row r="4" spans="1:7" ht="17.399999999999999" customHeight="1"/>
    <row r="5" spans="1:7" s="8" customFormat="1" ht="19.95" customHeight="1">
      <c r="A5" s="49" t="s">
        <v>212</v>
      </c>
      <c r="B5" s="49"/>
      <c r="C5" s="49"/>
      <c r="D5" s="49"/>
      <c r="E5" s="49"/>
      <c r="F5" s="49"/>
      <c r="G5" s="49"/>
    </row>
    <row r="6" spans="1:7" s="8" customFormat="1" ht="19.95" customHeight="1">
      <c r="A6" s="49" t="s">
        <v>83</v>
      </c>
      <c r="B6" s="49"/>
      <c r="C6" s="49"/>
      <c r="D6" s="49"/>
      <c r="E6" s="49"/>
      <c r="F6" s="49"/>
      <c r="G6" s="49"/>
    </row>
    <row r="7" spans="1:7" ht="19.95" customHeight="1">
      <c r="A7" s="49" t="s">
        <v>84</v>
      </c>
      <c r="B7" s="49"/>
      <c r="C7" s="49"/>
      <c r="D7" s="49"/>
      <c r="E7" s="49"/>
      <c r="F7" s="49"/>
      <c r="G7" s="49"/>
    </row>
    <row r="8" spans="1:7" ht="33.6">
      <c r="A8" s="39" t="s">
        <v>218</v>
      </c>
    </row>
    <row r="9" spans="1:7" ht="12.45" customHeight="1">
      <c r="A9" s="39"/>
    </row>
    <row r="10" spans="1:7" ht="51.6" customHeight="1">
      <c r="A10" s="40" t="s">
        <v>174</v>
      </c>
    </row>
    <row r="11" spans="1:7" ht="18.75" customHeight="1">
      <c r="A11" s="68" t="s">
        <v>100</v>
      </c>
    </row>
    <row r="12" spans="1:7" ht="187.2" customHeight="1">
      <c r="A12" s="40" t="s">
        <v>216</v>
      </c>
    </row>
    <row r="13" spans="1:7" ht="18.75" customHeight="1">
      <c r="A13" s="68" t="s">
        <v>185</v>
      </c>
    </row>
    <row r="14" spans="1:7" ht="67.2">
      <c r="A14" s="42" t="s">
        <v>175</v>
      </c>
    </row>
    <row r="15" spans="1:7" ht="67.2">
      <c r="A15" s="42" t="s">
        <v>176</v>
      </c>
    </row>
    <row r="16" spans="1:7" ht="48" customHeight="1">
      <c r="A16" s="42" t="s">
        <v>177</v>
      </c>
    </row>
    <row r="17" spans="1:1" ht="310.2" customHeight="1">
      <c r="A17" s="43" t="s">
        <v>217</v>
      </c>
    </row>
    <row r="18" spans="1:1" ht="94.2" customHeight="1">
      <c r="A18" s="42" t="s">
        <v>211</v>
      </c>
    </row>
    <row r="19" spans="1:1" ht="121.2" customHeight="1">
      <c r="A19" s="42" t="s">
        <v>178</v>
      </c>
    </row>
    <row r="20" spans="1:1" ht="121.95" customHeight="1">
      <c r="A20" s="42" t="s">
        <v>179</v>
      </c>
    </row>
    <row r="21" spans="1:1" ht="33.6" customHeight="1">
      <c r="A21" s="44" t="s">
        <v>180</v>
      </c>
    </row>
    <row r="22" spans="1:1" ht="78" customHeight="1">
      <c r="A22" s="42" t="s">
        <v>181</v>
      </c>
    </row>
    <row r="23" spans="1:1" ht="224.4" customHeight="1">
      <c r="A23" s="42" t="s">
        <v>219</v>
      </c>
    </row>
    <row r="24" spans="1:1" ht="36" customHeight="1">
      <c r="A24" s="42" t="s">
        <v>182</v>
      </c>
    </row>
    <row r="25" spans="1:1" ht="33.6" customHeight="1">
      <c r="A25" s="44" t="s">
        <v>183</v>
      </c>
    </row>
    <row r="26" spans="1:1" ht="85.95" customHeight="1">
      <c r="A26" s="41" t="s">
        <v>184</v>
      </c>
    </row>
    <row r="27" spans="1:1" ht="16.8">
      <c r="A27" s="17"/>
    </row>
  </sheetData>
  <pageMargins left="0.7" right="0.7" top="0.75" bottom="0.7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72"/>
  <sheetViews>
    <sheetView tabSelected="1" workbookViewId="0">
      <selection activeCell="E9" sqref="E9"/>
    </sheetView>
  </sheetViews>
  <sheetFormatPr baseColWidth="10" defaultColWidth="11.44140625" defaultRowHeight="14.4"/>
  <cols>
    <col min="1" max="1" width="11.88671875" style="8" customWidth="1"/>
    <col min="2" max="2" width="7.44140625" style="2" customWidth="1"/>
    <col min="3" max="3" width="17.88671875" style="8" customWidth="1"/>
    <col min="4" max="8" width="16.6640625" style="8" customWidth="1"/>
    <col min="9" max="16384" width="11.44140625" style="8"/>
  </cols>
  <sheetData>
    <row r="4" spans="1:8" ht="15.6" customHeight="1"/>
    <row r="5" spans="1:8" ht="19.95" customHeight="1">
      <c r="A5" s="147" t="s">
        <v>402</v>
      </c>
      <c r="B5" s="147"/>
      <c r="C5" s="147"/>
      <c r="D5" s="147"/>
      <c r="E5" s="147"/>
      <c r="F5" s="147"/>
      <c r="G5" s="147"/>
      <c r="H5" s="147"/>
    </row>
    <row r="6" spans="1:8" ht="19.95" customHeight="1">
      <c r="A6" s="147" t="s">
        <v>398</v>
      </c>
      <c r="B6" s="147"/>
      <c r="C6" s="147"/>
      <c r="D6" s="147"/>
      <c r="E6" s="147"/>
      <c r="F6" s="147"/>
      <c r="G6" s="147"/>
      <c r="H6" s="147"/>
    </row>
    <row r="7" spans="1:8" ht="19.95" customHeight="1">
      <c r="A7" s="147" t="s">
        <v>412</v>
      </c>
      <c r="B7" s="147"/>
      <c r="C7" s="147"/>
      <c r="D7" s="147"/>
      <c r="E7" s="147"/>
      <c r="F7" s="147"/>
      <c r="G7" s="147"/>
      <c r="H7" s="147"/>
    </row>
    <row r="8" spans="1:8" s="11" customFormat="1" ht="19.95" customHeight="1">
      <c r="A8" s="147" t="s">
        <v>109</v>
      </c>
      <c r="B8" s="147"/>
      <c r="C8" s="147"/>
      <c r="D8" s="147"/>
      <c r="E8" s="147"/>
      <c r="F8" s="147"/>
      <c r="G8" s="147"/>
      <c r="H8" s="147"/>
    </row>
    <row r="9" spans="1:8" s="11" customFormat="1" ht="12.45" customHeight="1">
      <c r="B9" s="12"/>
    </row>
    <row r="10" spans="1:8" s="11" customFormat="1" ht="25.5" customHeight="1">
      <c r="A10" s="155" t="s">
        <v>0</v>
      </c>
      <c r="B10" s="155"/>
      <c r="C10" s="134" t="s">
        <v>1</v>
      </c>
      <c r="D10" s="134" t="s">
        <v>2</v>
      </c>
      <c r="E10" s="134" t="s">
        <v>3</v>
      </c>
      <c r="F10" s="134" t="s">
        <v>85</v>
      </c>
      <c r="G10" s="134" t="s">
        <v>86</v>
      </c>
      <c r="H10" s="134" t="s">
        <v>87</v>
      </c>
    </row>
    <row r="11" spans="1:8" s="11" customFormat="1" ht="24.6" customHeight="1">
      <c r="A11" s="152" t="s">
        <v>4</v>
      </c>
      <c r="B11" s="13">
        <v>1100</v>
      </c>
      <c r="C11" s="14" t="s">
        <v>5</v>
      </c>
      <c r="D11" s="14" t="s">
        <v>6</v>
      </c>
      <c r="E11" s="14" t="s">
        <v>6</v>
      </c>
      <c r="F11" s="14" t="s">
        <v>6</v>
      </c>
      <c r="G11" s="14" t="s">
        <v>6</v>
      </c>
      <c r="H11" s="14" t="s">
        <v>6</v>
      </c>
    </row>
    <row r="12" spans="1:8" s="11" customFormat="1" ht="23.4">
      <c r="A12" s="152"/>
      <c r="B12" s="13">
        <v>1200</v>
      </c>
      <c r="C12" s="14" t="s">
        <v>7</v>
      </c>
      <c r="D12" s="14" t="s">
        <v>6</v>
      </c>
      <c r="E12" s="14" t="s">
        <v>6</v>
      </c>
      <c r="F12" s="14" t="s">
        <v>6</v>
      </c>
      <c r="G12" s="14" t="s">
        <v>6</v>
      </c>
      <c r="H12" s="14" t="s">
        <v>6</v>
      </c>
    </row>
    <row r="13" spans="1:8" s="11" customFormat="1" ht="15.6">
      <c r="A13" s="152"/>
      <c r="B13" s="13">
        <v>1300</v>
      </c>
      <c r="C13" s="14" t="s">
        <v>8</v>
      </c>
      <c r="D13" s="14" t="s">
        <v>6</v>
      </c>
      <c r="E13" s="14" t="s">
        <v>6</v>
      </c>
      <c r="F13" s="14" t="s">
        <v>6</v>
      </c>
      <c r="G13" s="14" t="s">
        <v>6</v>
      </c>
      <c r="H13" s="14" t="s">
        <v>6</v>
      </c>
    </row>
    <row r="14" spans="1:8" s="11" customFormat="1" ht="13.8">
      <c r="A14" s="152"/>
      <c r="B14" s="13">
        <v>1400</v>
      </c>
      <c r="C14" s="14" t="s">
        <v>9</v>
      </c>
      <c r="D14" s="14" t="s">
        <v>6</v>
      </c>
      <c r="E14" s="14" t="s">
        <v>6</v>
      </c>
      <c r="F14" s="14" t="s">
        <v>6</v>
      </c>
      <c r="G14" s="14" t="s">
        <v>6</v>
      </c>
      <c r="H14" s="14" t="s">
        <v>6</v>
      </c>
    </row>
    <row r="15" spans="1:8" s="11" customFormat="1" ht="21" customHeight="1">
      <c r="A15" s="152"/>
      <c r="B15" s="13">
        <v>1500</v>
      </c>
      <c r="C15" s="14" t="s">
        <v>10</v>
      </c>
      <c r="D15" s="14" t="s">
        <v>6</v>
      </c>
      <c r="E15" s="14" t="s">
        <v>6</v>
      </c>
      <c r="F15" s="14" t="s">
        <v>6</v>
      </c>
      <c r="G15" s="14" t="s">
        <v>6</v>
      </c>
      <c r="H15" s="14" t="s">
        <v>6</v>
      </c>
    </row>
    <row r="16" spans="1:8" s="11" customFormat="1" ht="13.8">
      <c r="A16" s="152"/>
      <c r="B16" s="13">
        <v>1600</v>
      </c>
      <c r="C16" s="14" t="s">
        <v>11</v>
      </c>
      <c r="D16" s="14" t="s">
        <v>6</v>
      </c>
      <c r="E16" s="14" t="s">
        <v>6</v>
      </c>
      <c r="F16" s="14" t="s">
        <v>6</v>
      </c>
      <c r="G16" s="14" t="s">
        <v>6</v>
      </c>
      <c r="H16" s="14" t="s">
        <v>6</v>
      </c>
    </row>
    <row r="17" spans="1:8" s="11" customFormat="1" ht="15.6">
      <c r="A17" s="152"/>
      <c r="B17" s="13">
        <v>1700</v>
      </c>
      <c r="C17" s="14" t="s">
        <v>12</v>
      </c>
      <c r="D17" s="14" t="s">
        <v>6</v>
      </c>
      <c r="E17" s="14" t="s">
        <v>6</v>
      </c>
      <c r="F17" s="14" t="s">
        <v>6</v>
      </c>
      <c r="G17" s="14" t="s">
        <v>6</v>
      </c>
      <c r="H17" s="14" t="s">
        <v>6</v>
      </c>
    </row>
    <row r="18" spans="1:8" s="11" customFormat="1" ht="15" customHeight="1">
      <c r="A18" s="152"/>
      <c r="B18" s="153" t="s">
        <v>13</v>
      </c>
      <c r="C18" s="154"/>
      <c r="D18" s="133"/>
      <c r="E18" s="133"/>
      <c r="F18" s="133"/>
      <c r="G18" s="133"/>
      <c r="H18" s="133"/>
    </row>
    <row r="19" spans="1:8" s="11" customFormat="1" ht="31.2">
      <c r="A19" s="157" t="s">
        <v>14</v>
      </c>
      <c r="B19" s="13">
        <v>2100</v>
      </c>
      <c r="C19" s="14" t="s">
        <v>15</v>
      </c>
      <c r="D19" s="14" t="s">
        <v>6</v>
      </c>
      <c r="E19" s="14" t="s">
        <v>6</v>
      </c>
      <c r="F19" s="14" t="s">
        <v>6</v>
      </c>
      <c r="G19" s="14" t="s">
        <v>6</v>
      </c>
      <c r="H19" s="14" t="s">
        <v>6</v>
      </c>
    </row>
    <row r="20" spans="1:8" s="11" customFormat="1" ht="13.8">
      <c r="A20" s="158"/>
      <c r="B20" s="13">
        <v>2200</v>
      </c>
      <c r="C20" s="14" t="s">
        <v>16</v>
      </c>
      <c r="D20" s="14" t="s">
        <v>6</v>
      </c>
      <c r="E20" s="14" t="s">
        <v>6</v>
      </c>
      <c r="F20" s="14" t="s">
        <v>6</v>
      </c>
      <c r="G20" s="14" t="s">
        <v>6</v>
      </c>
      <c r="H20" s="14" t="s">
        <v>6</v>
      </c>
    </row>
    <row r="21" spans="1:8" s="11" customFormat="1" ht="33" customHeight="1">
      <c r="A21" s="158"/>
      <c r="B21" s="13">
        <v>2300</v>
      </c>
      <c r="C21" s="14" t="s">
        <v>17</v>
      </c>
      <c r="D21" s="14" t="s">
        <v>6</v>
      </c>
      <c r="E21" s="14" t="s">
        <v>6</v>
      </c>
      <c r="F21" s="14" t="s">
        <v>6</v>
      </c>
      <c r="G21" s="14" t="s">
        <v>6</v>
      </c>
      <c r="H21" s="14" t="s">
        <v>6</v>
      </c>
    </row>
    <row r="22" spans="1:8" s="11" customFormat="1" ht="29.4" customHeight="1">
      <c r="A22" s="158"/>
      <c r="B22" s="13">
        <v>2400</v>
      </c>
      <c r="C22" s="14" t="s">
        <v>18</v>
      </c>
      <c r="D22" s="14" t="s">
        <v>6</v>
      </c>
      <c r="E22" s="14" t="s">
        <v>6</v>
      </c>
      <c r="F22" s="14" t="s">
        <v>6</v>
      </c>
      <c r="G22" s="14" t="s">
        <v>6</v>
      </c>
      <c r="H22" s="14" t="s">
        <v>6</v>
      </c>
    </row>
    <row r="23" spans="1:8" s="11" customFormat="1" ht="26.4" customHeight="1">
      <c r="A23" s="158"/>
      <c r="B23" s="13">
        <v>2500</v>
      </c>
      <c r="C23" s="14" t="s">
        <v>19</v>
      </c>
      <c r="D23" s="14" t="s">
        <v>6</v>
      </c>
      <c r="E23" s="14" t="s">
        <v>6</v>
      </c>
      <c r="F23" s="14" t="s">
        <v>6</v>
      </c>
      <c r="G23" s="14" t="s">
        <v>6</v>
      </c>
      <c r="H23" s="14" t="s">
        <v>6</v>
      </c>
    </row>
    <row r="24" spans="1:8" s="11" customFormat="1" ht="18.600000000000001" customHeight="1">
      <c r="A24" s="158"/>
      <c r="B24" s="13">
        <v>2600</v>
      </c>
      <c r="C24" s="14" t="s">
        <v>20</v>
      </c>
      <c r="D24" s="14" t="s">
        <v>6</v>
      </c>
      <c r="E24" s="14" t="s">
        <v>6</v>
      </c>
      <c r="F24" s="14" t="s">
        <v>6</v>
      </c>
      <c r="G24" s="14" t="s">
        <v>6</v>
      </c>
      <c r="H24" s="14" t="s">
        <v>6</v>
      </c>
    </row>
    <row r="25" spans="1:8" s="11" customFormat="1" ht="33.75" customHeight="1">
      <c r="A25" s="158"/>
      <c r="B25" s="13">
        <v>2700</v>
      </c>
      <c r="C25" s="15" t="s">
        <v>21</v>
      </c>
      <c r="D25" s="14" t="s">
        <v>6</v>
      </c>
      <c r="E25" s="14" t="s">
        <v>6</v>
      </c>
      <c r="F25" s="14" t="s">
        <v>6</v>
      </c>
      <c r="G25" s="14" t="s">
        <v>6</v>
      </c>
      <c r="H25" s="14" t="s">
        <v>6</v>
      </c>
    </row>
    <row r="26" spans="1:8" s="11" customFormat="1" ht="19.2" customHeight="1">
      <c r="A26" s="158"/>
      <c r="B26" s="13">
        <v>2800</v>
      </c>
      <c r="C26" s="14" t="s">
        <v>22</v>
      </c>
      <c r="D26" s="14" t="s">
        <v>6</v>
      </c>
      <c r="E26" s="14" t="s">
        <v>6</v>
      </c>
      <c r="F26" s="14" t="s">
        <v>6</v>
      </c>
      <c r="G26" s="14" t="s">
        <v>6</v>
      </c>
      <c r="H26" s="14" t="s">
        <v>6</v>
      </c>
    </row>
    <row r="27" spans="1:8" s="11" customFormat="1" ht="27.6" customHeight="1">
      <c r="A27" s="158"/>
      <c r="B27" s="13">
        <v>2900</v>
      </c>
      <c r="C27" s="14" t="s">
        <v>23</v>
      </c>
      <c r="D27" s="14" t="s">
        <v>6</v>
      </c>
      <c r="E27" s="14" t="s">
        <v>6</v>
      </c>
      <c r="F27" s="14" t="s">
        <v>6</v>
      </c>
      <c r="G27" s="14" t="s">
        <v>6</v>
      </c>
      <c r="H27" s="14" t="s">
        <v>6</v>
      </c>
    </row>
    <row r="28" spans="1:8" s="11" customFormat="1" ht="13.95" customHeight="1">
      <c r="A28" s="159"/>
      <c r="B28" s="153" t="s">
        <v>24</v>
      </c>
      <c r="C28" s="154"/>
      <c r="D28" s="133"/>
      <c r="E28" s="133"/>
      <c r="F28" s="133"/>
      <c r="G28" s="133"/>
      <c r="H28" s="133"/>
    </row>
    <row r="29" spans="1:8" s="11" customFormat="1" ht="13.8">
      <c r="A29" s="160" t="s">
        <v>25</v>
      </c>
      <c r="B29" s="13">
        <v>3100</v>
      </c>
      <c r="C29" s="14" t="s">
        <v>26</v>
      </c>
      <c r="D29" s="14" t="s">
        <v>6</v>
      </c>
      <c r="E29" s="14" t="s">
        <v>6</v>
      </c>
      <c r="F29" s="14" t="s">
        <v>6</v>
      </c>
      <c r="G29" s="14" t="s">
        <v>6</v>
      </c>
      <c r="H29" s="14" t="s">
        <v>6</v>
      </c>
    </row>
    <row r="30" spans="1:8" s="11" customFormat="1" ht="18.600000000000001" customHeight="1">
      <c r="A30" s="160"/>
      <c r="B30" s="13">
        <v>3200</v>
      </c>
      <c r="C30" s="14" t="s">
        <v>27</v>
      </c>
      <c r="D30" s="14" t="s">
        <v>6</v>
      </c>
      <c r="E30" s="14" t="s">
        <v>6</v>
      </c>
      <c r="F30" s="14" t="s">
        <v>6</v>
      </c>
      <c r="G30" s="14" t="s">
        <v>6</v>
      </c>
      <c r="H30" s="14" t="s">
        <v>6</v>
      </c>
    </row>
    <row r="31" spans="1:8" s="11" customFormat="1" ht="23.4">
      <c r="A31" s="160"/>
      <c r="B31" s="13">
        <v>3300</v>
      </c>
      <c r="C31" s="14" t="s">
        <v>28</v>
      </c>
      <c r="D31" s="14" t="s">
        <v>6</v>
      </c>
      <c r="E31" s="14" t="s">
        <v>6</v>
      </c>
      <c r="F31" s="14" t="s">
        <v>6</v>
      </c>
      <c r="G31" s="14" t="s">
        <v>6</v>
      </c>
      <c r="H31" s="14" t="s">
        <v>6</v>
      </c>
    </row>
    <row r="32" spans="1:8" s="11" customFormat="1" ht="20.399999999999999" customHeight="1">
      <c r="A32" s="160"/>
      <c r="B32" s="13">
        <v>3400</v>
      </c>
      <c r="C32" s="14" t="s">
        <v>29</v>
      </c>
      <c r="D32" s="14" t="s">
        <v>6</v>
      </c>
      <c r="E32" s="14" t="s">
        <v>6</v>
      </c>
      <c r="F32" s="14" t="s">
        <v>6</v>
      </c>
      <c r="G32" s="14" t="s">
        <v>6</v>
      </c>
      <c r="H32" s="14" t="s">
        <v>6</v>
      </c>
    </row>
    <row r="33" spans="1:8" s="11" customFormat="1" ht="31.5" customHeight="1">
      <c r="A33" s="160"/>
      <c r="B33" s="92">
        <v>3500</v>
      </c>
      <c r="C33" s="91" t="s">
        <v>30</v>
      </c>
      <c r="D33" s="14"/>
      <c r="E33" s="14"/>
      <c r="F33" s="14"/>
      <c r="G33" s="14"/>
      <c r="H33" s="14"/>
    </row>
    <row r="34" spans="1:8" s="11" customFormat="1" ht="34.950000000000003" customHeight="1">
      <c r="A34" s="160"/>
      <c r="B34" s="92">
        <v>3500</v>
      </c>
      <c r="C34" s="91" t="s">
        <v>30</v>
      </c>
      <c r="D34" s="14" t="s">
        <v>6</v>
      </c>
      <c r="E34" s="14" t="s">
        <v>6</v>
      </c>
      <c r="F34" s="14" t="s">
        <v>6</v>
      </c>
      <c r="G34" s="14" t="s">
        <v>6</v>
      </c>
      <c r="H34" s="14" t="s">
        <v>6</v>
      </c>
    </row>
    <row r="35" spans="1:8" s="11" customFormat="1" ht="27" customHeight="1">
      <c r="A35" s="160"/>
      <c r="B35" s="13">
        <v>3600</v>
      </c>
      <c r="C35" s="14" t="s">
        <v>31</v>
      </c>
      <c r="D35" s="14" t="s">
        <v>6</v>
      </c>
      <c r="E35" s="14" t="s">
        <v>6</v>
      </c>
      <c r="F35" s="14" t="s">
        <v>6</v>
      </c>
      <c r="G35" s="14" t="s">
        <v>6</v>
      </c>
      <c r="H35" s="14" t="s">
        <v>6</v>
      </c>
    </row>
    <row r="36" spans="1:8" s="11" customFormat="1" ht="17.399999999999999" customHeight="1">
      <c r="A36" s="160"/>
      <c r="B36" s="13">
        <v>3700</v>
      </c>
      <c r="C36" s="14" t="s">
        <v>32</v>
      </c>
      <c r="D36" s="14" t="s">
        <v>6</v>
      </c>
      <c r="E36" s="14" t="s">
        <v>6</v>
      </c>
      <c r="F36" s="14" t="s">
        <v>6</v>
      </c>
      <c r="G36" s="14" t="s">
        <v>6</v>
      </c>
      <c r="H36" s="14" t="s">
        <v>6</v>
      </c>
    </row>
    <row r="37" spans="1:8" s="11" customFormat="1" ht="13.8">
      <c r="A37" s="160"/>
      <c r="B37" s="13">
        <v>3800</v>
      </c>
      <c r="C37" s="14" t="s">
        <v>33</v>
      </c>
      <c r="D37" s="14" t="s">
        <v>6</v>
      </c>
      <c r="E37" s="14" t="s">
        <v>6</v>
      </c>
      <c r="F37" s="14" t="s">
        <v>6</v>
      </c>
      <c r="G37" s="14" t="s">
        <v>6</v>
      </c>
      <c r="H37" s="14" t="s">
        <v>6</v>
      </c>
    </row>
    <row r="38" spans="1:8" s="11" customFormat="1" ht="18.600000000000001" customHeight="1">
      <c r="A38" s="160"/>
      <c r="B38" s="13">
        <v>3900</v>
      </c>
      <c r="C38" s="14" t="s">
        <v>34</v>
      </c>
      <c r="D38" s="14" t="s">
        <v>6</v>
      </c>
      <c r="E38" s="14" t="s">
        <v>6</v>
      </c>
      <c r="F38" s="14" t="s">
        <v>6</v>
      </c>
      <c r="G38" s="14" t="s">
        <v>6</v>
      </c>
      <c r="H38" s="14" t="s">
        <v>6</v>
      </c>
    </row>
    <row r="39" spans="1:8" s="11" customFormat="1" ht="13.95" customHeight="1">
      <c r="A39" s="160"/>
      <c r="B39" s="153" t="s">
        <v>35</v>
      </c>
      <c r="C39" s="154"/>
      <c r="D39" s="133"/>
      <c r="E39" s="133"/>
      <c r="F39" s="133"/>
      <c r="G39" s="133"/>
      <c r="H39" s="133"/>
    </row>
    <row r="40" spans="1:8" s="11" customFormat="1" ht="28.2" customHeight="1">
      <c r="A40" s="160" t="s">
        <v>36</v>
      </c>
      <c r="B40" s="13">
        <v>4100</v>
      </c>
      <c r="C40" s="14" t="s">
        <v>37</v>
      </c>
      <c r="D40" s="14" t="s">
        <v>6</v>
      </c>
      <c r="E40" s="14" t="s">
        <v>6</v>
      </c>
      <c r="F40" s="14" t="s">
        <v>6</v>
      </c>
      <c r="G40" s="14" t="s">
        <v>6</v>
      </c>
      <c r="H40" s="14" t="s">
        <v>6</v>
      </c>
    </row>
    <row r="41" spans="1:8" s="11" customFormat="1" ht="20.399999999999999" customHeight="1">
      <c r="A41" s="160"/>
      <c r="B41" s="13">
        <v>4200</v>
      </c>
      <c r="C41" s="14" t="s">
        <v>38</v>
      </c>
      <c r="D41" s="14" t="s">
        <v>6</v>
      </c>
      <c r="E41" s="14" t="s">
        <v>6</v>
      </c>
      <c r="F41" s="14" t="s">
        <v>6</v>
      </c>
      <c r="G41" s="14" t="s">
        <v>6</v>
      </c>
      <c r="H41" s="14" t="s">
        <v>6</v>
      </c>
    </row>
    <row r="42" spans="1:8" s="11" customFormat="1" ht="13.8">
      <c r="A42" s="160"/>
      <c r="B42" s="13">
        <v>4300</v>
      </c>
      <c r="C42" s="14" t="s">
        <v>39</v>
      </c>
      <c r="D42" s="14" t="s">
        <v>6</v>
      </c>
      <c r="E42" s="14" t="s">
        <v>6</v>
      </c>
      <c r="F42" s="14" t="s">
        <v>6</v>
      </c>
      <c r="G42" s="14" t="s">
        <v>6</v>
      </c>
      <c r="H42" s="14" t="s">
        <v>6</v>
      </c>
    </row>
    <row r="43" spans="1:8" s="11" customFormat="1" ht="13.8">
      <c r="A43" s="160"/>
      <c r="B43" s="13">
        <v>4400</v>
      </c>
      <c r="C43" s="14" t="s">
        <v>40</v>
      </c>
      <c r="D43" s="14" t="s">
        <v>6</v>
      </c>
      <c r="E43" s="14" t="s">
        <v>6</v>
      </c>
      <c r="F43" s="14" t="s">
        <v>6</v>
      </c>
      <c r="G43" s="14" t="s">
        <v>6</v>
      </c>
      <c r="H43" s="14" t="s">
        <v>6</v>
      </c>
    </row>
    <row r="44" spans="1:8" s="11" customFormat="1" ht="13.8">
      <c r="A44" s="160"/>
      <c r="B44" s="13">
        <v>4500</v>
      </c>
      <c r="C44" s="14" t="s">
        <v>41</v>
      </c>
      <c r="D44" s="14" t="s">
        <v>6</v>
      </c>
      <c r="E44" s="14" t="s">
        <v>6</v>
      </c>
      <c r="F44" s="14" t="s">
        <v>6</v>
      </c>
      <c r="G44" s="14" t="s">
        <v>6</v>
      </c>
      <c r="H44" s="14" t="s">
        <v>6</v>
      </c>
    </row>
    <row r="45" spans="1:8" s="11" customFormat="1" ht="27.6" customHeight="1">
      <c r="A45" s="160"/>
      <c r="B45" s="13">
        <v>4600</v>
      </c>
      <c r="C45" s="14" t="s">
        <v>42</v>
      </c>
      <c r="D45" s="14" t="s">
        <v>6</v>
      </c>
      <c r="E45" s="14" t="s">
        <v>6</v>
      </c>
      <c r="F45" s="14" t="s">
        <v>6</v>
      </c>
      <c r="G45" s="14" t="s">
        <v>6</v>
      </c>
      <c r="H45" s="14" t="s">
        <v>6</v>
      </c>
    </row>
    <row r="46" spans="1:8" s="11" customFormat="1" ht="22.2" customHeight="1">
      <c r="A46" s="160"/>
      <c r="B46" s="13">
        <v>4700</v>
      </c>
      <c r="C46" s="14" t="s">
        <v>43</v>
      </c>
      <c r="D46" s="14" t="s">
        <v>6</v>
      </c>
      <c r="E46" s="14" t="s">
        <v>6</v>
      </c>
      <c r="F46" s="14" t="s">
        <v>6</v>
      </c>
      <c r="G46" s="14" t="s">
        <v>6</v>
      </c>
      <c r="H46" s="14" t="s">
        <v>6</v>
      </c>
    </row>
    <row r="47" spans="1:8" s="11" customFormat="1" ht="13.8">
      <c r="A47" s="160"/>
      <c r="B47" s="13">
        <v>4800</v>
      </c>
      <c r="C47" s="14" t="s">
        <v>44</v>
      </c>
      <c r="D47" s="14" t="s">
        <v>6</v>
      </c>
      <c r="E47" s="14" t="s">
        <v>6</v>
      </c>
      <c r="F47" s="14" t="s">
        <v>6</v>
      </c>
      <c r="G47" s="14" t="s">
        <v>6</v>
      </c>
      <c r="H47" s="14" t="s">
        <v>6</v>
      </c>
    </row>
    <row r="48" spans="1:8" s="11" customFormat="1" ht="18" customHeight="1">
      <c r="A48" s="160"/>
      <c r="B48" s="13">
        <v>4900</v>
      </c>
      <c r="C48" s="14" t="s">
        <v>45</v>
      </c>
      <c r="D48" s="14" t="s">
        <v>6</v>
      </c>
      <c r="E48" s="14" t="s">
        <v>6</v>
      </c>
      <c r="F48" s="14" t="s">
        <v>6</v>
      </c>
      <c r="G48" s="14" t="s">
        <v>6</v>
      </c>
      <c r="H48" s="14" t="s">
        <v>6</v>
      </c>
    </row>
    <row r="49" spans="1:8" s="11" customFormat="1" ht="13.95" customHeight="1">
      <c r="A49" s="160"/>
      <c r="B49" s="153" t="s">
        <v>46</v>
      </c>
      <c r="C49" s="154"/>
      <c r="D49" s="133"/>
      <c r="E49" s="133"/>
      <c r="F49" s="133"/>
      <c r="G49" s="133"/>
      <c r="H49" s="133"/>
    </row>
    <row r="50" spans="1:8" s="11" customFormat="1" ht="20.399999999999999" customHeight="1">
      <c r="A50" s="160" t="s">
        <v>47</v>
      </c>
      <c r="B50" s="13">
        <v>5100</v>
      </c>
      <c r="C50" s="14" t="s">
        <v>48</v>
      </c>
      <c r="D50" s="14" t="s">
        <v>6</v>
      </c>
      <c r="E50" s="14" t="s">
        <v>6</v>
      </c>
      <c r="F50" s="14" t="s">
        <v>6</v>
      </c>
      <c r="G50" s="14" t="s">
        <v>6</v>
      </c>
      <c r="H50" s="14" t="s">
        <v>6</v>
      </c>
    </row>
    <row r="51" spans="1:8" s="11" customFormat="1" ht="24.6" customHeight="1">
      <c r="A51" s="160"/>
      <c r="B51" s="13">
        <v>5200</v>
      </c>
      <c r="C51" s="14" t="s">
        <v>49</v>
      </c>
      <c r="D51" s="14" t="s">
        <v>6</v>
      </c>
      <c r="E51" s="14" t="s">
        <v>6</v>
      </c>
      <c r="F51" s="14" t="s">
        <v>6</v>
      </c>
      <c r="G51" s="14" t="s">
        <v>6</v>
      </c>
      <c r="H51" s="14" t="s">
        <v>6</v>
      </c>
    </row>
    <row r="52" spans="1:8" s="11" customFormat="1" ht="19.95" customHeight="1">
      <c r="A52" s="160"/>
      <c r="B52" s="13">
        <v>5300</v>
      </c>
      <c r="C52" s="14" t="s">
        <v>50</v>
      </c>
      <c r="D52" s="14" t="s">
        <v>6</v>
      </c>
      <c r="E52" s="14" t="s">
        <v>6</v>
      </c>
      <c r="F52" s="14" t="s">
        <v>6</v>
      </c>
      <c r="G52" s="14" t="s">
        <v>6</v>
      </c>
      <c r="H52" s="14" t="s">
        <v>6</v>
      </c>
    </row>
    <row r="53" spans="1:8" s="11" customFormat="1" ht="16.95" customHeight="1">
      <c r="A53" s="160"/>
      <c r="B53" s="13">
        <v>5400</v>
      </c>
      <c r="C53" s="14" t="s">
        <v>51</v>
      </c>
      <c r="D53" s="14" t="s">
        <v>6</v>
      </c>
      <c r="E53" s="14" t="s">
        <v>6</v>
      </c>
      <c r="F53" s="14" t="s">
        <v>6</v>
      </c>
      <c r="G53" s="14" t="s">
        <v>6</v>
      </c>
      <c r="H53" s="14" t="s">
        <v>6</v>
      </c>
    </row>
    <row r="54" spans="1:8" s="11" customFormat="1" ht="18.600000000000001" customHeight="1">
      <c r="A54" s="160"/>
      <c r="B54" s="13">
        <v>5500</v>
      </c>
      <c r="C54" s="14" t="s">
        <v>52</v>
      </c>
      <c r="D54" s="14" t="s">
        <v>6</v>
      </c>
      <c r="E54" s="14" t="s">
        <v>6</v>
      </c>
      <c r="F54" s="14" t="s">
        <v>6</v>
      </c>
      <c r="G54" s="14" t="s">
        <v>6</v>
      </c>
      <c r="H54" s="14" t="s">
        <v>6</v>
      </c>
    </row>
    <row r="55" spans="1:8" s="11" customFormat="1" ht="19.95" customHeight="1">
      <c r="A55" s="160"/>
      <c r="B55" s="13">
        <v>5600</v>
      </c>
      <c r="C55" s="14" t="s">
        <v>53</v>
      </c>
      <c r="D55" s="14" t="s">
        <v>6</v>
      </c>
      <c r="E55" s="14" t="s">
        <v>6</v>
      </c>
      <c r="F55" s="14" t="s">
        <v>6</v>
      </c>
      <c r="G55" s="14" t="s">
        <v>6</v>
      </c>
      <c r="H55" s="14" t="s">
        <v>6</v>
      </c>
    </row>
    <row r="56" spans="1:8" s="11" customFormat="1" ht="13.8">
      <c r="A56" s="160"/>
      <c r="B56" s="13">
        <v>5700</v>
      </c>
      <c r="C56" s="14" t="s">
        <v>54</v>
      </c>
      <c r="D56" s="14" t="s">
        <v>6</v>
      </c>
      <c r="E56" s="14" t="s">
        <v>6</v>
      </c>
      <c r="F56" s="14" t="s">
        <v>6</v>
      </c>
      <c r="G56" s="14" t="s">
        <v>6</v>
      </c>
      <c r="H56" s="14" t="s">
        <v>6</v>
      </c>
    </row>
    <row r="57" spans="1:8" s="11" customFormat="1" ht="13.8">
      <c r="A57" s="160"/>
      <c r="B57" s="13">
        <v>5800</v>
      </c>
      <c r="C57" s="14" t="s">
        <v>55</v>
      </c>
      <c r="D57" s="14" t="s">
        <v>6</v>
      </c>
      <c r="E57" s="14" t="s">
        <v>6</v>
      </c>
      <c r="F57" s="14" t="s">
        <v>6</v>
      </c>
      <c r="G57" s="14" t="s">
        <v>6</v>
      </c>
      <c r="H57" s="14" t="s">
        <v>6</v>
      </c>
    </row>
    <row r="58" spans="1:8" s="11" customFormat="1" ht="13.8">
      <c r="A58" s="160"/>
      <c r="B58" s="13">
        <v>5900</v>
      </c>
      <c r="C58" s="14" t="s">
        <v>56</v>
      </c>
      <c r="D58" s="14" t="s">
        <v>6</v>
      </c>
      <c r="E58" s="14" t="s">
        <v>6</v>
      </c>
      <c r="F58" s="14" t="s">
        <v>6</v>
      </c>
      <c r="G58" s="14" t="s">
        <v>6</v>
      </c>
      <c r="H58" s="14" t="s">
        <v>6</v>
      </c>
    </row>
    <row r="59" spans="1:8" s="11" customFormat="1" ht="13.95" customHeight="1">
      <c r="A59" s="160"/>
      <c r="B59" s="153" t="s">
        <v>57</v>
      </c>
      <c r="C59" s="154"/>
      <c r="D59" s="133"/>
      <c r="E59" s="133"/>
      <c r="F59" s="133"/>
      <c r="G59" s="133"/>
      <c r="H59" s="133"/>
    </row>
    <row r="60" spans="1:8" s="11" customFormat="1" ht="46.5" customHeight="1">
      <c r="A60" s="161" t="s">
        <v>58</v>
      </c>
      <c r="B60" s="13">
        <v>6100</v>
      </c>
      <c r="C60" s="14" t="s">
        <v>59</v>
      </c>
      <c r="D60" s="14" t="s">
        <v>6</v>
      </c>
      <c r="E60" s="14" t="s">
        <v>6</v>
      </c>
      <c r="F60" s="14" t="s">
        <v>6</v>
      </c>
      <c r="G60" s="14" t="s">
        <v>6</v>
      </c>
      <c r="H60" s="14" t="s">
        <v>6</v>
      </c>
    </row>
    <row r="61" spans="1:8" s="11" customFormat="1" ht="46.5" customHeight="1">
      <c r="A61" s="162"/>
      <c r="B61" s="92">
        <v>6200</v>
      </c>
      <c r="C61" s="91" t="s">
        <v>284</v>
      </c>
      <c r="D61" s="93">
        <v>31282100.66</v>
      </c>
      <c r="E61" s="93">
        <f>D61</f>
        <v>31282100.66</v>
      </c>
      <c r="F61" s="93">
        <v>30250335.710000001</v>
      </c>
      <c r="G61" s="93">
        <f>16061754.02+14188581.69</f>
        <v>30250335.710000001</v>
      </c>
      <c r="H61" s="93">
        <f>E61-F61</f>
        <v>1031764.9499999993</v>
      </c>
    </row>
    <row r="62" spans="1:8" s="11" customFormat="1" ht="46.5" customHeight="1">
      <c r="A62" s="162"/>
      <c r="B62" s="92">
        <v>6200</v>
      </c>
      <c r="C62" s="91" t="s">
        <v>283</v>
      </c>
      <c r="D62" s="90">
        <v>8555062.0500000007</v>
      </c>
      <c r="E62" s="90">
        <f>D62</f>
        <v>8555062.0500000007</v>
      </c>
      <c r="F62" s="90">
        <v>2740218.47</v>
      </c>
      <c r="G62" s="90">
        <v>2740218.47</v>
      </c>
      <c r="H62" s="90">
        <f>E62-F62</f>
        <v>5814843.5800000001</v>
      </c>
    </row>
    <row r="63" spans="1:8" s="11" customFormat="1" ht="46.5" customHeight="1">
      <c r="A63" s="162"/>
      <c r="B63" s="92">
        <v>6200</v>
      </c>
      <c r="C63" s="91" t="s">
        <v>282</v>
      </c>
      <c r="D63" s="90">
        <v>225830.68</v>
      </c>
      <c r="E63" s="90">
        <f>D63</f>
        <v>225830.68</v>
      </c>
      <c r="F63" s="90">
        <v>225830.68</v>
      </c>
      <c r="G63" s="90">
        <v>225830.68</v>
      </c>
      <c r="H63" s="90">
        <f>E63-F63</f>
        <v>0</v>
      </c>
    </row>
    <row r="64" spans="1:8" s="11" customFormat="1" ht="46.5" customHeight="1">
      <c r="A64" s="162"/>
      <c r="B64" s="92">
        <v>6200</v>
      </c>
      <c r="C64" s="91" t="s">
        <v>281</v>
      </c>
      <c r="D64" s="90">
        <v>34096.720000000001</v>
      </c>
      <c r="E64" s="90">
        <f>D64</f>
        <v>34096.720000000001</v>
      </c>
      <c r="F64" s="90">
        <v>1186.5999999999999</v>
      </c>
      <c r="G64" s="90">
        <v>1186.5999999999999</v>
      </c>
      <c r="H64" s="90">
        <f>E64-F64</f>
        <v>32910.120000000003</v>
      </c>
    </row>
    <row r="65" spans="1:8" s="11" customFormat="1" ht="20.399999999999999" customHeight="1">
      <c r="A65" s="162"/>
      <c r="B65" s="13">
        <v>6300</v>
      </c>
      <c r="C65" s="14" t="s">
        <v>60</v>
      </c>
      <c r="D65" s="89" t="s">
        <v>6</v>
      </c>
      <c r="E65" s="89" t="s">
        <v>6</v>
      </c>
      <c r="F65" s="89" t="s">
        <v>6</v>
      </c>
      <c r="G65" s="89" t="s">
        <v>6</v>
      </c>
      <c r="H65" s="89" t="s">
        <v>6</v>
      </c>
    </row>
    <row r="66" spans="1:8" s="11" customFormat="1" ht="13.95" customHeight="1">
      <c r="A66" s="162"/>
      <c r="B66" s="153" t="s">
        <v>280</v>
      </c>
      <c r="C66" s="154"/>
      <c r="D66" s="88">
        <f>SUM(D60:D65)</f>
        <v>40097090.109999999</v>
      </c>
      <c r="E66" s="88">
        <f>SUM(E60:E65)</f>
        <v>40097090.109999999</v>
      </c>
      <c r="F66" s="88">
        <f>SUM(F60:F65)</f>
        <v>33217571.460000001</v>
      </c>
      <c r="G66" s="88">
        <f>SUM(G60:G65)</f>
        <v>33217571.460000001</v>
      </c>
      <c r="H66" s="88">
        <f>SUM(H60:H65)</f>
        <v>6879518.6499999994</v>
      </c>
    </row>
    <row r="67" spans="1:8" s="11" customFormat="1" ht="13.95" customHeight="1">
      <c r="A67" s="163"/>
      <c r="B67" s="153" t="s">
        <v>61</v>
      </c>
      <c r="C67" s="154"/>
      <c r="D67" s="88">
        <f>D66+D49+D39+D28+D18+D59</f>
        <v>40097090.109999999</v>
      </c>
      <c r="E67" s="88">
        <f>E66+E49+E39+E28+E18+E59</f>
        <v>40097090.109999999</v>
      </c>
      <c r="F67" s="88">
        <f>F66+F49+F39+F28+F18+F59</f>
        <v>33217571.460000001</v>
      </c>
      <c r="G67" s="88">
        <f>G66+G49+G39+G28+G18+G59</f>
        <v>33217571.460000001</v>
      </c>
      <c r="H67" s="88">
        <f>H66+H49+H39+H28+H18+H59</f>
        <v>6879518.6499999994</v>
      </c>
    </row>
    <row r="68" spans="1:8" s="11" customFormat="1" ht="15" customHeight="1">
      <c r="B68" s="12"/>
    </row>
    <row r="69" spans="1:8" s="11" customFormat="1" ht="25.95" customHeight="1">
      <c r="A69" s="156"/>
      <c r="B69" s="156"/>
      <c r="C69" s="156"/>
      <c r="D69" s="156"/>
      <c r="E69" s="156"/>
      <c r="F69" s="156"/>
      <c r="G69" s="156"/>
      <c r="H69" s="156"/>
    </row>
    <row r="70" spans="1:8" s="11" customFormat="1" ht="13.8">
      <c r="A70" s="45"/>
      <c r="B70" s="45"/>
      <c r="C70" s="45"/>
      <c r="D70" s="45"/>
      <c r="E70" s="45"/>
      <c r="F70" s="45"/>
      <c r="G70" s="45"/>
      <c r="H70" s="45"/>
    </row>
    <row r="71" spans="1:8">
      <c r="A71" s="45"/>
      <c r="B71" s="45"/>
      <c r="C71" s="45"/>
      <c r="D71" s="45"/>
      <c r="E71" s="45"/>
      <c r="F71" s="45"/>
      <c r="G71" s="45"/>
      <c r="H71" s="45"/>
    </row>
    <row r="72" spans="1:8">
      <c r="A72" s="46"/>
      <c r="B72" s="46"/>
      <c r="C72" s="46"/>
      <c r="D72" s="46"/>
      <c r="E72" s="46"/>
      <c r="F72" s="46"/>
      <c r="G72" s="46"/>
      <c r="H72" s="46"/>
    </row>
  </sheetData>
  <mergeCells count="19">
    <mergeCell ref="A69:H69"/>
    <mergeCell ref="A19:A28"/>
    <mergeCell ref="B28:C28"/>
    <mergeCell ref="A29:A39"/>
    <mergeCell ref="B39:C39"/>
    <mergeCell ref="A40:A49"/>
    <mergeCell ref="B49:C49"/>
    <mergeCell ref="A50:A59"/>
    <mergeCell ref="B59:C59"/>
    <mergeCell ref="A60:A67"/>
    <mergeCell ref="B66:C66"/>
    <mergeCell ref="B67:C67"/>
    <mergeCell ref="A11:A18"/>
    <mergeCell ref="B18:C18"/>
    <mergeCell ref="A5:H5"/>
    <mergeCell ref="A6:H6"/>
    <mergeCell ref="A7:H7"/>
    <mergeCell ref="A8:H8"/>
    <mergeCell ref="A10:B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I20"/>
  <sheetViews>
    <sheetView zoomScaleNormal="100" workbookViewId="0">
      <selection activeCell="B24" sqref="B24"/>
    </sheetView>
  </sheetViews>
  <sheetFormatPr baseColWidth="10" defaultRowHeight="14.4"/>
  <cols>
    <col min="1" max="1" width="19.6640625" customWidth="1"/>
    <col min="2" max="4" width="17.6640625" customWidth="1"/>
    <col min="5" max="6" width="17.6640625" style="8" customWidth="1"/>
    <col min="7" max="7" width="19" customWidth="1"/>
    <col min="8" max="8" width="17.109375" customWidth="1"/>
  </cols>
  <sheetData>
    <row r="4" spans="1:9" ht="16.2" customHeight="1">
      <c r="A4" s="17"/>
      <c r="B4" s="17"/>
      <c r="C4" s="17"/>
      <c r="D4" s="17"/>
      <c r="E4" s="17"/>
      <c r="F4" s="17"/>
      <c r="G4" s="17"/>
      <c r="H4" s="17"/>
      <c r="I4" s="17"/>
    </row>
    <row r="5" spans="1:9" s="8" customFormat="1" ht="19.95" customHeight="1">
      <c r="A5" s="147" t="s">
        <v>212</v>
      </c>
      <c r="B5" s="147"/>
      <c r="C5" s="147"/>
      <c r="D5" s="147"/>
      <c r="E5" s="147"/>
      <c r="F5" s="147"/>
      <c r="G5" s="147"/>
      <c r="H5" s="147"/>
      <c r="I5" s="17"/>
    </row>
    <row r="6" spans="1:9" s="8" customFormat="1" ht="19.95" customHeight="1">
      <c r="A6" s="147" t="s">
        <v>83</v>
      </c>
      <c r="B6" s="147"/>
      <c r="C6" s="147"/>
      <c r="D6" s="147"/>
      <c r="E6" s="147"/>
      <c r="F6" s="147"/>
      <c r="G6" s="147"/>
      <c r="H6" s="147"/>
      <c r="I6" s="17"/>
    </row>
    <row r="7" spans="1:9" s="8" customFormat="1" ht="19.95" customHeight="1">
      <c r="A7" s="147" t="s">
        <v>84</v>
      </c>
      <c r="B7" s="147"/>
      <c r="C7" s="147"/>
      <c r="D7" s="147"/>
      <c r="E7" s="147"/>
      <c r="F7" s="147"/>
      <c r="G7" s="147"/>
      <c r="H7" s="147"/>
      <c r="I7" s="17"/>
    </row>
    <row r="8" spans="1:9" ht="19.95" customHeight="1">
      <c r="A8" s="148" t="s">
        <v>195</v>
      </c>
      <c r="B8" s="148"/>
      <c r="C8" s="148"/>
      <c r="D8" s="148"/>
      <c r="E8" s="148"/>
      <c r="F8" s="148"/>
      <c r="G8" s="148"/>
      <c r="H8" s="18"/>
      <c r="I8" s="19"/>
    </row>
    <row r="9" spans="1:9" s="8" customFormat="1" ht="12.45" customHeight="1">
      <c r="A9" s="16"/>
      <c r="B9" s="16"/>
      <c r="C9" s="16"/>
      <c r="D9" s="16"/>
      <c r="E9" s="16"/>
      <c r="F9" s="16"/>
      <c r="G9" s="16"/>
      <c r="H9" s="18"/>
      <c r="I9" s="19"/>
    </row>
    <row r="10" spans="1:9" ht="25.2" customHeight="1">
      <c r="A10" s="165" t="s">
        <v>213</v>
      </c>
      <c r="B10" s="165" t="s">
        <v>198</v>
      </c>
      <c r="C10" s="165"/>
      <c r="D10" s="165"/>
      <c r="E10" s="165" t="s">
        <v>199</v>
      </c>
      <c r="F10" s="165"/>
      <c r="G10" s="165"/>
      <c r="H10" s="165"/>
      <c r="I10" s="17"/>
    </row>
    <row r="11" spans="1:9" s="10" customFormat="1" ht="60" customHeight="1">
      <c r="A11" s="165"/>
      <c r="B11" s="53" t="s">
        <v>200</v>
      </c>
      <c r="C11" s="53" t="s">
        <v>201</v>
      </c>
      <c r="D11" s="54" t="s">
        <v>202</v>
      </c>
      <c r="E11" s="53" t="s">
        <v>2</v>
      </c>
      <c r="F11" s="53" t="s">
        <v>3</v>
      </c>
      <c r="G11" s="53" t="s">
        <v>85</v>
      </c>
      <c r="H11" s="53" t="s">
        <v>87</v>
      </c>
      <c r="I11" s="20"/>
    </row>
    <row r="12" spans="1:9" ht="16.8">
      <c r="A12" s="21"/>
      <c r="B12" s="21" t="s">
        <v>63</v>
      </c>
      <c r="C12" s="21"/>
      <c r="D12" s="21"/>
      <c r="E12" s="21"/>
      <c r="F12" s="21"/>
      <c r="G12" s="21"/>
      <c r="H12" s="21"/>
      <c r="I12" s="17"/>
    </row>
    <row r="13" spans="1:9" ht="16.8">
      <c r="A13" s="21"/>
      <c r="B13" s="21"/>
      <c r="C13" s="21"/>
      <c r="D13" s="21"/>
      <c r="E13" s="21"/>
      <c r="F13" s="21"/>
      <c r="G13" s="21"/>
      <c r="H13" s="21"/>
      <c r="I13" s="17"/>
    </row>
    <row r="14" spans="1:9" ht="16.8">
      <c r="A14" s="21"/>
      <c r="B14" s="21"/>
      <c r="C14" s="21"/>
      <c r="D14" s="21"/>
      <c r="E14" s="21"/>
      <c r="F14" s="21"/>
      <c r="G14" s="21"/>
      <c r="H14" s="21"/>
      <c r="I14" s="17"/>
    </row>
    <row r="15" spans="1:9" ht="16.8">
      <c r="A15" s="34" t="s">
        <v>62</v>
      </c>
      <c r="B15" s="21"/>
      <c r="C15" s="21"/>
      <c r="D15" s="21"/>
      <c r="E15" s="21"/>
      <c r="F15" s="21"/>
      <c r="G15" s="21"/>
      <c r="H15" s="21"/>
      <c r="I15" s="17"/>
    </row>
    <row r="16" spans="1:9" ht="16.8">
      <c r="A16" s="22"/>
      <c r="B16" s="22"/>
      <c r="C16" s="22"/>
      <c r="D16" s="22"/>
      <c r="E16" s="22"/>
      <c r="F16" s="22"/>
      <c r="G16" s="22"/>
      <c r="H16" s="22"/>
      <c r="I16" s="17"/>
    </row>
    <row r="17" spans="1:9" ht="19.95" customHeight="1">
      <c r="A17" s="166"/>
      <c r="B17" s="166"/>
      <c r="C17" s="166"/>
      <c r="D17" s="166"/>
      <c r="E17" s="166"/>
      <c r="F17" s="166"/>
      <c r="G17" s="166"/>
      <c r="H17" s="166"/>
      <c r="I17" s="33"/>
    </row>
    <row r="18" spans="1:9">
      <c r="A18" s="164" t="s">
        <v>110</v>
      </c>
      <c r="B18" s="164"/>
      <c r="C18" s="164"/>
      <c r="D18" s="164"/>
      <c r="E18" s="164"/>
      <c r="F18" s="164"/>
      <c r="G18" s="164"/>
      <c r="H18" s="164"/>
      <c r="I18" s="164"/>
    </row>
    <row r="19" spans="1:9">
      <c r="A19" s="5"/>
      <c r="B19" s="6"/>
      <c r="C19" s="6"/>
      <c r="D19" s="6"/>
      <c r="E19" s="6"/>
      <c r="F19" s="6"/>
      <c r="G19" s="6"/>
    </row>
    <row r="20" spans="1:9">
      <c r="A20" s="5"/>
      <c r="B20" s="6"/>
      <c r="C20" s="6"/>
      <c r="D20" s="6"/>
      <c r="E20" s="6"/>
      <c r="F20" s="6"/>
      <c r="G20" s="6"/>
    </row>
  </sheetData>
  <mergeCells count="9">
    <mergeCell ref="A5:H5"/>
    <mergeCell ref="A6:H6"/>
    <mergeCell ref="A7:H7"/>
    <mergeCell ref="A18:I18"/>
    <mergeCell ref="A8:G8"/>
    <mergeCell ref="A10:A11"/>
    <mergeCell ref="B10:D10"/>
    <mergeCell ref="E10:H10"/>
    <mergeCell ref="A17:H17"/>
  </mergeCells>
  <pageMargins left="0.7" right="0.7" top="0.75" bottom="0.75" header="0.3" footer="0.3"/>
  <pageSetup scale="84"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H19"/>
  <sheetViews>
    <sheetView zoomScaleNormal="100" workbookViewId="0">
      <selection activeCell="D28" sqref="D28"/>
    </sheetView>
  </sheetViews>
  <sheetFormatPr baseColWidth="10" defaultRowHeight="14.4"/>
  <cols>
    <col min="1" max="1" width="28.44140625" customWidth="1"/>
    <col min="2" max="8" width="17.6640625" customWidth="1"/>
  </cols>
  <sheetData>
    <row r="5" spans="1:8" s="8" customFormat="1"/>
    <row r="6" spans="1:8" s="8" customFormat="1" ht="19.95" customHeight="1">
      <c r="A6" s="147" t="s">
        <v>212</v>
      </c>
      <c r="B6" s="147"/>
      <c r="C6" s="147"/>
      <c r="D6" s="147"/>
      <c r="E6" s="147"/>
      <c r="F6" s="147"/>
      <c r="G6" s="147"/>
      <c r="H6" s="147"/>
    </row>
    <row r="7" spans="1:8" s="8" customFormat="1" ht="19.95" customHeight="1">
      <c r="A7" s="147" t="s">
        <v>83</v>
      </c>
      <c r="B7" s="147"/>
      <c r="C7" s="147"/>
      <c r="D7" s="147"/>
      <c r="E7" s="147"/>
      <c r="F7" s="147"/>
      <c r="G7" s="147"/>
      <c r="H7" s="147"/>
    </row>
    <row r="8" spans="1:8" ht="19.95" customHeight="1">
      <c r="A8" s="147" t="s">
        <v>84</v>
      </c>
      <c r="B8" s="147"/>
      <c r="C8" s="147"/>
      <c r="D8" s="147"/>
      <c r="E8" s="147"/>
      <c r="F8" s="147"/>
      <c r="G8" s="147"/>
      <c r="H8" s="147"/>
    </row>
    <row r="9" spans="1:8" ht="19.95" customHeight="1">
      <c r="A9" s="148" t="s">
        <v>196</v>
      </c>
      <c r="B9" s="148"/>
      <c r="C9" s="148"/>
      <c r="D9" s="148"/>
      <c r="E9" s="148"/>
      <c r="F9" s="148"/>
      <c r="G9" s="148"/>
      <c r="H9" s="148"/>
    </row>
    <row r="10" spans="1:8" s="8" customFormat="1" ht="12.45" customHeight="1">
      <c r="A10" s="16"/>
      <c r="B10" s="16"/>
      <c r="C10" s="16"/>
      <c r="D10" s="16"/>
      <c r="E10" s="16"/>
      <c r="F10" s="16"/>
      <c r="G10" s="16"/>
      <c r="H10" s="16"/>
    </row>
    <row r="11" spans="1:8" s="8" customFormat="1" ht="28.95" customHeight="1">
      <c r="A11" s="168" t="s">
        <v>213</v>
      </c>
      <c r="B11" s="170" t="s">
        <v>198</v>
      </c>
      <c r="C11" s="171"/>
      <c r="D11" s="172"/>
      <c r="E11" s="170" t="s">
        <v>199</v>
      </c>
      <c r="F11" s="171"/>
      <c r="G11" s="171"/>
      <c r="H11" s="171"/>
    </row>
    <row r="12" spans="1:8" s="10" customFormat="1" ht="60" customHeight="1">
      <c r="A12" s="169"/>
      <c r="B12" s="55" t="s">
        <v>200</v>
      </c>
      <c r="C12" s="55" t="s">
        <v>201</v>
      </c>
      <c r="D12" s="56" t="s">
        <v>202</v>
      </c>
      <c r="E12" s="55" t="s">
        <v>2</v>
      </c>
      <c r="F12" s="55" t="s">
        <v>3</v>
      </c>
      <c r="G12" s="55" t="s">
        <v>85</v>
      </c>
      <c r="H12" s="55" t="s">
        <v>87</v>
      </c>
    </row>
    <row r="13" spans="1:8" s="8" customFormat="1" ht="15">
      <c r="A13" s="21"/>
      <c r="B13" s="21" t="s">
        <v>63</v>
      </c>
      <c r="C13" s="21"/>
      <c r="D13" s="21"/>
      <c r="E13" s="21"/>
      <c r="F13" s="21"/>
      <c r="G13" s="21"/>
      <c r="H13" s="21"/>
    </row>
    <row r="14" spans="1:8" s="8" customFormat="1" ht="15">
      <c r="A14" s="21"/>
      <c r="B14" s="21"/>
      <c r="C14" s="21"/>
      <c r="D14" s="21"/>
      <c r="E14" s="21"/>
      <c r="F14" s="21"/>
      <c r="G14" s="21"/>
      <c r="H14" s="21"/>
    </row>
    <row r="15" spans="1:8" s="8" customFormat="1" ht="15">
      <c r="A15" s="21"/>
      <c r="B15" s="21"/>
      <c r="C15" s="21"/>
      <c r="D15" s="21"/>
      <c r="E15" s="21"/>
      <c r="F15" s="21"/>
      <c r="G15" s="21"/>
      <c r="H15" s="21"/>
    </row>
    <row r="16" spans="1:8" s="8" customFormat="1" ht="15">
      <c r="A16" s="34" t="s">
        <v>62</v>
      </c>
      <c r="B16" s="21"/>
      <c r="C16" s="21"/>
      <c r="D16" s="21"/>
      <c r="E16" s="21"/>
      <c r="F16" s="21"/>
      <c r="G16" s="21"/>
      <c r="H16" s="21"/>
    </row>
    <row r="17" spans="1:8" ht="16.8">
      <c r="A17" s="17"/>
      <c r="B17" s="17"/>
      <c r="C17" s="17"/>
      <c r="D17" s="17"/>
      <c r="E17" s="17"/>
      <c r="F17" s="17"/>
      <c r="G17" s="17"/>
      <c r="H17" s="17"/>
    </row>
    <row r="18" spans="1:8">
      <c r="A18" s="167"/>
      <c r="B18" s="167"/>
      <c r="C18" s="167"/>
      <c r="D18" s="167"/>
      <c r="E18" s="167"/>
      <c r="F18" s="167"/>
      <c r="G18" s="167"/>
      <c r="H18" s="167"/>
    </row>
    <row r="19" spans="1:8" ht="16.8">
      <c r="A19" s="17"/>
      <c r="B19" s="17"/>
      <c r="C19" s="17"/>
      <c r="D19" s="17"/>
      <c r="E19" s="17"/>
      <c r="F19" s="17"/>
      <c r="G19" s="17"/>
      <c r="H19" s="17"/>
    </row>
  </sheetData>
  <mergeCells count="8">
    <mergeCell ref="A6:H6"/>
    <mergeCell ref="A7:H7"/>
    <mergeCell ref="A8:H8"/>
    <mergeCell ref="A18:H18"/>
    <mergeCell ref="A9:H9"/>
    <mergeCell ref="A11:A12"/>
    <mergeCell ref="B11:D11"/>
    <mergeCell ref="E11:H11"/>
  </mergeCell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J33"/>
  <sheetViews>
    <sheetView zoomScale="130" zoomScaleNormal="130" workbookViewId="0">
      <selection activeCell="A29" sqref="A29:H29"/>
    </sheetView>
  </sheetViews>
  <sheetFormatPr baseColWidth="10" defaultColWidth="11.44140625" defaultRowHeight="14.4"/>
  <cols>
    <col min="1" max="1" width="19.88671875" style="8" customWidth="1"/>
    <col min="2" max="2" width="15.6640625" style="8" customWidth="1"/>
    <col min="3" max="3" width="15.88671875" style="8" customWidth="1"/>
    <col min="4" max="4" width="11" style="8" customWidth="1"/>
    <col min="5" max="5" width="13.88671875" style="8" customWidth="1"/>
    <col min="6" max="6" width="14.5546875" style="8" customWidth="1"/>
    <col min="7" max="7" width="19" style="8" customWidth="1"/>
    <col min="8" max="8" width="12.5546875" style="8" customWidth="1"/>
    <col min="9" max="9" width="11.44140625" style="8"/>
    <col min="10" max="10" width="14.109375" style="8" bestFit="1" customWidth="1"/>
    <col min="11" max="16384" width="11.44140625" style="8"/>
  </cols>
  <sheetData>
    <row r="4" spans="1:10" ht="17.399999999999999" customHeight="1"/>
    <row r="5" spans="1:10" ht="19.95" customHeight="1">
      <c r="A5" s="147" t="s">
        <v>212</v>
      </c>
      <c r="B5" s="147"/>
      <c r="C5" s="147"/>
      <c r="D5" s="147"/>
      <c r="E5" s="147"/>
      <c r="F5" s="147"/>
      <c r="G5" s="147"/>
      <c r="H5" s="147"/>
    </row>
    <row r="6" spans="1:10" s="48" customFormat="1" ht="19.95" customHeight="1">
      <c r="A6" s="147" t="s">
        <v>83</v>
      </c>
      <c r="B6" s="147"/>
      <c r="C6" s="147"/>
      <c r="D6" s="147"/>
      <c r="E6" s="147"/>
      <c r="F6" s="147"/>
      <c r="G6" s="147"/>
      <c r="H6" s="147"/>
    </row>
    <row r="7" spans="1:10" s="48" customFormat="1" ht="19.95" customHeight="1">
      <c r="A7" s="147" t="s">
        <v>84</v>
      </c>
      <c r="B7" s="147"/>
      <c r="C7" s="147"/>
      <c r="D7" s="147"/>
      <c r="E7" s="147"/>
      <c r="F7" s="147"/>
      <c r="G7" s="147"/>
      <c r="H7" s="147"/>
    </row>
    <row r="8" spans="1:10" ht="19.95" customHeight="1">
      <c r="A8" s="174" t="s">
        <v>197</v>
      </c>
      <c r="B8" s="174"/>
      <c r="C8" s="174"/>
      <c r="D8" s="174"/>
      <c r="E8" s="174"/>
      <c r="F8" s="174"/>
      <c r="G8" s="174"/>
      <c r="H8" s="174"/>
    </row>
    <row r="9" spans="1:10" ht="12.45" customHeight="1">
      <c r="A9" s="87"/>
      <c r="B9" s="87"/>
      <c r="C9" s="87"/>
      <c r="D9" s="87"/>
      <c r="E9" s="87"/>
      <c r="F9" s="87"/>
      <c r="G9" s="87"/>
      <c r="H9" s="87"/>
    </row>
    <row r="10" spans="1:10" ht="18.600000000000001" customHeight="1">
      <c r="A10" s="168" t="s">
        <v>213</v>
      </c>
      <c r="B10" s="170" t="s">
        <v>198</v>
      </c>
      <c r="C10" s="171"/>
      <c r="D10" s="172"/>
      <c r="E10" s="170" t="s">
        <v>199</v>
      </c>
      <c r="F10" s="171"/>
      <c r="G10" s="171"/>
      <c r="H10" s="171"/>
    </row>
    <row r="11" spans="1:10" ht="70.5" customHeight="1">
      <c r="A11" s="169"/>
      <c r="B11" s="86" t="s">
        <v>200</v>
      </c>
      <c r="C11" s="86" t="s">
        <v>201</v>
      </c>
      <c r="D11" s="57" t="s">
        <v>202</v>
      </c>
      <c r="E11" s="86" t="s">
        <v>2</v>
      </c>
      <c r="F11" s="86" t="s">
        <v>3</v>
      </c>
      <c r="G11" s="86" t="s">
        <v>85</v>
      </c>
      <c r="H11" s="86" t="s">
        <v>285</v>
      </c>
    </row>
    <row r="12" spans="1:10" ht="15" customHeight="1">
      <c r="A12" s="108" t="s">
        <v>286</v>
      </c>
      <c r="B12" s="109" t="s">
        <v>287</v>
      </c>
      <c r="C12" s="109" t="s">
        <v>287</v>
      </c>
      <c r="D12" s="109">
        <v>1</v>
      </c>
      <c r="E12" s="110">
        <v>14988125.140000001</v>
      </c>
      <c r="F12" s="110">
        <v>14988125.140000001</v>
      </c>
      <c r="G12" s="110">
        <f>9315896.98+5671271.12</f>
        <v>14987168.100000001</v>
      </c>
      <c r="H12" s="110">
        <v>0</v>
      </c>
      <c r="J12" s="94"/>
    </row>
    <row r="13" spans="1:10" ht="15" customHeight="1">
      <c r="A13" s="108" t="s">
        <v>286</v>
      </c>
      <c r="B13" s="109" t="s">
        <v>288</v>
      </c>
      <c r="C13" s="109" t="s">
        <v>288</v>
      </c>
      <c r="D13" s="109">
        <v>1</v>
      </c>
      <c r="E13" s="111">
        <v>136133.99</v>
      </c>
      <c r="F13" s="111">
        <v>136133.99</v>
      </c>
      <c r="G13" s="111">
        <v>136133.99</v>
      </c>
      <c r="H13" s="111">
        <f>F13-G13</f>
        <v>0</v>
      </c>
      <c r="J13" s="94"/>
    </row>
    <row r="14" spans="1:10" ht="15" customHeight="1">
      <c r="A14" s="108" t="s">
        <v>286</v>
      </c>
      <c r="B14" s="109" t="s">
        <v>288</v>
      </c>
      <c r="C14" s="109" t="s">
        <v>288</v>
      </c>
      <c r="D14" s="109">
        <v>1</v>
      </c>
      <c r="E14" s="111">
        <v>89696.69</v>
      </c>
      <c r="F14" s="111">
        <v>89696.69</v>
      </c>
      <c r="G14" s="111">
        <v>89696.69</v>
      </c>
      <c r="H14" s="111">
        <f t="shared" ref="H14:H26" si="0">F14-G14</f>
        <v>0</v>
      </c>
      <c r="J14" s="94"/>
    </row>
    <row r="15" spans="1:10" ht="15" customHeight="1">
      <c r="A15" s="108" t="s">
        <v>286</v>
      </c>
      <c r="B15" s="109" t="s">
        <v>288</v>
      </c>
      <c r="C15" s="109" t="s">
        <v>288</v>
      </c>
      <c r="D15" s="109">
        <v>1</v>
      </c>
      <c r="E15" s="111">
        <v>8997625.4100000001</v>
      </c>
      <c r="F15" s="111">
        <v>8997625.4100000001</v>
      </c>
      <c r="G15" s="111">
        <f>4566600.42+4416433.65</f>
        <v>8983034.0700000003</v>
      </c>
      <c r="H15" s="111">
        <f>F15-G15</f>
        <v>14591.339999999851</v>
      </c>
      <c r="I15" s="95"/>
      <c r="J15" s="94"/>
    </row>
    <row r="16" spans="1:10" ht="15" customHeight="1">
      <c r="A16" s="108" t="s">
        <v>286</v>
      </c>
      <c r="B16" s="109" t="s">
        <v>289</v>
      </c>
      <c r="C16" s="109" t="s">
        <v>289</v>
      </c>
      <c r="D16" s="109">
        <v>1</v>
      </c>
      <c r="E16" s="111">
        <v>7282097.5700000003</v>
      </c>
      <c r="F16" s="111">
        <v>7282097.5700000003</v>
      </c>
      <c r="G16" s="111">
        <f>2179256.62+4100876.92</f>
        <v>6280133.54</v>
      </c>
      <c r="H16" s="111">
        <f t="shared" si="0"/>
        <v>1001964.0300000003</v>
      </c>
      <c r="I16" s="95"/>
      <c r="J16" s="94"/>
    </row>
    <row r="17" spans="1:10" ht="15" customHeight="1">
      <c r="A17" s="108" t="s">
        <v>290</v>
      </c>
      <c r="B17" s="109" t="s">
        <v>289</v>
      </c>
      <c r="C17" s="109" t="s">
        <v>289</v>
      </c>
      <c r="D17" s="109">
        <v>1</v>
      </c>
      <c r="E17" s="111">
        <v>2895084.18</v>
      </c>
      <c r="F17" s="111">
        <v>2895084.18</v>
      </c>
      <c r="G17" s="111">
        <v>2740218.47</v>
      </c>
      <c r="H17" s="111">
        <f t="shared" si="0"/>
        <v>154865.70999999996</v>
      </c>
      <c r="I17" s="95"/>
      <c r="J17" s="94"/>
    </row>
    <row r="18" spans="1:10" ht="15" customHeight="1">
      <c r="A18" s="108" t="s">
        <v>290</v>
      </c>
      <c r="B18" s="109" t="s">
        <v>291</v>
      </c>
      <c r="C18" s="109" t="s">
        <v>291</v>
      </c>
      <c r="D18" s="109">
        <v>1</v>
      </c>
      <c r="E18" s="111">
        <v>1100000</v>
      </c>
      <c r="F18" s="111">
        <v>1100000</v>
      </c>
      <c r="G18" s="111">
        <v>0</v>
      </c>
      <c r="H18" s="111">
        <f t="shared" si="0"/>
        <v>1100000</v>
      </c>
      <c r="I18" s="95"/>
    </row>
    <row r="19" spans="1:10" ht="15" customHeight="1">
      <c r="A19" s="108" t="s">
        <v>290</v>
      </c>
      <c r="B19" s="109" t="s">
        <v>289</v>
      </c>
      <c r="C19" s="109" t="s">
        <v>289</v>
      </c>
      <c r="D19" s="109">
        <v>1</v>
      </c>
      <c r="E19" s="111">
        <v>812477.96</v>
      </c>
      <c r="F19" s="111">
        <v>812477.96</v>
      </c>
      <c r="G19" s="111">
        <v>0</v>
      </c>
      <c r="H19" s="111">
        <f t="shared" si="0"/>
        <v>812477.96</v>
      </c>
      <c r="I19" s="95"/>
    </row>
    <row r="20" spans="1:10" ht="15" customHeight="1">
      <c r="A20" s="108" t="s">
        <v>290</v>
      </c>
      <c r="B20" s="109" t="s">
        <v>289</v>
      </c>
      <c r="C20" s="109" t="s">
        <v>289</v>
      </c>
      <c r="D20" s="109">
        <v>1</v>
      </c>
      <c r="E20" s="111">
        <v>600000</v>
      </c>
      <c r="F20" s="111">
        <v>600000</v>
      </c>
      <c r="G20" s="111">
        <v>0</v>
      </c>
      <c r="H20" s="111">
        <f t="shared" si="0"/>
        <v>600000</v>
      </c>
      <c r="I20" s="95"/>
    </row>
    <row r="21" spans="1:10" ht="15" customHeight="1">
      <c r="A21" s="108" t="s">
        <v>290</v>
      </c>
      <c r="B21" s="109" t="s">
        <v>289</v>
      </c>
      <c r="C21" s="109" t="s">
        <v>289</v>
      </c>
      <c r="D21" s="109">
        <v>1</v>
      </c>
      <c r="E21" s="111">
        <v>500000</v>
      </c>
      <c r="F21" s="111">
        <v>500000</v>
      </c>
      <c r="G21" s="111">
        <v>0</v>
      </c>
      <c r="H21" s="111">
        <f>F21-G21</f>
        <v>500000</v>
      </c>
      <c r="I21" s="95"/>
    </row>
    <row r="22" spans="1:10" ht="22.8">
      <c r="A22" s="108" t="s">
        <v>292</v>
      </c>
      <c r="B22" s="109" t="s">
        <v>288</v>
      </c>
      <c r="C22" s="109" t="s">
        <v>288</v>
      </c>
      <c r="D22" s="109">
        <v>1</v>
      </c>
      <c r="E22" s="111">
        <v>10847.12</v>
      </c>
      <c r="F22" s="111">
        <f>E22</f>
        <v>10847.12</v>
      </c>
      <c r="G22" s="111">
        <v>941.27</v>
      </c>
      <c r="H22" s="111">
        <f t="shared" si="0"/>
        <v>9905.85</v>
      </c>
      <c r="I22" s="95"/>
    </row>
    <row r="23" spans="1:10" ht="22.8">
      <c r="A23" s="108" t="s">
        <v>292</v>
      </c>
      <c r="B23" s="109" t="s">
        <v>289</v>
      </c>
      <c r="C23" s="109" t="s">
        <v>289</v>
      </c>
      <c r="D23" s="109">
        <v>1</v>
      </c>
      <c r="E23" s="111">
        <v>245.33</v>
      </c>
      <c r="F23" s="111">
        <v>245.33</v>
      </c>
      <c r="G23" s="111">
        <v>245.33</v>
      </c>
      <c r="H23" s="111">
        <f t="shared" si="0"/>
        <v>0</v>
      </c>
    </row>
    <row r="24" spans="1:10" ht="22.8">
      <c r="A24" s="108" t="s">
        <v>292</v>
      </c>
      <c r="B24" s="109" t="s">
        <v>289</v>
      </c>
      <c r="C24" s="109" t="s">
        <v>289</v>
      </c>
      <c r="D24" s="109">
        <v>1</v>
      </c>
      <c r="E24" s="111">
        <v>267.08</v>
      </c>
      <c r="F24" s="111">
        <v>267.08</v>
      </c>
      <c r="G24" s="111">
        <v>0</v>
      </c>
      <c r="H24" s="111">
        <f t="shared" si="0"/>
        <v>267.08</v>
      </c>
      <c r="I24" s="95"/>
    </row>
    <row r="25" spans="1:10" ht="22.8">
      <c r="A25" s="108" t="s">
        <v>292</v>
      </c>
      <c r="B25" s="109" t="s">
        <v>289</v>
      </c>
      <c r="C25" s="109" t="s">
        <v>289</v>
      </c>
      <c r="D25" s="109">
        <v>1</v>
      </c>
      <c r="E25" s="111">
        <v>17485.29</v>
      </c>
      <c r="F25" s="111">
        <v>17485.29</v>
      </c>
      <c r="G25" s="111">
        <v>0</v>
      </c>
      <c r="H25" s="111">
        <f t="shared" si="0"/>
        <v>17485.29</v>
      </c>
    </row>
    <row r="26" spans="1:10">
      <c r="A26" s="108" t="s">
        <v>293</v>
      </c>
      <c r="B26" s="109"/>
      <c r="C26" s="109"/>
      <c r="D26" s="109"/>
      <c r="E26" s="111">
        <v>2667004.35</v>
      </c>
      <c r="F26" s="111">
        <f>E26</f>
        <v>2667004.35</v>
      </c>
      <c r="G26" s="111">
        <v>0</v>
      </c>
      <c r="H26" s="111">
        <f t="shared" si="0"/>
        <v>2667004.35</v>
      </c>
    </row>
    <row r="27" spans="1:10">
      <c r="A27" s="112" t="s">
        <v>62</v>
      </c>
      <c r="B27" s="113"/>
      <c r="C27" s="113"/>
      <c r="D27" s="113"/>
      <c r="E27" s="114">
        <f>SUM(E12:E26)</f>
        <v>40097090.109999999</v>
      </c>
      <c r="F27" s="114">
        <f>SUM(F12:F26)</f>
        <v>40097090.109999999</v>
      </c>
      <c r="G27" s="114">
        <f>SUM(G12:G26)</f>
        <v>33217571.459999997</v>
      </c>
      <c r="H27" s="114">
        <f>SUM(H12:H26)</f>
        <v>6878561.6099999994</v>
      </c>
      <c r="J27" s="136">
        <f>6879518.65-6878561.61</f>
        <v>957.04000000003725</v>
      </c>
    </row>
    <row r="28" spans="1:10" ht="16.8">
      <c r="A28" s="17"/>
      <c r="B28" s="17"/>
      <c r="C28" s="17"/>
      <c r="D28" s="17"/>
      <c r="E28" s="17"/>
      <c r="F28" s="17"/>
      <c r="G28" s="17"/>
      <c r="H28" s="17"/>
    </row>
    <row r="29" spans="1:10" ht="33.6" customHeight="1">
      <c r="A29" s="173" t="s">
        <v>409</v>
      </c>
      <c r="B29" s="173"/>
      <c r="C29" s="173"/>
      <c r="D29" s="173"/>
      <c r="E29" s="173"/>
      <c r="F29" s="173"/>
      <c r="G29" s="173"/>
      <c r="H29" s="173"/>
    </row>
    <row r="30" spans="1:10" ht="16.8">
      <c r="A30" s="17"/>
      <c r="B30" s="17"/>
      <c r="C30" s="17"/>
      <c r="D30" s="17"/>
      <c r="E30" s="17"/>
      <c r="F30" s="17"/>
      <c r="G30" s="135"/>
      <c r="H30" s="17"/>
    </row>
    <row r="32" spans="1:10">
      <c r="E32" s="94"/>
      <c r="F32" s="94"/>
      <c r="G32" s="94"/>
    </row>
    <row r="33" spans="5:7">
      <c r="E33" s="94"/>
      <c r="F33" s="94"/>
      <c r="G33" s="94"/>
    </row>
  </sheetData>
  <mergeCells count="8">
    <mergeCell ref="A29:H29"/>
    <mergeCell ref="A5:H5"/>
    <mergeCell ref="A6:H6"/>
    <mergeCell ref="A7:H7"/>
    <mergeCell ref="A8:H8"/>
    <mergeCell ref="A10:A11"/>
    <mergeCell ref="B10:D10"/>
    <mergeCell ref="E10:H10"/>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H21"/>
  <sheetViews>
    <sheetView zoomScale="120" zoomScaleNormal="120" workbookViewId="0">
      <selection activeCell="H14" sqref="H14"/>
    </sheetView>
  </sheetViews>
  <sheetFormatPr baseColWidth="10" defaultColWidth="11.44140625" defaultRowHeight="14.4"/>
  <cols>
    <col min="1" max="1" width="25.6640625" style="8" customWidth="1"/>
    <col min="2" max="2" width="17.109375" style="8" customWidth="1"/>
    <col min="3" max="3" width="17.6640625" style="8" customWidth="1"/>
    <col min="4" max="4" width="17.44140625" style="8" customWidth="1"/>
    <col min="5" max="5" width="17.33203125" style="8" customWidth="1"/>
    <col min="6" max="6" width="16.109375" style="8" customWidth="1"/>
    <col min="7" max="7" width="11.44140625" style="8"/>
    <col min="8" max="8" width="19.33203125" style="8" customWidth="1"/>
    <col min="9" max="16384" width="11.44140625" style="8"/>
  </cols>
  <sheetData>
    <row r="5" spans="1:8" ht="19.95" customHeight="1">
      <c r="A5" s="147" t="s">
        <v>404</v>
      </c>
      <c r="B5" s="147"/>
      <c r="C5" s="147"/>
      <c r="D5" s="147"/>
      <c r="E5" s="147"/>
      <c r="F5" s="147"/>
      <c r="G5" s="47"/>
      <c r="H5" s="47"/>
    </row>
    <row r="6" spans="1:8" ht="19.95" customHeight="1">
      <c r="A6" s="147" t="s">
        <v>83</v>
      </c>
      <c r="B6" s="147"/>
      <c r="C6" s="147"/>
      <c r="D6" s="147"/>
      <c r="E6" s="147"/>
      <c r="F6" s="147"/>
      <c r="G6" s="47"/>
      <c r="H6" s="47"/>
    </row>
    <row r="7" spans="1:8" ht="19.95" customHeight="1">
      <c r="A7" s="147" t="s">
        <v>84</v>
      </c>
      <c r="B7" s="147"/>
      <c r="C7" s="147"/>
      <c r="D7" s="147"/>
      <c r="E7" s="147"/>
      <c r="F7" s="147"/>
      <c r="G7" s="47"/>
      <c r="H7" s="47"/>
    </row>
    <row r="8" spans="1:8" ht="19.95" customHeight="1">
      <c r="A8" s="148" t="s">
        <v>203</v>
      </c>
      <c r="B8" s="148"/>
      <c r="C8" s="148"/>
      <c r="D8" s="148"/>
      <c r="E8" s="148"/>
      <c r="F8" s="148"/>
    </row>
    <row r="9" spans="1:8" ht="12.45" customHeight="1">
      <c r="A9" s="24"/>
      <c r="B9" s="17"/>
      <c r="C9" s="17"/>
      <c r="D9" s="17"/>
      <c r="E9" s="17"/>
      <c r="F9" s="17"/>
    </row>
    <row r="10" spans="1:8" ht="23.4" customHeight="1">
      <c r="A10" s="85" t="s">
        <v>64</v>
      </c>
      <c r="B10" s="85" t="s">
        <v>2</v>
      </c>
      <c r="C10" s="85" t="s">
        <v>65</v>
      </c>
      <c r="D10" s="85" t="s">
        <v>85</v>
      </c>
      <c r="E10" s="85" t="s">
        <v>86</v>
      </c>
      <c r="F10" s="85" t="s">
        <v>87</v>
      </c>
    </row>
    <row r="11" spans="1:8">
      <c r="A11" s="115" t="s">
        <v>297</v>
      </c>
      <c r="B11" s="137">
        <v>31282100.66</v>
      </c>
      <c r="C11" s="137">
        <v>31282100.66</v>
      </c>
      <c r="D11" s="137">
        <v>30250335.710000001</v>
      </c>
      <c r="E11" s="137">
        <v>30250335.710000001</v>
      </c>
      <c r="F11" s="137">
        <f>C11-E11</f>
        <v>1031764.9499999993</v>
      </c>
      <c r="H11" s="94"/>
    </row>
    <row r="12" spans="1:8">
      <c r="A12" s="115" t="s">
        <v>296</v>
      </c>
      <c r="B12" s="138">
        <v>8555062.0500000007</v>
      </c>
      <c r="C12" s="138">
        <v>8555062.0500000007</v>
      </c>
      <c r="D12" s="138">
        <v>2740218.47</v>
      </c>
      <c r="E12" s="138">
        <v>2740218.47</v>
      </c>
      <c r="F12" s="138">
        <f>C12-E12</f>
        <v>5814843.5800000001</v>
      </c>
      <c r="H12" s="94"/>
    </row>
    <row r="13" spans="1:8">
      <c r="A13" s="115" t="s">
        <v>295</v>
      </c>
      <c r="B13" s="138">
        <v>225830.68</v>
      </c>
      <c r="C13" s="138">
        <v>225830.68</v>
      </c>
      <c r="D13" s="139">
        <v>225830.68</v>
      </c>
      <c r="E13" s="139">
        <v>225830.68</v>
      </c>
      <c r="F13" s="138">
        <f>C13-E13</f>
        <v>0</v>
      </c>
      <c r="H13" s="94"/>
    </row>
    <row r="14" spans="1:8">
      <c r="A14" s="117" t="s">
        <v>294</v>
      </c>
      <c r="B14" s="138">
        <v>34096.720000000001</v>
      </c>
      <c r="C14" s="138">
        <v>34096.720000000001</v>
      </c>
      <c r="D14" s="138">
        <v>1186.5999999999999</v>
      </c>
      <c r="E14" s="138">
        <v>1186.5999999999999</v>
      </c>
      <c r="F14" s="138">
        <f>C14-E14</f>
        <v>32910.120000000003</v>
      </c>
      <c r="H14" s="94"/>
    </row>
    <row r="15" spans="1:8">
      <c r="A15" s="118" t="s">
        <v>62</v>
      </c>
      <c r="B15" s="116">
        <f>SUM(B11:B14)</f>
        <v>40097090.109999999</v>
      </c>
      <c r="C15" s="116">
        <f>SUM(C11:C14)</f>
        <v>40097090.109999999</v>
      </c>
      <c r="D15" s="116">
        <f>SUM(D11:D14)</f>
        <v>33217571.460000001</v>
      </c>
      <c r="E15" s="116">
        <f>SUM(E11:E14)</f>
        <v>33217571.460000001</v>
      </c>
      <c r="F15" s="116">
        <f>SUM(F11:F14)</f>
        <v>6879518.6499999994</v>
      </c>
    </row>
    <row r="16" spans="1:8" ht="15">
      <c r="A16" s="22"/>
      <c r="B16" s="22"/>
      <c r="C16" s="22"/>
      <c r="D16" s="22"/>
      <c r="E16" s="22"/>
      <c r="F16" s="22"/>
    </row>
    <row r="17" spans="1:6" ht="29.25" customHeight="1">
      <c r="A17" s="253" t="s">
        <v>410</v>
      </c>
      <c r="B17" s="253"/>
      <c r="C17" s="253"/>
      <c r="D17" s="253"/>
      <c r="E17" s="253"/>
      <c r="F17" s="253"/>
    </row>
    <row r="18" spans="1:6" ht="16.8">
      <c r="A18" s="175"/>
      <c r="B18" s="175"/>
      <c r="C18" s="175"/>
      <c r="D18" s="175"/>
      <c r="E18" s="175"/>
      <c r="F18" s="17"/>
    </row>
    <row r="19" spans="1:6">
      <c r="A19" s="84"/>
      <c r="B19" s="96"/>
      <c r="C19" s="96"/>
      <c r="D19" s="96"/>
      <c r="E19" s="96"/>
      <c r="F19" s="96"/>
    </row>
    <row r="20" spans="1:6">
      <c r="A20" s="84"/>
      <c r="B20" s="84"/>
      <c r="C20" s="84"/>
      <c r="D20" s="84"/>
      <c r="E20" s="84"/>
    </row>
    <row r="21" spans="1:6">
      <c r="A21" s="164"/>
      <c r="B21" s="164"/>
      <c r="C21" s="164"/>
      <c r="D21" s="164"/>
      <c r="E21" s="164"/>
      <c r="F21" s="84"/>
    </row>
  </sheetData>
  <mergeCells count="7">
    <mergeCell ref="A18:E18"/>
    <mergeCell ref="A21:E21"/>
    <mergeCell ref="A8:F8"/>
    <mergeCell ref="A17:F17"/>
    <mergeCell ref="A5:F5"/>
    <mergeCell ref="A6:F6"/>
    <mergeCell ref="A7:F7"/>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F36"/>
  <sheetViews>
    <sheetView zoomScaleNormal="100" workbookViewId="0">
      <selection activeCell="A5" sqref="A5:E5"/>
    </sheetView>
  </sheetViews>
  <sheetFormatPr baseColWidth="10" defaultColWidth="11.44140625" defaultRowHeight="14.4"/>
  <cols>
    <col min="1" max="1" width="14.33203125" style="8" customWidth="1"/>
    <col min="2" max="2" width="20.88671875" style="8" customWidth="1"/>
    <col min="3" max="3" width="17.109375" style="8" bestFit="1" customWidth="1"/>
    <col min="4" max="4" width="25.33203125" style="8" customWidth="1"/>
    <col min="5" max="5" width="17.109375" style="8" customWidth="1"/>
    <col min="6" max="6" width="22" style="8" customWidth="1"/>
    <col min="7" max="16384" width="11.44140625" style="8"/>
  </cols>
  <sheetData>
    <row r="4" spans="1:6" ht="18" customHeight="1"/>
    <row r="5" spans="1:6" ht="19.95" customHeight="1">
      <c r="A5" s="147" t="s">
        <v>212</v>
      </c>
      <c r="B5" s="147"/>
      <c r="C5" s="147"/>
      <c r="D5" s="147"/>
      <c r="E5" s="147"/>
    </row>
    <row r="6" spans="1:6" ht="19.95" customHeight="1">
      <c r="A6" s="147" t="s">
        <v>83</v>
      </c>
      <c r="B6" s="147"/>
      <c r="C6" s="147"/>
      <c r="D6" s="147"/>
      <c r="E6" s="147"/>
    </row>
    <row r="7" spans="1:6" ht="19.95" customHeight="1">
      <c r="A7" s="147" t="s">
        <v>84</v>
      </c>
      <c r="B7" s="147"/>
      <c r="C7" s="147"/>
      <c r="D7" s="147"/>
      <c r="E7" s="147"/>
    </row>
    <row r="8" spans="1:6" ht="19.95" customHeight="1">
      <c r="A8" s="148" t="s">
        <v>112</v>
      </c>
      <c r="B8" s="148"/>
      <c r="C8" s="148"/>
      <c r="D8" s="148"/>
      <c r="E8" s="148"/>
    </row>
    <row r="9" spans="1:6" ht="15.75" customHeight="1">
      <c r="A9" s="180" t="s">
        <v>204</v>
      </c>
      <c r="B9" s="180"/>
      <c r="C9" s="180"/>
      <c r="D9" s="180"/>
      <c r="E9" s="180"/>
    </row>
    <row r="10" spans="1:6" ht="12.45" customHeight="1">
      <c r="A10" s="30"/>
      <c r="B10" s="30"/>
      <c r="C10" s="30"/>
      <c r="D10" s="30"/>
      <c r="E10" s="30"/>
    </row>
    <row r="11" spans="1:6" ht="103.5" customHeight="1">
      <c r="A11" s="60" t="s">
        <v>66</v>
      </c>
      <c r="B11" s="60" t="s">
        <v>88</v>
      </c>
      <c r="C11" s="60" t="s">
        <v>62</v>
      </c>
      <c r="D11" s="61" t="s">
        <v>113</v>
      </c>
      <c r="E11" s="60" t="s">
        <v>103</v>
      </c>
      <c r="F11" s="97" t="s">
        <v>298</v>
      </c>
    </row>
    <row r="12" spans="1:6" ht="20.399999999999999" customHeight="1">
      <c r="A12" s="177" t="s">
        <v>114</v>
      </c>
      <c r="B12" s="178"/>
      <c r="C12" s="178"/>
      <c r="D12" s="178"/>
      <c r="E12" s="179"/>
      <c r="F12" s="98">
        <v>7997615977.5500011</v>
      </c>
    </row>
    <row r="13" spans="1:6" ht="58.8" customHeight="1">
      <c r="A13" s="183" t="s">
        <v>67</v>
      </c>
      <c r="B13" s="99" t="s">
        <v>299</v>
      </c>
      <c r="C13" s="100">
        <v>31282100.66</v>
      </c>
      <c r="D13" s="101">
        <v>0.39114281990797706</v>
      </c>
      <c r="E13" s="37" t="s">
        <v>63</v>
      </c>
      <c r="F13" s="8">
        <f>(C13/$F$12)*100</f>
        <v>0.39114281990797706</v>
      </c>
    </row>
    <row r="14" spans="1:6" ht="60.6" customHeight="1">
      <c r="A14" s="183"/>
      <c r="B14" s="99" t="s">
        <v>300</v>
      </c>
      <c r="C14" s="100">
        <v>225830.68</v>
      </c>
      <c r="D14" s="101">
        <v>2.8237249779675122E-3</v>
      </c>
      <c r="E14" s="37"/>
      <c r="F14" s="8">
        <f t="shared" ref="F14:F16" si="0">(C14/$F$12)*100</f>
        <v>2.8237249779675122E-3</v>
      </c>
    </row>
    <row r="15" spans="1:6" ht="61.2" customHeight="1">
      <c r="A15" s="183"/>
      <c r="B15" s="99" t="s">
        <v>301</v>
      </c>
      <c r="C15" s="100">
        <v>8555062.0500000007</v>
      </c>
      <c r="D15" s="101">
        <v>0.10697015303078815</v>
      </c>
      <c r="E15" s="37"/>
      <c r="F15" s="8">
        <f t="shared" si="0"/>
        <v>0.10697015303078815</v>
      </c>
    </row>
    <row r="16" spans="1:6" ht="72" customHeight="1">
      <c r="A16" s="183"/>
      <c r="B16" s="99" t="s">
        <v>302</v>
      </c>
      <c r="C16" s="100">
        <v>34096.720000000001</v>
      </c>
      <c r="D16" s="101">
        <v>4.2633604933910857E-4</v>
      </c>
      <c r="E16" s="37" t="s">
        <v>63</v>
      </c>
      <c r="F16" s="8">
        <f t="shared" si="0"/>
        <v>4.2633604933910857E-4</v>
      </c>
    </row>
    <row r="17" spans="1:5">
      <c r="A17" s="183"/>
      <c r="B17" s="38" t="s">
        <v>68</v>
      </c>
      <c r="C17" s="102">
        <f>SUM(C13:C16)</f>
        <v>40097090.109999999</v>
      </c>
      <c r="D17" s="37"/>
      <c r="E17" s="37" t="s">
        <v>63</v>
      </c>
    </row>
    <row r="18" spans="1:5" ht="10.5" customHeight="1">
      <c r="A18" s="183" t="s">
        <v>69</v>
      </c>
      <c r="B18" s="37"/>
      <c r="C18" s="37"/>
      <c r="D18" s="37"/>
      <c r="E18" s="37" t="s">
        <v>63</v>
      </c>
    </row>
    <row r="19" spans="1:5" ht="9.75" customHeight="1">
      <c r="A19" s="183"/>
      <c r="B19" s="37"/>
      <c r="C19" s="37"/>
      <c r="D19" s="37"/>
      <c r="E19" s="37" t="s">
        <v>63</v>
      </c>
    </row>
    <row r="20" spans="1:5" ht="12.75" customHeight="1">
      <c r="A20" s="183"/>
      <c r="B20" s="38" t="s">
        <v>70</v>
      </c>
      <c r="C20" s="103">
        <v>0</v>
      </c>
      <c r="D20" s="37"/>
      <c r="E20" s="37" t="s">
        <v>63</v>
      </c>
    </row>
    <row r="21" spans="1:5" ht="10.5" customHeight="1">
      <c r="A21" s="183" t="s">
        <v>71</v>
      </c>
      <c r="B21" s="38"/>
      <c r="C21" s="38"/>
      <c r="D21" s="37"/>
      <c r="E21" s="37"/>
    </row>
    <row r="22" spans="1:5" ht="15.75" customHeight="1">
      <c r="A22" s="183"/>
      <c r="B22" s="38" t="s">
        <v>72</v>
      </c>
      <c r="C22" s="103">
        <v>0</v>
      </c>
      <c r="D22" s="37"/>
      <c r="E22" s="37"/>
    </row>
    <row r="23" spans="1:5" ht="9" customHeight="1">
      <c r="A23" s="183" t="s">
        <v>89</v>
      </c>
      <c r="B23" s="37"/>
      <c r="C23" s="37"/>
      <c r="D23" s="37" t="s">
        <v>63</v>
      </c>
      <c r="E23" s="37" t="s">
        <v>63</v>
      </c>
    </row>
    <row r="24" spans="1:5" ht="10.5" customHeight="1">
      <c r="A24" s="183"/>
      <c r="B24" s="37"/>
      <c r="C24" s="37"/>
      <c r="D24" s="37" t="s">
        <v>63</v>
      </c>
      <c r="E24" s="37" t="s">
        <v>63</v>
      </c>
    </row>
    <row r="25" spans="1:5" ht="22.5" customHeight="1">
      <c r="A25" s="183"/>
      <c r="B25" s="38" t="s">
        <v>73</v>
      </c>
      <c r="C25" s="103">
        <v>0</v>
      </c>
      <c r="D25" s="37" t="s">
        <v>63</v>
      </c>
      <c r="E25" s="37" t="s">
        <v>63</v>
      </c>
    </row>
    <row r="26" spans="1:5" ht="24.75" customHeight="1">
      <c r="A26" s="183" t="s">
        <v>115</v>
      </c>
      <c r="B26" s="183"/>
      <c r="C26" s="104">
        <f>C17</f>
        <v>40097090.109999999</v>
      </c>
      <c r="D26" s="37" t="s">
        <v>63</v>
      </c>
      <c r="E26" s="37" t="s">
        <v>63</v>
      </c>
    </row>
    <row r="27" spans="1:5" ht="14.25" customHeight="1">
      <c r="A27" s="184" t="s">
        <v>90</v>
      </c>
      <c r="B27" s="184"/>
      <c r="C27" s="184"/>
      <c r="D27" s="184"/>
      <c r="E27" s="184"/>
    </row>
    <row r="28" spans="1:5" ht="24" customHeight="1">
      <c r="A28" s="181" t="s">
        <v>91</v>
      </c>
      <c r="B28" s="182"/>
      <c r="C28" s="58" t="s">
        <v>62</v>
      </c>
      <c r="D28" s="59" t="s">
        <v>92</v>
      </c>
      <c r="E28" s="58" t="s">
        <v>93</v>
      </c>
    </row>
    <row r="29" spans="1:5" ht="9.75" customHeight="1">
      <c r="A29" s="31"/>
      <c r="B29" s="31"/>
      <c r="C29" s="31"/>
      <c r="D29" s="31"/>
      <c r="E29" s="31"/>
    </row>
    <row r="30" spans="1:5" ht="6.75" customHeight="1">
      <c r="A30" s="31"/>
      <c r="B30" s="31"/>
      <c r="C30" s="31"/>
      <c r="D30" s="31"/>
      <c r="E30" s="31"/>
    </row>
    <row r="31" spans="1:5" ht="9" customHeight="1">
      <c r="A31" s="31"/>
      <c r="B31" s="31"/>
      <c r="C31" s="31"/>
      <c r="D31" s="31"/>
      <c r="E31" s="31"/>
    </row>
    <row r="32" spans="1:5" ht="3.75" customHeight="1">
      <c r="A32" s="17"/>
      <c r="B32" s="17"/>
      <c r="C32" s="17"/>
      <c r="D32" s="17"/>
      <c r="E32" s="17"/>
    </row>
    <row r="33" spans="1:5" ht="13.5" customHeight="1">
      <c r="A33" s="176" t="s">
        <v>221</v>
      </c>
      <c r="B33" s="176"/>
      <c r="C33" s="176"/>
      <c r="D33" s="176"/>
      <c r="E33" s="176"/>
    </row>
    <row r="34" spans="1:5" ht="13.5" customHeight="1">
      <c r="A34" s="176"/>
      <c r="B34" s="176"/>
      <c r="C34" s="176"/>
      <c r="D34" s="176"/>
      <c r="E34" s="176"/>
    </row>
    <row r="35" spans="1:5" ht="29.4" customHeight="1">
      <c r="A35" s="176"/>
      <c r="B35" s="176"/>
      <c r="C35" s="176"/>
      <c r="D35" s="176"/>
      <c r="E35" s="176"/>
    </row>
    <row r="36" spans="1:5" ht="16.8">
      <c r="A36" s="254"/>
      <c r="B36" s="254"/>
      <c r="C36" s="254"/>
      <c r="D36" s="254"/>
      <c r="E36" s="254"/>
    </row>
  </sheetData>
  <mergeCells count="15">
    <mergeCell ref="A36:E36"/>
    <mergeCell ref="A28:B28"/>
    <mergeCell ref="A33:E35"/>
    <mergeCell ref="A13:A17"/>
    <mergeCell ref="A18:A20"/>
    <mergeCell ref="A21:A22"/>
    <mergeCell ref="A23:A25"/>
    <mergeCell ref="A26:B26"/>
    <mergeCell ref="A27:E27"/>
    <mergeCell ref="A12:E12"/>
    <mergeCell ref="A5:E5"/>
    <mergeCell ref="A6:E6"/>
    <mergeCell ref="A7:E7"/>
    <mergeCell ref="A8:E8"/>
    <mergeCell ref="A9:E9"/>
  </mergeCells>
  <pageMargins left="0.7" right="0.7" top="0.75" bottom="0.7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M35"/>
  <sheetViews>
    <sheetView view="pageBreakPreview" topLeftCell="B1" zoomScale="130" zoomScaleNormal="85" zoomScaleSheetLayoutView="130" workbookViewId="0">
      <selection activeCell="B5" sqref="B5:F5"/>
    </sheetView>
  </sheetViews>
  <sheetFormatPr baseColWidth="10" defaultRowHeight="14.4"/>
  <cols>
    <col min="1" max="1" width="3.33203125" style="8" customWidth="1"/>
    <col min="2" max="2" width="25.44140625" customWidth="1"/>
    <col min="3" max="3" width="11" customWidth="1"/>
    <col min="4" max="4" width="42.5546875" customWidth="1"/>
    <col min="5" max="5" width="28.44140625" customWidth="1"/>
    <col min="6" max="6" width="21.33203125" customWidth="1"/>
    <col min="7" max="7" width="9.21875" customWidth="1"/>
  </cols>
  <sheetData>
    <row r="4" spans="2:7" ht="16.95" customHeight="1"/>
    <row r="5" spans="2:7" s="8" customFormat="1" ht="19.95" customHeight="1">
      <c r="B5" s="147" t="s">
        <v>397</v>
      </c>
      <c r="C5" s="147"/>
      <c r="D5" s="147"/>
      <c r="E5" s="147"/>
      <c r="F5" s="147"/>
    </row>
    <row r="6" spans="2:7" s="8" customFormat="1" ht="19.95" customHeight="1">
      <c r="B6" s="147" t="s">
        <v>395</v>
      </c>
      <c r="C6" s="147"/>
      <c r="D6" s="147"/>
      <c r="E6" s="147"/>
      <c r="F6" s="147"/>
    </row>
    <row r="7" spans="2:7" ht="19.95" customHeight="1">
      <c r="B7" s="147" t="s">
        <v>396</v>
      </c>
      <c r="C7" s="147"/>
      <c r="D7" s="147"/>
      <c r="E7" s="147"/>
      <c r="F7" s="147"/>
    </row>
    <row r="8" spans="2:7" ht="20.25" customHeight="1">
      <c r="B8" s="147" t="s">
        <v>126</v>
      </c>
      <c r="C8" s="147"/>
      <c r="D8" s="147"/>
      <c r="E8" s="147"/>
      <c r="F8" s="147"/>
      <c r="G8" s="4"/>
    </row>
    <row r="9" spans="2:7" ht="12.45" customHeight="1">
      <c r="B9" s="1"/>
      <c r="C9" s="23"/>
      <c r="D9" s="23"/>
      <c r="E9" s="23"/>
      <c r="F9" s="23"/>
    </row>
    <row r="10" spans="2:7" ht="53.4" customHeight="1">
      <c r="B10" s="201" t="s">
        <v>116</v>
      </c>
      <c r="C10" s="201"/>
      <c r="D10" s="62" t="s">
        <v>117</v>
      </c>
      <c r="E10" s="62" t="s">
        <v>118</v>
      </c>
      <c r="F10" s="62" t="s">
        <v>119</v>
      </c>
    </row>
    <row r="11" spans="2:7" ht="192.6" customHeight="1">
      <c r="B11" s="200" t="s">
        <v>267</v>
      </c>
      <c r="C11" s="200"/>
      <c r="D11" s="80" t="s">
        <v>369</v>
      </c>
      <c r="E11" s="80" t="s">
        <v>405</v>
      </c>
      <c r="F11" s="80" t="s">
        <v>354</v>
      </c>
    </row>
    <row r="12" spans="2:7" ht="408.75" customHeight="1">
      <c r="B12" s="200" t="s">
        <v>268</v>
      </c>
      <c r="C12" s="200"/>
      <c r="D12" s="80" t="s">
        <v>372</v>
      </c>
      <c r="E12" s="80" t="s">
        <v>371</v>
      </c>
      <c r="F12" s="80" t="s">
        <v>373</v>
      </c>
    </row>
    <row r="13" spans="2:7" ht="156.75" customHeight="1">
      <c r="B13" s="200" t="s">
        <v>269</v>
      </c>
      <c r="C13" s="200"/>
      <c r="D13" s="81" t="s">
        <v>382</v>
      </c>
      <c r="E13" s="81" t="s">
        <v>406</v>
      </c>
      <c r="F13" s="106" t="s">
        <v>355</v>
      </c>
    </row>
    <row r="14" spans="2:7" ht="214.8" customHeight="1">
      <c r="B14" s="200" t="s">
        <v>270</v>
      </c>
      <c r="C14" s="200"/>
      <c r="D14" s="107" t="s">
        <v>383</v>
      </c>
      <c r="E14" s="106" t="s">
        <v>407</v>
      </c>
      <c r="F14" s="106" t="s">
        <v>385</v>
      </c>
    </row>
    <row r="15" spans="2:7" ht="150" customHeight="1">
      <c r="B15" s="80" t="s">
        <v>271</v>
      </c>
      <c r="C15" s="200" t="s">
        <v>125</v>
      </c>
      <c r="D15" s="80" t="s">
        <v>374</v>
      </c>
      <c r="E15" s="80" t="s">
        <v>375</v>
      </c>
      <c r="F15" s="107" t="s">
        <v>356</v>
      </c>
    </row>
    <row r="16" spans="2:7" ht="324" customHeight="1">
      <c r="B16" s="80" t="s">
        <v>272</v>
      </c>
      <c r="C16" s="200"/>
      <c r="D16" s="80" t="s">
        <v>389</v>
      </c>
      <c r="E16" s="80" t="s">
        <v>408</v>
      </c>
      <c r="F16" s="106" t="s">
        <v>384</v>
      </c>
    </row>
    <row r="17" spans="2:13" ht="279.60000000000002" customHeight="1">
      <c r="B17" s="80" t="s">
        <v>273</v>
      </c>
      <c r="C17" s="200"/>
      <c r="D17" s="80" t="s">
        <v>377</v>
      </c>
      <c r="E17" s="80" t="s">
        <v>376</v>
      </c>
      <c r="F17" s="106" t="s">
        <v>378</v>
      </c>
    </row>
    <row r="18" spans="2:13" ht="50.25" customHeight="1">
      <c r="B18" s="80" t="s">
        <v>274</v>
      </c>
      <c r="C18" s="200"/>
      <c r="D18" s="107" t="s">
        <v>390</v>
      </c>
      <c r="E18" s="80"/>
      <c r="F18" s="80"/>
    </row>
    <row r="19" spans="2:13" ht="15" customHeight="1">
      <c r="B19" s="202" t="s">
        <v>120</v>
      </c>
      <c r="C19" s="203"/>
      <c r="D19" s="203"/>
      <c r="E19" s="203"/>
      <c r="F19" s="204"/>
    </row>
    <row r="20" spans="2:13" ht="15" customHeight="1">
      <c r="B20" s="194" t="s">
        <v>121</v>
      </c>
      <c r="C20" s="195"/>
      <c r="D20" s="195"/>
      <c r="E20" s="195"/>
      <c r="F20" s="196"/>
    </row>
    <row r="21" spans="2:13" ht="28.5" customHeight="1">
      <c r="B21" s="188" t="s">
        <v>379</v>
      </c>
      <c r="C21" s="189"/>
      <c r="D21" s="189"/>
      <c r="E21" s="189"/>
      <c r="F21" s="190"/>
      <c r="I21" s="185"/>
      <c r="J21" s="186"/>
      <c r="K21" s="186"/>
      <c r="L21" s="186"/>
      <c r="M21" s="187"/>
    </row>
    <row r="22" spans="2:13" ht="16.8">
      <c r="B22" s="194" t="s">
        <v>122</v>
      </c>
      <c r="C22" s="195"/>
      <c r="D22" s="195"/>
      <c r="E22" s="195"/>
      <c r="F22" s="196"/>
    </row>
    <row r="23" spans="2:13" ht="409.5" customHeight="1">
      <c r="B23" s="197" t="s">
        <v>388</v>
      </c>
      <c r="C23" s="198"/>
      <c r="D23" s="198"/>
      <c r="E23" s="198"/>
      <c r="F23" s="199"/>
    </row>
    <row r="24" spans="2:13" ht="16.8">
      <c r="B24" s="194" t="s">
        <v>123</v>
      </c>
      <c r="C24" s="195"/>
      <c r="D24" s="195"/>
      <c r="E24" s="195"/>
      <c r="F24" s="196"/>
    </row>
    <row r="25" spans="2:13" ht="49.5" customHeight="1">
      <c r="B25" s="188" t="s">
        <v>387</v>
      </c>
      <c r="C25" s="189"/>
      <c r="D25" s="189"/>
      <c r="E25" s="189"/>
      <c r="F25" s="190"/>
    </row>
    <row r="26" spans="2:13" ht="16.8">
      <c r="B26" s="194" t="s">
        <v>124</v>
      </c>
      <c r="C26" s="195"/>
      <c r="D26" s="195"/>
      <c r="E26" s="195"/>
      <c r="F26" s="196"/>
    </row>
    <row r="27" spans="2:13">
      <c r="B27" s="197" t="s">
        <v>386</v>
      </c>
      <c r="C27" s="198"/>
      <c r="D27" s="198"/>
      <c r="E27" s="198"/>
      <c r="F27" s="199"/>
    </row>
    <row r="28" spans="2:13">
      <c r="B28" s="191"/>
      <c r="C28" s="192"/>
      <c r="D28" s="192"/>
      <c r="E28" s="192"/>
      <c r="F28" s="193"/>
    </row>
    <row r="29" spans="2:13">
      <c r="B29" s="23"/>
      <c r="C29" s="23"/>
      <c r="D29" s="23"/>
      <c r="E29" s="23"/>
      <c r="F29" s="23"/>
    </row>
    <row r="35" spans="7:7" ht="16.8">
      <c r="G35" s="17"/>
    </row>
  </sheetData>
  <mergeCells count="21">
    <mergeCell ref="B5:F5"/>
    <mergeCell ref="B6:F6"/>
    <mergeCell ref="B7:F7"/>
    <mergeCell ref="B14:C14"/>
    <mergeCell ref="B20:F20"/>
    <mergeCell ref="B8:F8"/>
    <mergeCell ref="B10:C10"/>
    <mergeCell ref="B11:C11"/>
    <mergeCell ref="B12:C12"/>
    <mergeCell ref="B13:C13"/>
    <mergeCell ref="C15:C18"/>
    <mergeCell ref="B19:F19"/>
    <mergeCell ref="I21:M21"/>
    <mergeCell ref="B21:F21"/>
    <mergeCell ref="B28:F28"/>
    <mergeCell ref="B22:F22"/>
    <mergeCell ref="B23:F23"/>
    <mergeCell ref="B24:F24"/>
    <mergeCell ref="B25:F25"/>
    <mergeCell ref="B26:F26"/>
    <mergeCell ref="B27:F27"/>
  </mergeCells>
  <hyperlinks>
    <hyperlink ref="E15" r:id="rId1" display="https://www.uv.mx/orgmet/mo/"/>
  </hyperlinks>
  <printOptions horizontalCentered="1"/>
  <pageMargins left="0" right="0" top="0" bottom="0" header="0.31496062992125984" footer="0.31496062992125984"/>
  <pageSetup scale="78"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M33"/>
  <sheetViews>
    <sheetView view="pageBreakPreview" topLeftCell="A14" zoomScaleNormal="100" zoomScaleSheetLayoutView="100" zoomScalePageLayoutView="130" workbookViewId="0">
      <selection activeCell="I17" sqref="I17:I22"/>
    </sheetView>
  </sheetViews>
  <sheetFormatPr baseColWidth="10" defaultRowHeight="14.4"/>
  <cols>
    <col min="1" max="1" width="3.21875" style="8" customWidth="1"/>
    <col min="2" max="2" width="14.44140625" customWidth="1"/>
    <col min="3" max="3" width="38.44140625" customWidth="1"/>
    <col min="4" max="4" width="9.21875" customWidth="1"/>
    <col min="5" max="5" width="14.109375" customWidth="1"/>
    <col min="6" max="6" width="13.77734375" customWidth="1"/>
    <col min="7" max="7" width="31.6640625" customWidth="1"/>
    <col min="8" max="8" width="11.21875" customWidth="1"/>
    <col min="9" max="9" width="29.6640625" customWidth="1"/>
    <col min="10" max="10" width="14.77734375" customWidth="1"/>
    <col min="11" max="14" width="9.109375" customWidth="1"/>
  </cols>
  <sheetData>
    <row r="4" spans="2:13" ht="23.4" customHeight="1"/>
    <row r="5" spans="2:13" s="8" customFormat="1" ht="19.95" customHeight="1">
      <c r="B5" s="148" t="s">
        <v>399</v>
      </c>
      <c r="C5" s="148"/>
      <c r="D5" s="148"/>
      <c r="E5" s="148"/>
      <c r="F5" s="148"/>
      <c r="G5" s="148"/>
      <c r="H5" s="148"/>
      <c r="I5" s="148"/>
    </row>
    <row r="6" spans="2:13" s="8" customFormat="1" ht="19.95" customHeight="1">
      <c r="B6" s="148" t="s">
        <v>400</v>
      </c>
      <c r="C6" s="148"/>
      <c r="D6" s="148"/>
      <c r="E6" s="148"/>
      <c r="F6" s="148"/>
      <c r="G6" s="148"/>
      <c r="H6" s="148"/>
      <c r="I6" s="148"/>
    </row>
    <row r="7" spans="2:13" ht="19.95" customHeight="1">
      <c r="B7" s="148" t="s">
        <v>401</v>
      </c>
      <c r="C7" s="148"/>
      <c r="D7" s="148"/>
      <c r="E7" s="148"/>
      <c r="F7" s="148"/>
      <c r="G7" s="148"/>
      <c r="H7" s="148"/>
      <c r="I7" s="148"/>
    </row>
    <row r="8" spans="2:13" ht="19.95" customHeight="1">
      <c r="B8" s="148" t="s">
        <v>215</v>
      </c>
      <c r="C8" s="148"/>
      <c r="D8" s="148"/>
      <c r="E8" s="148"/>
      <c r="F8" s="148"/>
      <c r="G8" s="148"/>
      <c r="H8" s="148"/>
      <c r="I8" s="148"/>
      <c r="J8" s="49"/>
      <c r="K8" s="49"/>
      <c r="L8" s="49"/>
      <c r="M8" s="49"/>
    </row>
    <row r="9" spans="2:13" ht="31.8" customHeight="1">
      <c r="B9" s="206" t="s">
        <v>205</v>
      </c>
      <c r="C9" s="206"/>
      <c r="D9" s="206"/>
      <c r="E9" s="206"/>
      <c r="F9" s="206"/>
      <c r="G9" s="206"/>
      <c r="H9" s="206"/>
      <c r="I9" s="206"/>
      <c r="J9" s="17"/>
      <c r="K9" s="17"/>
      <c r="L9" s="17"/>
      <c r="M9" s="17"/>
    </row>
    <row r="10" spans="2:13" ht="12.45" customHeight="1">
      <c r="B10" s="29"/>
      <c r="C10" s="17"/>
      <c r="D10" s="17"/>
      <c r="E10" s="17"/>
      <c r="F10" s="17"/>
      <c r="G10" s="17"/>
      <c r="H10" s="17"/>
      <c r="I10" s="17"/>
      <c r="J10" s="17"/>
      <c r="K10" s="17"/>
      <c r="L10" s="17"/>
      <c r="M10" s="17"/>
    </row>
    <row r="11" spans="2:13" ht="15" customHeight="1">
      <c r="B11" s="211" t="s">
        <v>74</v>
      </c>
      <c r="C11" s="211" t="s">
        <v>75</v>
      </c>
      <c r="D11" s="211" t="s">
        <v>127</v>
      </c>
      <c r="E11" s="211" t="s">
        <v>128</v>
      </c>
      <c r="F11" s="211" t="s">
        <v>94</v>
      </c>
      <c r="G11" s="211" t="s">
        <v>129</v>
      </c>
      <c r="H11" s="211" t="s">
        <v>130</v>
      </c>
      <c r="I11" s="211" t="s">
        <v>131</v>
      </c>
      <c r="J11" s="25"/>
      <c r="K11" s="17"/>
      <c r="L11" s="17"/>
      <c r="M11" s="17"/>
    </row>
    <row r="12" spans="2:13" ht="16.8">
      <c r="B12" s="211"/>
      <c r="C12" s="211"/>
      <c r="D12" s="211"/>
      <c r="E12" s="211"/>
      <c r="F12" s="211"/>
      <c r="G12" s="211"/>
      <c r="H12" s="211"/>
      <c r="I12" s="211"/>
      <c r="J12" s="25"/>
      <c r="K12" s="17"/>
      <c r="L12" s="17"/>
      <c r="M12" s="17"/>
    </row>
    <row r="13" spans="2:13" ht="16.8">
      <c r="B13" s="211"/>
      <c r="C13" s="211"/>
      <c r="D13" s="211"/>
      <c r="E13" s="211"/>
      <c r="F13" s="211"/>
      <c r="G13" s="211"/>
      <c r="H13" s="211"/>
      <c r="I13" s="211"/>
      <c r="J13" s="25"/>
      <c r="K13" s="17"/>
      <c r="L13" s="17"/>
      <c r="M13" s="17"/>
    </row>
    <row r="14" spans="2:13" ht="16.8">
      <c r="B14" s="211"/>
      <c r="C14" s="211"/>
      <c r="D14" s="211"/>
      <c r="E14" s="211"/>
      <c r="F14" s="211"/>
      <c r="G14" s="211"/>
      <c r="H14" s="211"/>
      <c r="I14" s="211"/>
      <c r="J14" s="25"/>
      <c r="K14" s="17"/>
      <c r="L14" s="17"/>
      <c r="M14" s="17"/>
    </row>
    <row r="15" spans="2:13" ht="37.200000000000003" customHeight="1">
      <c r="B15" s="211"/>
      <c r="C15" s="211"/>
      <c r="D15" s="211"/>
      <c r="E15" s="211"/>
      <c r="F15" s="211"/>
      <c r="G15" s="211"/>
      <c r="H15" s="211"/>
      <c r="I15" s="211"/>
      <c r="J15" s="25"/>
      <c r="K15" s="17"/>
      <c r="L15" s="17"/>
      <c r="M15" s="17"/>
    </row>
    <row r="16" spans="2:13" ht="15.75" customHeight="1">
      <c r="B16" s="149" t="s">
        <v>76</v>
      </c>
      <c r="C16" s="150"/>
      <c r="D16" s="150"/>
      <c r="E16" s="150"/>
      <c r="F16" s="150"/>
      <c r="G16" s="150"/>
      <c r="H16" s="150"/>
      <c r="I16" s="151"/>
      <c r="J16" s="25"/>
      <c r="K16" s="17"/>
      <c r="L16" s="17"/>
      <c r="M16" s="17"/>
    </row>
    <row r="17" spans="2:13" ht="15.75" customHeight="1">
      <c r="B17" s="63" t="s">
        <v>77</v>
      </c>
      <c r="C17" s="64"/>
      <c r="D17" s="69"/>
      <c r="E17" s="64" t="s">
        <v>63</v>
      </c>
      <c r="F17" s="64" t="s">
        <v>6</v>
      </c>
      <c r="G17" s="64" t="s">
        <v>63</v>
      </c>
      <c r="H17" s="207" t="s">
        <v>236</v>
      </c>
      <c r="I17" s="207" t="s">
        <v>237</v>
      </c>
      <c r="J17" s="25"/>
      <c r="K17" s="17"/>
      <c r="L17" s="17"/>
      <c r="M17" s="17"/>
    </row>
    <row r="18" spans="2:13" ht="105.75" customHeight="1">
      <c r="B18" s="63" t="s">
        <v>78</v>
      </c>
      <c r="C18" s="64" t="s">
        <v>229</v>
      </c>
      <c r="D18" s="71">
        <v>0.33329999999999999</v>
      </c>
      <c r="E18" s="64" t="s">
        <v>228</v>
      </c>
      <c r="F18" s="70">
        <v>1</v>
      </c>
      <c r="G18" s="64" t="s">
        <v>243</v>
      </c>
      <c r="H18" s="207"/>
      <c r="I18" s="207"/>
      <c r="J18" s="25"/>
      <c r="K18" s="17"/>
      <c r="L18" s="17"/>
      <c r="M18" s="17"/>
    </row>
    <row r="19" spans="2:13" ht="97.5" customHeight="1">
      <c r="B19" s="63" t="s">
        <v>79</v>
      </c>
      <c r="C19" s="64" t="s">
        <v>230</v>
      </c>
      <c r="D19" s="71">
        <v>2.4E-2</v>
      </c>
      <c r="E19" s="64" t="s">
        <v>228</v>
      </c>
      <c r="F19" s="72">
        <v>1</v>
      </c>
      <c r="G19" s="64" t="s">
        <v>245</v>
      </c>
      <c r="H19" s="207"/>
      <c r="I19" s="207"/>
      <c r="J19" s="25"/>
      <c r="K19" s="17"/>
      <c r="L19" s="17"/>
      <c r="M19" s="17"/>
    </row>
    <row r="20" spans="2:13" s="8" customFormat="1" ht="91.5" customHeight="1">
      <c r="B20" s="63" t="s">
        <v>80</v>
      </c>
      <c r="C20" s="64" t="s">
        <v>231</v>
      </c>
      <c r="D20" s="71">
        <v>0</v>
      </c>
      <c r="E20" s="64" t="s">
        <v>234</v>
      </c>
      <c r="F20" s="71">
        <v>0</v>
      </c>
      <c r="G20" s="64" t="s">
        <v>235</v>
      </c>
      <c r="H20" s="207"/>
      <c r="I20" s="207"/>
      <c r="J20" s="25"/>
      <c r="K20" s="17"/>
      <c r="L20" s="17"/>
      <c r="M20" s="17"/>
    </row>
    <row r="21" spans="2:13" s="8" customFormat="1" ht="87" customHeight="1">
      <c r="B21" s="63" t="s">
        <v>80</v>
      </c>
      <c r="C21" s="64" t="s">
        <v>232</v>
      </c>
      <c r="D21" s="71">
        <v>0</v>
      </c>
      <c r="E21" s="64" t="s">
        <v>238</v>
      </c>
      <c r="F21" s="71">
        <v>0</v>
      </c>
      <c r="G21" s="64" t="s">
        <v>239</v>
      </c>
      <c r="H21" s="207"/>
      <c r="I21" s="207"/>
      <c r="J21" s="25"/>
      <c r="K21" s="17"/>
      <c r="L21" s="17"/>
      <c r="M21" s="17"/>
    </row>
    <row r="22" spans="2:13" ht="94.5" customHeight="1">
      <c r="B22" s="63" t="s">
        <v>80</v>
      </c>
      <c r="C22" s="64" t="s">
        <v>233</v>
      </c>
      <c r="D22" s="71">
        <v>0.42849999999999999</v>
      </c>
      <c r="E22" s="64" t="s">
        <v>228</v>
      </c>
      <c r="F22" s="72">
        <v>1</v>
      </c>
      <c r="G22" s="64" t="s">
        <v>244</v>
      </c>
      <c r="H22" s="207"/>
      <c r="I22" s="207"/>
      <c r="J22" s="25"/>
      <c r="K22" s="17"/>
      <c r="L22" s="17"/>
      <c r="M22" s="17"/>
    </row>
    <row r="23" spans="2:13" ht="15.75" customHeight="1">
      <c r="B23" s="208" t="s">
        <v>95</v>
      </c>
      <c r="C23" s="209"/>
      <c r="D23" s="209"/>
      <c r="E23" s="209"/>
      <c r="F23" s="209"/>
      <c r="G23" s="209"/>
      <c r="H23" s="209"/>
      <c r="I23" s="210"/>
      <c r="J23" s="25"/>
      <c r="K23" s="17"/>
      <c r="L23" s="17"/>
      <c r="M23" s="17"/>
    </row>
    <row r="24" spans="2:13" ht="16.8">
      <c r="B24" s="63" t="s">
        <v>77</v>
      </c>
      <c r="C24" s="64" t="s">
        <v>6</v>
      </c>
      <c r="D24" s="64" t="s">
        <v>6</v>
      </c>
      <c r="E24" s="64" t="s">
        <v>6</v>
      </c>
      <c r="F24" s="64" t="s">
        <v>6</v>
      </c>
      <c r="G24" s="64" t="s">
        <v>63</v>
      </c>
      <c r="H24" s="207"/>
      <c r="I24" s="207"/>
      <c r="J24" s="25"/>
      <c r="K24" s="17"/>
      <c r="L24" s="17"/>
      <c r="M24" s="17"/>
    </row>
    <row r="25" spans="2:13" ht="16.8">
      <c r="B25" s="63" t="s">
        <v>78</v>
      </c>
      <c r="C25" s="64" t="s">
        <v>63</v>
      </c>
      <c r="D25" s="64" t="s">
        <v>63</v>
      </c>
      <c r="E25" s="64" t="s">
        <v>63</v>
      </c>
      <c r="F25" s="64" t="s">
        <v>63</v>
      </c>
      <c r="G25" s="64" t="s">
        <v>63</v>
      </c>
      <c r="H25" s="207"/>
      <c r="I25" s="207"/>
      <c r="J25" s="25"/>
      <c r="K25" s="17"/>
      <c r="L25" s="17"/>
      <c r="M25" s="17"/>
    </row>
    <row r="26" spans="2:13" ht="16.8">
      <c r="B26" s="63" t="s">
        <v>79</v>
      </c>
      <c r="C26" s="64" t="s">
        <v>63</v>
      </c>
      <c r="D26" s="64" t="s">
        <v>63</v>
      </c>
      <c r="E26" s="64" t="s">
        <v>63</v>
      </c>
      <c r="F26" s="64" t="s">
        <v>63</v>
      </c>
      <c r="G26" s="64" t="s">
        <v>63</v>
      </c>
      <c r="H26" s="207"/>
      <c r="I26" s="207"/>
      <c r="J26" s="25"/>
      <c r="K26" s="17"/>
      <c r="L26" s="17"/>
      <c r="M26" s="17"/>
    </row>
    <row r="27" spans="2:13" ht="16.8">
      <c r="B27" s="63" t="s">
        <v>80</v>
      </c>
      <c r="C27" s="64" t="s">
        <v>63</v>
      </c>
      <c r="D27" s="64" t="s">
        <v>63</v>
      </c>
      <c r="E27" s="64" t="s">
        <v>63</v>
      </c>
      <c r="F27" s="64" t="s">
        <v>63</v>
      </c>
      <c r="G27" s="64" t="s">
        <v>63</v>
      </c>
      <c r="H27" s="207"/>
      <c r="I27" s="207"/>
      <c r="J27" s="25"/>
      <c r="K27" s="17"/>
      <c r="L27" s="17"/>
      <c r="M27" s="17"/>
    </row>
    <row r="28" spans="2:13" ht="15.75" customHeight="1">
      <c r="B28" s="208" t="s">
        <v>81</v>
      </c>
      <c r="C28" s="209"/>
      <c r="D28" s="209"/>
      <c r="E28" s="209"/>
      <c r="F28" s="209"/>
      <c r="G28" s="209"/>
      <c r="H28" s="209"/>
      <c r="I28" s="210"/>
      <c r="J28" s="25"/>
      <c r="K28" s="17"/>
      <c r="L28" s="17"/>
      <c r="M28" s="17"/>
    </row>
    <row r="29" spans="2:13" ht="16.8">
      <c r="B29" s="65"/>
      <c r="C29" s="65" t="s">
        <v>63</v>
      </c>
      <c r="D29" s="65" t="s">
        <v>63</v>
      </c>
      <c r="E29" s="65" t="s">
        <v>63</v>
      </c>
      <c r="F29" s="65" t="s">
        <v>63</v>
      </c>
      <c r="G29" s="65" t="s">
        <v>63</v>
      </c>
      <c r="H29" s="205"/>
      <c r="I29" s="205"/>
      <c r="J29" s="25"/>
      <c r="K29" s="17"/>
      <c r="L29" s="17"/>
      <c r="M29" s="17"/>
    </row>
    <row r="30" spans="2:13" ht="16.8">
      <c r="B30" s="66" t="s">
        <v>63</v>
      </c>
      <c r="C30" s="65" t="s">
        <v>63</v>
      </c>
      <c r="D30" s="65" t="s">
        <v>63</v>
      </c>
      <c r="E30" s="65" t="s">
        <v>63</v>
      </c>
      <c r="F30" s="65" t="s">
        <v>63</v>
      </c>
      <c r="G30" s="65" t="s">
        <v>63</v>
      </c>
      <c r="H30" s="205"/>
      <c r="I30" s="205"/>
      <c r="J30" s="25"/>
      <c r="K30" s="17"/>
      <c r="L30" s="17"/>
      <c r="M30" s="17"/>
    </row>
    <row r="31" spans="2:13" ht="16.8">
      <c r="B31" s="65"/>
      <c r="C31" s="65" t="s">
        <v>63</v>
      </c>
      <c r="D31" s="65" t="s">
        <v>63</v>
      </c>
      <c r="E31" s="65" t="s">
        <v>63</v>
      </c>
      <c r="F31" s="65" t="s">
        <v>63</v>
      </c>
      <c r="G31" s="65" t="s">
        <v>63</v>
      </c>
      <c r="H31" s="205"/>
      <c r="I31" s="205"/>
      <c r="J31" s="25"/>
      <c r="K31" s="17"/>
      <c r="L31" s="17"/>
      <c r="M31" s="17"/>
    </row>
    <row r="32" spans="2:13" ht="16.8">
      <c r="B32" s="29"/>
      <c r="C32" s="17"/>
      <c r="D32" s="17"/>
      <c r="E32" s="17"/>
      <c r="F32" s="17"/>
      <c r="G32" s="17"/>
      <c r="H32" s="17"/>
      <c r="I32" s="17"/>
      <c r="J32" s="17"/>
      <c r="K32" s="17"/>
      <c r="L32" s="17"/>
      <c r="M32" s="17"/>
    </row>
    <row r="33" spans="2:2" ht="16.8">
      <c r="B33" s="7"/>
    </row>
  </sheetData>
  <mergeCells count="22">
    <mergeCell ref="B5:I5"/>
    <mergeCell ref="B6:I6"/>
    <mergeCell ref="B7:I7"/>
    <mergeCell ref="B8:I8"/>
    <mergeCell ref="B11:B15"/>
    <mergeCell ref="C11:C15"/>
    <mergeCell ref="D11:D15"/>
    <mergeCell ref="E11:E15"/>
    <mergeCell ref="F11:F15"/>
    <mergeCell ref="G11:G15"/>
    <mergeCell ref="H11:H15"/>
    <mergeCell ref="I11:I15"/>
    <mergeCell ref="H29:H31"/>
    <mergeCell ref="I29:I31"/>
    <mergeCell ref="B9:I9"/>
    <mergeCell ref="B16:I16"/>
    <mergeCell ref="H17:H22"/>
    <mergeCell ref="I17:I22"/>
    <mergeCell ref="B23:I23"/>
    <mergeCell ref="H24:H27"/>
    <mergeCell ref="I24:I27"/>
    <mergeCell ref="B28:I28"/>
  </mergeCells>
  <phoneticPr fontId="5" type="noConversion"/>
  <printOptions horizontalCentered="1"/>
  <pageMargins left="0.31496062992125984" right="0" top="0.19685039370078741" bottom="0.15748031496062992" header="0" footer="0"/>
  <pageSetup scale="80" orientation="landscape"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ANEXO A</vt:lpstr>
      <vt:lpstr>ANEXO 1 TABLA 1</vt:lpstr>
      <vt:lpstr>ANEXO 1 TABLA 2</vt:lpstr>
      <vt:lpstr>ANEXO 1 TABLA 3</vt:lpstr>
      <vt:lpstr>ANEXO 1 TABLA 4</vt:lpstr>
      <vt:lpstr>ANEXO 1 TABLA 5</vt:lpstr>
      <vt:lpstr>ANEXO 2</vt:lpstr>
      <vt:lpstr>ANEXO 3</vt:lpstr>
      <vt:lpstr>ANEXO 4</vt:lpstr>
      <vt:lpstr>ANEXO 5 </vt:lpstr>
      <vt:lpstr>ANEXO 6</vt:lpstr>
      <vt:lpstr>ANEXO 7</vt:lpstr>
      <vt:lpstr>'ANEXO 1 TABLA 2'!Área_de_impresión</vt:lpstr>
      <vt:lpstr>'ANEXO 6'!Área_de_impresión</vt:lpstr>
      <vt:lpstr>'ANEXO 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Jorge Mulato Silera</cp:lastModifiedBy>
  <cp:lastPrinted>2022-05-18T19:39:47Z</cp:lastPrinted>
  <dcterms:created xsi:type="dcterms:W3CDTF">2019-04-03T22:58:47Z</dcterms:created>
  <dcterms:modified xsi:type="dcterms:W3CDTF">2022-05-20T14:21:10Z</dcterms:modified>
</cp:coreProperties>
</file>