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565" windowHeight="1800" tabRatio="685" activeTab="1"/>
  </bookViews>
  <sheets>
    <sheet name="ANEXO A" sheetId="1" r:id="rId1"/>
    <sheet name="ANEXO 1 TABLA 1" sheetId="4" r:id="rId2"/>
    <sheet name="ANEXO 1 TABLA 2" sheetId="2" r:id="rId3"/>
    <sheet name="ANEXO 1 TABLA 3" sheetId="3" r:id="rId4"/>
    <sheet name="ANEXO 1 TABLA 4" sheetId="5" r:id="rId5"/>
    <sheet name="ANEXO 2" sheetId="12" r:id="rId6"/>
    <sheet name="ANEXO 3" sheetId="8" r:id="rId7"/>
    <sheet name="ANEXO 4" sheetId="7" r:id="rId8"/>
    <sheet name="ANEXO 5" sheetId="9" r:id="rId9"/>
    <sheet name="ANEXO 6" sheetId="10" r:id="rId10"/>
    <sheet name="GUÍA VIDEO" sheetId="11" r:id="rId11"/>
  </sheets>
  <definedNames>
    <definedName name="_xlnm._FilterDatabase" localSheetId="3" hidden="1">'ANEXO 1 TABLA 3'!$L$12:$L$140</definedName>
    <definedName name="OLE_LINK1" localSheetId="1">'ANEXO 1 TABLA 1'!$A$9</definedName>
    <definedName name="OLE_LINK1" localSheetId="2">#REF!</definedName>
    <definedName name="OLE_LINK1" localSheetId="3">#REF!</definedName>
    <definedName name="OLE_LINK1" localSheetId="4">#REF!</definedName>
    <definedName name="OLE_LINK1" localSheetId="5">#REF!</definedName>
    <definedName name="OLE_LINK1" localSheetId="6">#REF!</definedName>
    <definedName name="OLE_LINK1" localSheetId="7">#REF!</definedName>
    <definedName name="OLE_LINK1" localSheetId="8">#REF!</definedName>
    <definedName name="OLE_LINK1" localSheetId="9">#REF!</definedName>
    <definedName name="OLE_LINK1" localSheetId="0">#REF!</definedName>
    <definedName name="_xlnm.Print_Titles" localSheetId="0">'ANEXO A'!$1:$12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3" i="12" l="1"/>
  <c r="C20" i="12"/>
  <c r="C18" i="12"/>
  <c r="C13" i="12"/>
  <c r="C15" i="12" s="1"/>
  <c r="C24" i="12" l="1"/>
  <c r="D24" i="12" s="1"/>
  <c r="D16" i="12"/>
  <c r="D18" i="12"/>
  <c r="D15" i="12"/>
  <c r="D14" i="12"/>
  <c r="D13" i="12"/>
  <c r="D23" i="12"/>
  <c r="D20" i="12"/>
  <c r="D19" i="12"/>
  <c r="D17" i="12"/>
  <c r="J147" i="3" l="1"/>
  <c r="J146" i="3"/>
  <c r="J145" i="3"/>
  <c r="J144" i="3"/>
  <c r="J143" i="3"/>
  <c r="J142" i="3"/>
  <c r="C13" i="9" l="1"/>
  <c r="C12" i="9"/>
  <c r="B13" i="9"/>
  <c r="B12" i="9"/>
  <c r="H144" i="3"/>
  <c r="H142" i="3"/>
  <c r="H146" i="3" l="1"/>
  <c r="I121" i="3" l="1"/>
  <c r="I97" i="3"/>
  <c r="I138" i="3"/>
  <c r="I114" i="3"/>
  <c r="I90" i="3"/>
  <c r="I54" i="3"/>
  <c r="I124" i="3"/>
  <c r="I100" i="3"/>
  <c r="I76" i="3"/>
  <c r="I52" i="3"/>
  <c r="I28" i="3"/>
  <c r="I135" i="3"/>
  <c r="I123" i="3"/>
  <c r="I111" i="3"/>
  <c r="I99" i="3"/>
  <c r="I87" i="3"/>
  <c r="I75" i="3"/>
  <c r="I63" i="3"/>
  <c r="I51" i="3"/>
  <c r="I39" i="3"/>
  <c r="I27" i="3"/>
  <c r="I23" i="3"/>
  <c r="I133" i="3"/>
  <c r="I109" i="3"/>
  <c r="I126" i="3"/>
  <c r="I102" i="3"/>
  <c r="I78" i="3"/>
  <c r="I66" i="3"/>
  <c r="I42" i="3"/>
  <c r="I136" i="3"/>
  <c r="I112" i="3"/>
  <c r="I88" i="3"/>
  <c r="I64" i="3"/>
  <c r="I40" i="3"/>
  <c r="I134" i="3"/>
  <c r="I122" i="3"/>
  <c r="I110" i="3"/>
  <c r="I98" i="3"/>
  <c r="I86" i="3"/>
  <c r="I74" i="3"/>
  <c r="I62" i="3"/>
  <c r="I50" i="3"/>
  <c r="I38" i="3"/>
  <c r="I26" i="3"/>
  <c r="I56" i="3"/>
  <c r="I61" i="3"/>
  <c r="I85" i="3"/>
  <c r="I73" i="3"/>
  <c r="I37" i="3"/>
  <c r="I25" i="3"/>
  <c r="I49" i="3"/>
  <c r="I17" i="3"/>
  <c r="I18" i="3"/>
  <c r="I30" i="3"/>
  <c r="I24" i="3"/>
  <c r="I36" i="3"/>
  <c r="I46" i="3"/>
  <c r="I45" i="3"/>
  <c r="I128" i="3"/>
  <c r="I104" i="3"/>
  <c r="I80" i="3"/>
  <c r="I32" i="3"/>
  <c r="I43" i="3"/>
  <c r="I47" i="3"/>
  <c r="I34" i="3"/>
  <c r="I129" i="3"/>
  <c r="I117" i="3"/>
  <c r="I105" i="3"/>
  <c r="I93" i="3"/>
  <c r="I81" i="3"/>
  <c r="I69" i="3"/>
  <c r="I21" i="3"/>
  <c r="I44" i="3"/>
  <c r="I55" i="3"/>
  <c r="I125" i="3"/>
  <c r="I101" i="3"/>
  <c r="I77" i="3"/>
  <c r="I16" i="3"/>
  <c r="I132" i="3"/>
  <c r="I120" i="3"/>
  <c r="I108" i="3"/>
  <c r="I96" i="3"/>
  <c r="I84" i="3"/>
  <c r="I72" i="3"/>
  <c r="I60" i="3"/>
  <c r="I48" i="3"/>
  <c r="I58" i="3"/>
  <c r="I57" i="3"/>
  <c r="I140" i="3"/>
  <c r="I116" i="3"/>
  <c r="I92" i="3"/>
  <c r="I68" i="3"/>
  <c r="I20" i="3"/>
  <c r="H143" i="3"/>
  <c r="I144" i="3" s="1"/>
  <c r="H147" i="3"/>
  <c r="I146" i="3" s="1"/>
  <c r="I31" i="3"/>
  <c r="I29" i="3"/>
  <c r="I15" i="3"/>
  <c r="I35" i="3"/>
  <c r="I130" i="3"/>
  <c r="I118" i="3"/>
  <c r="I106" i="3"/>
  <c r="I94" i="3"/>
  <c r="I82" i="3"/>
  <c r="I70" i="3"/>
  <c r="I22" i="3"/>
  <c r="I33" i="3"/>
  <c r="I67" i="3"/>
  <c r="I41" i="3"/>
  <c r="I14" i="3"/>
  <c r="I13" i="3"/>
  <c r="I131" i="3"/>
  <c r="I119" i="3"/>
  <c r="I107" i="3"/>
  <c r="I95" i="3"/>
  <c r="I83" i="3"/>
  <c r="I71" i="3"/>
  <c r="I59" i="3"/>
  <c r="I139" i="3"/>
  <c r="I127" i="3"/>
  <c r="I115" i="3"/>
  <c r="I103" i="3"/>
  <c r="I91" i="3"/>
  <c r="I79" i="3"/>
  <c r="I19" i="3"/>
  <c r="I137" i="3"/>
  <c r="I113" i="3"/>
  <c r="I89" i="3"/>
  <c r="I65" i="3"/>
  <c r="I53" i="3"/>
  <c r="H145" i="3"/>
  <c r="I145" i="3" s="1"/>
  <c r="I143" i="3" l="1"/>
  <c r="I147" i="3"/>
  <c r="I142" i="3"/>
  <c r="B42" i="4" l="1"/>
  <c r="B210" i="5" l="1"/>
  <c r="G209" i="2"/>
  <c r="F42" i="4" l="1"/>
  <c r="E42" i="4"/>
  <c r="D42" i="4"/>
  <c r="C42" i="4"/>
  <c r="F36" i="4"/>
  <c r="E36" i="4"/>
  <c r="D36" i="4"/>
  <c r="C36" i="4"/>
  <c r="B36" i="4"/>
  <c r="F23" i="4"/>
  <c r="E23" i="4"/>
  <c r="D23" i="4"/>
  <c r="C23" i="4"/>
  <c r="B23" i="4"/>
  <c r="F209" i="2"/>
  <c r="E209" i="2"/>
  <c r="D209" i="2"/>
  <c r="C209" i="2"/>
  <c r="B209" i="2"/>
  <c r="B43" i="4" l="1"/>
  <c r="B15" i="10" s="1"/>
  <c r="F43" i="4"/>
  <c r="E15" i="10" s="1"/>
  <c r="D43" i="4"/>
  <c r="D15" i="10" s="1"/>
  <c r="E43" i="4"/>
  <c r="C43" i="4"/>
  <c r="C15" i="10" s="1"/>
</calcChain>
</file>

<file path=xl/sharedStrings.xml><?xml version="1.0" encoding="utf-8"?>
<sst xmlns="http://schemas.openxmlformats.org/spreadsheetml/2006/main" count="2682" uniqueCount="700">
  <si>
    <t>Anexo A. Criterios Técnicos para la Evaluación Específica de Desempeño del Fondo para la Infraestructura Estatal de las Entidades (FISE).</t>
  </si>
  <si>
    <t>PREGUNTA</t>
  </si>
  <si>
    <t>RESPUESTA</t>
  </si>
  <si>
    <t>ARCHIVO ADJUNTO (pdf, Word, Excel etc) LIGA ELECTRÓNICA</t>
  </si>
  <si>
    <t>Obra o acción</t>
  </si>
  <si>
    <t>Presupuesto aprobado</t>
  </si>
  <si>
    <t>Presupuesto modificado</t>
  </si>
  <si>
    <t>Presupuesto Ejercido</t>
  </si>
  <si>
    <t>Devengado</t>
  </si>
  <si>
    <t>Pagado</t>
  </si>
  <si>
    <t>Disponible</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</si>
  <si>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</si>
  <si>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</si>
  <si>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</si>
  <si>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</si>
  <si>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</si>
  <si>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</si>
  <si>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</si>
  <si>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</si>
  <si>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</si>
  <si>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</si>
  <si>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</si>
  <si>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</si>
  <si>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</si>
  <si>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</si>
  <si>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MEV: Mejoramiento de Vivienda</t>
  </si>
  <si>
    <t>URB; Urbanización</t>
  </si>
  <si>
    <t>Convenio de Electrificación con CFE</t>
  </si>
  <si>
    <t>Cuartos dormitorio</t>
  </si>
  <si>
    <t>Pisos firmes</t>
  </si>
  <si>
    <t>Techos firmes</t>
  </si>
  <si>
    <t>Muros firmes</t>
  </si>
  <si>
    <t>Estufas</t>
  </si>
  <si>
    <t>Total</t>
  </si>
  <si>
    <t>Sumar el total global</t>
  </si>
  <si>
    <t>No modificar los encabezados de acuerdo a la solicitud de información del presente TdR.</t>
  </si>
  <si>
    <t>Al final del anexo la Ejecutora puede agregar cuantas notas aclaratorias sean necesarias.</t>
  </si>
  <si>
    <t>Clave MIDS</t>
  </si>
  <si>
    <t>Ubicación</t>
  </si>
  <si>
    <t>Tipo de ZAP</t>
  </si>
  <si>
    <t>Grado de Rezago Social</t>
  </si>
  <si>
    <t>Grado de Pobreza</t>
  </si>
  <si>
    <t>Costo</t>
  </si>
  <si>
    <t>Núm. de Beneficiarios</t>
  </si>
  <si>
    <t>Municipio</t>
  </si>
  <si>
    <t>Localidad</t>
  </si>
  <si>
    <t>Total ZAP URBANA</t>
  </si>
  <si>
    <t>Total ZAP RURAL</t>
  </si>
  <si>
    <t>Total sin ZAP</t>
  </si>
  <si>
    <t>Total 2 mayores grados de Rezago Social</t>
  </si>
  <si>
    <t>Total Pobreza Extrema</t>
  </si>
  <si>
    <t>Obra o Acción</t>
  </si>
  <si>
    <t>Aprobado</t>
  </si>
  <si>
    <t>Modificado</t>
  </si>
  <si>
    <t>ALC: Alcantarillado</t>
  </si>
  <si>
    <t xml:space="preserve">  </t>
  </si>
  <si>
    <t>Subtotal</t>
  </si>
  <si>
    <t>APO: Agua Potable</t>
  </si>
  <si>
    <t>DRE: Drenaje y Letrinas</t>
  </si>
  <si>
    <t>ELE: Electrificación</t>
  </si>
  <si>
    <t>IBE: Infraestructura Básica del Sector Educativo</t>
  </si>
  <si>
    <t>IBS: Infraestructura Básica del Sector Salud</t>
  </si>
  <si>
    <t>URB: Urbanización</t>
  </si>
  <si>
    <t>G.IND: GASTOS INDIRECTOS</t>
  </si>
  <si>
    <t>Supervision de obra</t>
  </si>
  <si>
    <t>Total:</t>
  </si>
  <si>
    <t>Calcular los Subtotales por obra o acción y sumarlos en el Total Global.</t>
  </si>
  <si>
    <t xml:space="preserve">Sí hay otros apartados de gasto en obra o acción diferentes agregarlos a la tabla. </t>
  </si>
  <si>
    <t>No modificar los encabezados.</t>
  </si>
  <si>
    <t>Rubro de gasto</t>
  </si>
  <si>
    <t>Incidencia</t>
  </si>
  <si>
    <t xml:space="preserve">DIR: Directa  </t>
  </si>
  <si>
    <t xml:space="preserve">COM: Complementaria </t>
  </si>
  <si>
    <t xml:space="preserve"> Nota: Sumar el Total Global.</t>
  </si>
  <si>
    <t xml:space="preserve"> </t>
  </si>
  <si>
    <t>Comentarios:</t>
  </si>
  <si>
    <t>Anexo 4. Resultados de los Indicadores Estratégicos y de Gestión del Fondo.</t>
  </si>
  <si>
    <t>Nivel de Objetivo</t>
  </si>
  <si>
    <t>Nombre del Indicador</t>
  </si>
  <si>
    <t>% de cumplimiento</t>
  </si>
  <si>
    <t>Indicadores MIR Federal</t>
  </si>
  <si>
    <t xml:space="preserve">Fin </t>
  </si>
  <si>
    <t xml:space="preserve">Propósito </t>
  </si>
  <si>
    <t xml:space="preserve">Componentes </t>
  </si>
  <si>
    <t xml:space="preserve">Actividades </t>
  </si>
  <si>
    <t>Indicadores Estatales (Programas Presupuestarios) o Actividades Institucionales</t>
  </si>
  <si>
    <t>Indicadores Institucionales</t>
  </si>
  <si>
    <t>Cantidad</t>
  </si>
  <si>
    <t>Presupuesto gastado</t>
  </si>
  <si>
    <t>Evidencia o liga electrónica que soporte los resultados</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</si>
  <si>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</si>
  <si>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</si>
  <si>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De tener subejercicio y haber devuelto recursos requisitar el apartado.</t>
  </si>
  <si>
    <t>GENERACIÓN DE INFORMACIÓN Y RENDICIÓN DE CUENTAS</t>
  </si>
  <si>
    <t>ORIENTACIÓN Y MEDICIÓN DE RESULTADOS</t>
  </si>
  <si>
    <t>CONTRIBUCIÓN Y DESTINO</t>
  </si>
  <si>
    <t>GESTIÓN</t>
  </si>
  <si>
    <t>Dependencia:</t>
  </si>
  <si>
    <t>Nombre del Enlace Institucional:</t>
  </si>
  <si>
    <t>Nombre del Titular:</t>
  </si>
  <si>
    <t>Pregunta:</t>
  </si>
  <si>
    <t>Respuesta:</t>
  </si>
  <si>
    <t>Liga Electrónica de la Evidencia:</t>
  </si>
  <si>
    <t>Evidencia Documental:</t>
  </si>
  <si>
    <t>De ser positiva la respuesta por cada uno:</t>
  </si>
  <si>
    <t>¿Está autorizado? ¿Quién lo autorizó? ¿Cuándo se autorizó? ¿Incluye funciones y/o actividades relacionadas al Fondo? ¿Está publicado en su Página Oficial de Internet? ¿Cuál es el área encargada de su actualización?</t>
  </si>
  <si>
    <t>Detalle las funciones relacionadas al Fondo y la Página de referencia del Manual:</t>
  </si>
  <si>
    <t>Manual General de Organización:</t>
  </si>
  <si>
    <r>
      <t>·</t>
    </r>
    <r>
      <rPr>
        <sz val="7"/>
        <color rgb="FF000000"/>
        <rFont val="Times New Roman"/>
        <family val="1"/>
      </rPr>
      <t xml:space="preserve">         </t>
    </r>
    <r>
      <rPr>
        <sz val="9"/>
        <color rgb="FF000000"/>
        <rFont val="Montserrat"/>
        <family val="3"/>
      </rPr>
      <t>XXXXXX. Página ___</t>
    </r>
  </si>
  <si>
    <r>
      <t>·</t>
    </r>
    <r>
      <rPr>
        <sz val="7"/>
        <color rgb="FF000000"/>
        <rFont val="Times New Roman"/>
        <family val="1"/>
      </rPr>
      <t xml:space="preserve">         </t>
    </r>
    <r>
      <rPr>
        <sz val="9"/>
        <color rgb="FF000000"/>
        <rFont val="Montserrat"/>
        <family val="3"/>
      </rPr>
      <t>XXXXXX. Página___</t>
    </r>
  </si>
  <si>
    <t>Manuales Específicos de Organización:</t>
  </si>
  <si>
    <t>Manuales de Procedimientos:</t>
  </si>
  <si>
    <t>Otros Manuales, especifique.</t>
  </si>
  <si>
    <t xml:space="preserve">Meta </t>
  </si>
  <si>
    <t>Logro</t>
  </si>
  <si>
    <t xml:space="preserve">Justificación </t>
  </si>
  <si>
    <t>Nombre del Sistema en el que se realiza la carga</t>
  </si>
  <si>
    <t>Nombre de la Instancia Federal y/o Estatal que le da seguimiento a los indicadores</t>
  </si>
  <si>
    <t>Anexo 5. Resultados 2021 con Recursos del Fondo.</t>
  </si>
  <si>
    <t xml:space="preserve">Cantidad de Subejercicio del Fondo en 2021:
Origen, motivo o explicación del Subejercicio 2021
</t>
  </si>
  <si>
    <t xml:space="preserve">Cantidad de Rendimientos del Fondo en 2021:
Explicación del uso o devolución de los rendimientos:
</t>
  </si>
  <si>
    <t xml:space="preserve">
Descripción o concepto Cantidad Presupuesto gastado Evidencia o liga electrónica que soporte los resultados Comentarios:
Cantidad de Subejercicio del Fondo en 2021:
Origen, motivo o explicación del Subejercicio 2021:
Cantidad de Rendimientos del Fondo en 2021:
Explicación del uso o devolución de los rendimientos:
Total de devolución de recursos del Fondo 2021:
Explicación de a quién y cuándo se devolvieron:
</t>
  </si>
  <si>
    <t>Pregunta</t>
  </si>
  <si>
    <t>Explique:</t>
  </si>
  <si>
    <t>Evidencia:</t>
  </si>
  <si>
    <r>
      <t>1.-</t>
    </r>
    <r>
      <rPr>
        <sz val="11"/>
        <rFont val="Montserrat"/>
        <family val="3"/>
      </rPr>
      <t xml:space="preserve"> Detalle</t>
    </r>
    <r>
      <rPr>
        <sz val="11"/>
        <color theme="1"/>
        <rFont val="Montserrat"/>
        <family val="3"/>
      </rPr>
      <t xml:space="preserve"> el presupuesto del Fondo en 2021: </t>
    </r>
  </si>
  <si>
    <t>Ejercido</t>
  </si>
  <si>
    <t>Subejercicio</t>
  </si>
  <si>
    <t>2.- ¿Los recursos del Fondo le fueron trasferidos en tiempo y forma de acuerdo a lo programado?</t>
  </si>
  <si>
    <t>Sí</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</si>
  <si>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</si>
  <si>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</si>
  <si>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</si>
  <si>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</si>
  <si>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</si>
  <si>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</si>
  <si>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</si>
  <si>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Número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</si>
  <si>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</si>
  <si>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</si>
  <si>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</si>
  <si>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</si>
  <si>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</si>
  <si>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10.- ¿Tiene implementado planes de recuperación de desastres que incluyan datos, hardware y software, para evitar pedida de información relativa al Fondo?</t>
  </si>
  <si>
    <t>11.- ¿Tiene registros contables y presupuestales específicos del Fondo, con los ingresos y egresos, debidamente actualizados, identificados y controlados?</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</si>
  <si>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</si>
  <si>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</si>
  <si>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</si>
  <si>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</si>
  <si>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</si>
  <si>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17.- ¿La Ejecutora utiliza para la toma de decisiones del Fondo, la información derivada de análisis externos (Evaluaciones, Auditorías, mediciones, informes  u otros relevantes? Seleccione.</t>
  </si>
  <si>
    <t>Metas</t>
  </si>
  <si>
    <t>Asignación de recursos</t>
  </si>
  <si>
    <t>Objetivo del Fondo</t>
  </si>
  <si>
    <t>18.- ¿Existen directrices del Fondo a nivel federal que se contrapongan con las necesidades de la Ejecutora en el Estado?</t>
  </si>
  <si>
    <t>19.- ¿Existe alineación entre el objetivo del Fondo, con su Programa Sectorial y el Plan Veracruzano de Desarrollo?</t>
  </si>
  <si>
    <t>20.- ¿Cuál fue la situación que enfrentó en 2021 la Ejecutora con relación a los casos de COVID-19?</t>
  </si>
  <si>
    <t xml:space="preserve">Casos sospechosos </t>
  </si>
  <si>
    <t>Casos confirmados</t>
  </si>
  <si>
    <t>Decesos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</si>
  <si>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</si>
  <si>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</si>
  <si>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</si>
  <si>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</si>
  <si>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24.- ¿Cuál ha sido el impacto ocasionado por la rotación de personal que tiene funciones relacionadas al Fondo en la Ejecutora?</t>
  </si>
  <si>
    <t>Sin impacto</t>
  </si>
  <si>
    <t>Bajo</t>
  </si>
  <si>
    <t>Medio</t>
  </si>
  <si>
    <t>Alto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</si>
  <si>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</si>
  <si>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Anexo 6. Cuestionario de Desempeño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</si>
  <si>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</si>
  <si>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</si>
  <si>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Especificaciones</t>
  </si>
  <si>
    <t>Puntos a desarrollar, enfoque Ejercicio Fiscal 2021</t>
  </si>
  <si>
    <r>
      <t>5.</t>
    </r>
    <r>
      <rPr>
        <sz val="7"/>
        <color rgb="FF000000"/>
        <rFont val="Times New Roman"/>
        <family val="1"/>
      </rPr>
      <t xml:space="preserve">       </t>
    </r>
    <r>
      <rPr>
        <sz val="11"/>
        <color rgb="FF000000"/>
        <rFont val="Montserrat"/>
        <family val="3"/>
      </rPr>
      <t xml:space="preserve">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r>
  </si>
  <si>
    <r>
      <t>6.</t>
    </r>
    <r>
      <rPr>
        <sz val="7"/>
        <color rgb="FF000000"/>
        <rFont val="Times New Roman"/>
        <family val="1"/>
      </rPr>
      <t xml:space="preserve">      </t>
    </r>
    <r>
      <rPr>
        <sz val="11"/>
        <color rgb="FF000000"/>
        <rFont val="Montserrat"/>
        <family val="3"/>
      </rPr>
      <t>Explique el impacto de la emergencia sanitaria en la operación, manejo control, reporte, Evaluación y Auditoría del Fondo, comentando las principales afectaciones y retos enfrentados para concluir el Ejercicio y si fue misma situación que en 2020, año de mayor impacto por COVID-19, comentando si esto ayudó a mejorar la Planeación en 2021. Mencione las buenas prácticas y actividades exitosas implementadas a raíz de la emergencia sanitaria para concluir el Ejercicio Fiscal 2021 y que ayudaron directamente al objetivo del Fondo y mencione las consecuencias y adversidades a raíz de la emergencia sanitaria con impacto al objetivo del Fondo. Exponga los principales retos en la operación del Fondo en 2022 a raíz de la emergencia sanitaria.</t>
    </r>
  </si>
  <si>
    <r>
      <t>9.</t>
    </r>
    <r>
      <rPr>
        <sz val="7"/>
        <color rgb="FF000000"/>
        <rFont val="Times New Roman"/>
        <family val="1"/>
      </rPr>
      <t xml:space="preserve">      </t>
    </r>
    <r>
      <rPr>
        <sz val="11"/>
        <color rgb="FF000000"/>
        <rFont val="Montserrat"/>
        <family val="3"/>
      </rPr>
      <t>Describa ampliamente los resultados de los indicadores Federales, Estatales e Institucionales, señalando las metas y el porcentaje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r>
  </si>
  <si>
    <r>
      <t>10.</t>
    </r>
    <r>
      <rPr>
        <sz val="7"/>
        <color rgb="FF000000"/>
        <rFont val="Times New Roman"/>
        <family val="1"/>
      </rPr>
      <t xml:space="preserve">   </t>
    </r>
    <r>
      <rPr>
        <sz val="11"/>
        <color rgb="FF000000"/>
        <rFont val="Montserrat"/>
        <family val="3"/>
      </rPr>
      <t>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 En caso UV, que mecanismo tiene, y detalle ampliamente.</t>
    </r>
  </si>
  <si>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11"/>
        <rFont val="Montserrat"/>
        <family val="3"/>
      </rPr>
      <t>Cualquier eventualidad o cambio de formato, será resuelto por la SEFIPLAN en su carácter de coordinadora de la evaluación.</t>
    </r>
    <r>
      <rPr>
        <sz val="11"/>
        <rFont val="Montserrat"/>
        <family val="3"/>
      </rPr>
      <t xml:space="preserve">
</t>
    </r>
  </si>
  <si>
    <t>Tabla 1. Presupuesto del FISE en 2021 por obra o acción, en la cual se debe desagregar para cada proyecto los momentos contables</t>
  </si>
  <si>
    <t>Tabla 2. Presupuesto ejercido del FISE en 2021 por obra o acción, rubro de gasto y modalidad.</t>
  </si>
  <si>
    <t>Tabla 3. Presupuesto ejercido del FISE en 2021 por distribución geográfica, en la cual se debe desagregar por cada uno de los municipios del Estado el presupuesto ejercido por tipo de ZAP, situación socioeconómica y número de beneficiarios.</t>
  </si>
  <si>
    <t>Tabla 4.Presupuesto ejercido del fondo en 2021 por rubro de gasto, incidencia y modalidad por tipo de proyecto.</t>
  </si>
  <si>
    <r>
      <t>1.</t>
    </r>
    <r>
      <rPr>
        <sz val="7"/>
        <color rgb="FF000000"/>
        <rFont val="Times New Roman"/>
        <family val="1"/>
      </rPr>
      <t xml:space="preserve">        </t>
    </r>
    <r>
      <rPr>
        <sz val="11"/>
        <color rgb="FF000000"/>
        <rFont val="Montserrat"/>
        <family val="3"/>
      </rPr>
      <t>Introducción del video: (puede contener una narrativa de los funcionarios que participan en el manejo del Fondo y cómo funciona las Ejecutoras en el Estado, temas que trataremos a lo largo del video, implicaciones del COVID-19 en el manejo del Fondo, mensaje del Titular o lo que consideren que conforma una presentación adecuada a su video o el preámbulo del mismo).</t>
    </r>
  </si>
  <si>
    <r>
      <t>2.</t>
    </r>
    <r>
      <rPr>
        <sz val="7"/>
        <color rgb="FF000000"/>
        <rFont val="Times New Roman"/>
        <family val="1"/>
      </rPr>
      <t xml:space="preserve">      </t>
    </r>
    <r>
      <rPr>
        <sz val="11"/>
        <color rgb="FF000000"/>
        <rFont val="Montserrat"/>
        <family val="3"/>
      </rPr>
      <t>Explique el objetivo del Fondo Federal según la Ley y detalle ampliamente si las Ejecutoras se apega estrictamente a ello. Comente si en Auditorías han observado o comentado algo a las Ejecutoras respecto a si los recursos se han o no destinado a ello. Mencione si hay retos para cumplir el objetivo que no señala la Ley, ¿cuáles serían?</t>
    </r>
  </si>
  <si>
    <r>
      <t>3.</t>
    </r>
    <r>
      <rPr>
        <sz val="7"/>
        <color rgb="FF000000"/>
        <rFont val="Times New Roman"/>
        <family val="1"/>
      </rPr>
      <t xml:space="preserve">       </t>
    </r>
    <r>
      <rPr>
        <sz val="11"/>
        <color rgb="FF000000"/>
        <rFont val="Montserrat"/>
        <family val="3"/>
      </rPr>
      <t>Explique el financiamiento de obras, acciones sociales básicas e inversiones que beneficien directamente a población en pobreza extrema, localidades con alto o muy alto nivel de rezago social. La concurrencia de recursos según la Ley. La participación social en la planeación, registro y establecimiento de mecanismos de control y seguimiento de los proyectos que se realicen con los recursos a través de los comités de participación social o de las formas de organización con las que cuente.</t>
    </r>
  </si>
  <si>
    <r>
      <t>4.</t>
    </r>
    <r>
      <rPr>
        <sz val="7"/>
        <color rgb="FF000000"/>
        <rFont val="Times New Roman"/>
        <family val="1"/>
      </rPr>
      <t xml:space="preserve">      </t>
    </r>
    <r>
      <rPr>
        <sz val="11"/>
        <color theme="1"/>
        <rFont val="Montserrat"/>
        <family val="3"/>
      </rPr>
      <t xml:space="preserve">Desde la perspectiva de las Ejecutoras </t>
    </r>
    <r>
      <rPr>
        <sz val="11"/>
        <color rgb="FF000000"/>
        <rFont val="Montserrat"/>
        <family val="3"/>
      </rPr>
      <t>¿Cuáles son las necesidades que identifica la entidad federativa a las que los recursos del Fondo pueden contribuir o atender? De acuerdo con el destino de las aportaciones del Fondo ¿cuál fue la cobertura del FISE en la entidad federativa? ¿Cuál es la contribución del Fondo en la resolución de las necesidades identificadas en la entidad? ¿En qué medida los resultados documentados hasta el momento, permitirían o justificarían una reorientación de los objetivos iniciales del Fondo y en qué sentido?</t>
    </r>
  </si>
  <si>
    <r>
      <t>7.</t>
    </r>
    <r>
      <rPr>
        <sz val="7"/>
        <color rgb="FF000000"/>
        <rFont val="Times New Roman"/>
        <family val="1"/>
      </rPr>
      <t xml:space="preserve">      </t>
    </r>
    <r>
      <rPr>
        <sz val="11"/>
        <color rgb="FF000000"/>
        <rFont val="Montserrat"/>
        <family val="3"/>
      </rPr>
      <t>Mencione que porcentaje le representa a las Ejecutoras las aportaciones del Fondo, si cada año se ha incrementado su asignación o no y comente que impacto tendría una disminución o la eliminación del mismo. Explique ampliamente la situación presupuestal de las Ejecutoras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un subejercicio y de existir rendimientos de recursos exponer la cantidad, tratamiento que se les dió. ¿Sí se reintegró o utilizó para los objetivos del Fondo?</t>
    </r>
  </si>
  <si>
    <r>
      <t>8.</t>
    </r>
    <r>
      <rPr>
        <sz val="7"/>
        <color rgb="FF000000"/>
        <rFont val="Times New Roman"/>
        <family val="1"/>
      </rPr>
      <t xml:space="preserve">      </t>
    </r>
    <r>
      <rPr>
        <sz val="11"/>
        <color rgb="FF000000"/>
        <rFont val="Montserrat"/>
        <family val="3"/>
      </rPr>
      <t>Exponga el destino que las Ejecutoras le dió al recurso del Fondo. Aclare si estos resultados están disponibles a la sociedad y donde se pueden consultar.</t>
    </r>
  </si>
  <si>
    <r>
      <t>11.</t>
    </r>
    <r>
      <rPr>
        <sz val="7"/>
        <color rgb="FF000000"/>
        <rFont val="Times New Roman"/>
        <family val="1"/>
      </rPr>
      <t xml:space="preserve">      </t>
    </r>
    <r>
      <rPr>
        <sz val="11"/>
        <color rgb="FF000000"/>
        <rFont val="Montserrat"/>
        <family val="3"/>
      </rPr>
      <t>Exponga las capacitaciones recibidas en materia del Fondo y cuáles necesita las Ejecutoras para mejorar su operación.</t>
    </r>
  </si>
  <si>
    <r>
      <t>12.</t>
    </r>
    <r>
      <rPr>
        <sz val="7"/>
        <color rgb="FF000000"/>
        <rFont val="Times New Roman"/>
        <family val="1"/>
      </rPr>
      <t xml:space="preserve">    </t>
    </r>
    <r>
      <rPr>
        <sz val="11"/>
        <color rgb="FF000000"/>
        <rFont val="Montserrat"/>
        <family val="3"/>
      </rPr>
      <t>Comentar algún tema adicional que considere las Ejecutoras necesario, respecto al Fondo.</t>
    </r>
  </si>
  <si>
    <r>
      <t>13.</t>
    </r>
    <r>
      <rPr>
        <sz val="7"/>
        <color rgb="FF000000"/>
        <rFont val="Times New Roman"/>
        <family val="1"/>
      </rPr>
      <t xml:space="preserve">    </t>
    </r>
    <r>
      <rPr>
        <b/>
        <u/>
        <sz val="11"/>
        <color rgb="FF000000"/>
        <rFont val="Montserrat"/>
        <family val="3"/>
      </rPr>
      <t>Las Ejecutoras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r>
    <r>
      <rPr>
        <sz val="11"/>
        <color rgb="FF000000"/>
        <rFont val="Montserrat"/>
        <family val="3"/>
      </rPr>
      <t>.</t>
    </r>
  </si>
  <si>
    <t>Explicar la participación ciudadana en las obras o acciones con FISE 2021.</t>
  </si>
  <si>
    <t>5.- Con base a la normatividad, atender las siguientes preguntas (Anexar la evidencia suficiente):</t>
  </si>
  <si>
    <r>
      <t>1.- ¿De qué manera contribuyeron las Ejecutoras FISE para el cumplimiento de los objetivos de la Agenda de desarrollo sostenible aprobada por la Organización de las Naciones Unidas (Agenda 2030) y adoptada por el Estado mexicano?</t>
    </r>
    <r>
      <rPr>
        <sz val="12"/>
        <color rgb="FF000000"/>
        <rFont val="Times New Roman"/>
        <family val="1"/>
      </rPr>
      <t xml:space="preserve"> ¿</t>
    </r>
    <r>
      <rPr>
        <sz val="11"/>
        <color rgb="FF000000"/>
        <rFont val="Montserrat"/>
        <family val="3"/>
      </rPr>
      <t>Dispuso de participación social en la planeación, registro y establecimiento de mecanismos de control y seguimiento de los proyectos que se realicen con los recursos a través de los comités de participación social o de las formas de organización?</t>
    </r>
  </si>
  <si>
    <t>3.- ¿Las Ejecutoras FISE Utilizaron en 2021 la Guía de participación social FAIS? ¿Para qué se utilizó en el Estado de Veracruz? ¿Hizo del conocimiento de sus habitantes, a través de su página oficial de internet, los recursos asignados por FISE? ¿Publicó en su página Oficial de Internet los informes trimestrales de los avances de los proyectos que se realizaron en 2021 con los recursos del FISE y en su caso, evidencias de conclusión, en los términos establecidos en el artículo 33 de la LCF?</t>
  </si>
  <si>
    <t>4.- ¿En la MIDS y el SRFT se pudieron identificar la incidencia de los proyectos en los indicadores de situación de pobreza y rezago social? ¿Quién es el Enlace FAIS en el Estado? ¿Presentó alguna problemática en el uso y reporte del SRFT? ¿Ya quedó solventado que el módulo para la carga de Evaluaciones se pueda realizar en SRFT y no en SFU? ¿Recibió capacitación especializada por la Federación y/o el Estado en materia del SRFT y/o SFU? ¿El SRFT/SFU permite imprimir los reportes trimestrales para Auditoría o Evaluación? ¿Tuvo atención en 2021 en localidades con alto o muy alto nivel de rezago social y en ZAP, que ya hayan sido atendidas?</t>
  </si>
  <si>
    <t>5.- ¿El BIENESTAR se coordinó en 2021 con el Estado de Veracruz, para identificar las necesidades de capacitación? ¿En qué temas se capacitó? ¿Cuán seria la necesidad de capacitación en el Estado en temas relacionados al FISE, a impartirse por cualquier Instancia especializada? ¿CONEVAL ha brindado capacitación en 2021, respecto al FISE?</t>
  </si>
  <si>
    <t>6.- ¿Cuántas veces sesionó el SUPLADEB FISE en 2021? ¿Cuántos acuerdos se tomaron? ¿Hay acuerdos pendientes de atender? ¿Cuáles? ¿Las actas están debidamente firmadas y publicadas en su Portal de Internet? ¿Dónde?</t>
  </si>
  <si>
    <t xml:space="preserve">7.- Respecto al PAE Tomo II: ¿Cuántas recomendaciones atención a través de Acciones de Mejora?, ¿Cuál es el avance de cada una de las Acciones de Mejora? ¿Tienen Acciones de Mejora pendientes de atender de otros Ejercicios de </t>
  </si>
  <si>
    <t>11.- ¿Cuáles son los mecanismos, resultados, avances y documentos generados en materia del Control Interno del Fondo 2021? ¿Están disponibles en los Portales de Internet de las Ejecutoras FISE un espacio dedicado a los principales resultados del Control Interno? ¿Dónde?</t>
  </si>
  <si>
    <t>15.- ¿Cómo documentan las Ejecutoras la información reportada en la MIDS? ¿Cómo documentan las Ejecutoras, los resultados del Fondo a nivel de fin o propósito del SRFT? ¿Atendieron alguna observación de BIENESTAR, sobre la información que se reportó en el SRFT, conforme al calendario establecido para tal fin por la SHCP? ¿Reportó las acciones de verificación de las obras registradas en el SRFT, mediante la cédula de verificación y seguimiento de obras del FAIS? ¿Las Ejecutoras fueron Evaluadas en el Estado en el PAE tomo I de indicadores?, de haber sido Evaluada en el PAE tomo I de indicadores, ¿Cuáles fueron las recomendaciones? y especificar ¿Qué Aspectos Susceptibles de mejora realizaron? ¿Las cédulas de verificación y seguimiento de obra del FAIS deberán contaron con la firma electrónica del Enlace? Comente.</t>
  </si>
  <si>
    <t>16.- De acuerdo con los Indicadores Federales, y en su caso con los Indicadores Estatales (Anexe resultados SRFT, MIDS, SIAFEV u otros), ¿cuáles han sido los resultados del Fondo en el Estado?</t>
  </si>
  <si>
    <t>17.- ¿En caso de que las Ejecutoras, cuente con evaluaciones externas del Fondo, Federales, Estatales y/o Internas? ¿Cuáles son los resultados de las evaluaciones? ¿Están disponibles en su Portal Oficial de Internet, para consulta de los ciudadanos? De la Evaluación de CONEVAL Ficha de Desempeño FISE 2017-2018 y el piloto de 2013 FAIS ¿CONEVAL le ha realizado actualmente alguna otra Evaluación? ¿Atendieron las recomendaciones de esas Evaluaciones? Por otra parte. ¿Cuántas Auditorías le practicaron al Fondo? ¿Cuáles fueron los resultados y la atención de los mismos? ¿Consideraron el Control Interno del Fondo dichas auditorías? ¿Cuáles fueron las observaciones sobre Control Interno del FISE?</t>
  </si>
  <si>
    <r>
      <t>6. Concurrencia de recursos. ¿Celebró</t>
    </r>
    <r>
      <rPr>
        <sz val="12"/>
        <color rgb="FF000000"/>
        <rFont val="Times New Roman"/>
        <family val="1"/>
      </rPr>
      <t xml:space="preserve"> </t>
    </r>
    <r>
      <rPr>
        <sz val="11"/>
        <color rgb="FF000000"/>
        <rFont val="Montserrat"/>
        <family val="3"/>
      </rPr>
      <t>convenios de concurrencia para el ejercicio de los recursos FISE 2021? ¿Con quién? ¿Cuáles fueron los principales compromisos? ¿Lo reportó en módulo específico contenido en la MIDS y conforme a las demás disposiciones aplicables?</t>
    </r>
  </si>
  <si>
    <t>1.- ¿Las Ejecutoras dispusieron de documentación en la que se identificara la demanda social de obras y acciones que podían ser atendidas por el FISE en 2021?</t>
  </si>
  <si>
    <t>2. ¿Las Ejecutoras dispusieron de registros específicos del FISE debidamente actualizados, así como la documentación original que justificara y comprobara el gasto ejercido, conforme a lo establecido por la Ley General de Contabilidad Gubernamental, la Ley General de Transparencia y Acceso a la Información Pública y la Ley Federal de Transparencia y Acceso a la Información Pública respecto del ejercicio de los recursos federales para distribuir los recursos del Fondo por tipo de proyecto, obra o acción y/o programa?</t>
  </si>
  <si>
    <t>3. ¿Las Ejecutoras, contaron con un Programa Anual de Trabajo (PAT) FISE Autorizado, que incluyera la planeación de los recursos, población objetivo, metas y características que tendrán los resultados con los recursos del Fondo?</t>
  </si>
  <si>
    <t>7. Describa la situación que guardan los Manuales Administrativos y las Funciones principales relacionadas a: gestión, operación, manejo, reporte, control, evaluación, fiscalización, seguimiento u otras actividades relacionadas al Fondo.</t>
  </si>
  <si>
    <t>8. ¿Las Ejecutoras, cuenta con un Informe Anual de Resultados de su Programa Anual de Trabajo del Fondo?</t>
  </si>
  <si>
    <t>9. ¿Las Ejecutoras cuentan con mecanismos documentados para verificar que las transferencias de las aportaciones se hacen de acuerdo con lo programado?</t>
  </si>
  <si>
    <t>10. ¿Las Ejecutoras cuentan con mecanismos documentados para dar seguimiento al ejercicio de las aportaciones?, ¿Dispone de Sistemas Informáticos para el registro, control, reporte y demás obligaciones del Fondo?</t>
  </si>
  <si>
    <t>12.- ¿Las Ejecutoras recolectan información para la planeación, asignación y seguimiento de los recursos del fondo?</t>
  </si>
  <si>
    <t>13.- ¿Reportó la planeación en la MIDS para que la información fuera reportada en el Sistema de Recursos Federales Transferidos de la Secretaría de Hacienda?</t>
  </si>
  <si>
    <t>14.- ¿Las Ejecutoras cuenta con mecanismos documentados de transparencia y rendición de cuentas? ¿Dispone de Unidad de Transparencia? ¿Tiene Fracciones de Obligaciones de Transparencia relacionadas al FISE? ¿Cuáles? ¿Recibió solicitudes por INFOMEX sobre consultas ciudadanas relacionadas al Fondo? ¿Cuántas y Cuáles? ¿Utiliza la protección de datos personales en las publicaciones relacionadas a ciudadanos beneficiados con las obras/Padrones o cualquier dato sensible relacionado al Fondo? ¿Difunde en su Portal de Internet la normativa aplicada al Fondo?</t>
  </si>
  <si>
    <t>18.- Las Ejecutoras cuenta con instrumentos para evaluar la incidencia del Fondo en los indicadores de situación de pobreza y rezago social?</t>
  </si>
  <si>
    <t>Guía para la elaboración del Video-presentación de la Ejecutora del Fondo Federal del Ramo General 33.</t>
  </si>
  <si>
    <r>
      <t xml:space="preserve">4.- </t>
    </r>
    <r>
      <rPr>
        <sz val="11"/>
        <color rgb="FF000000"/>
        <rFont val="Montserrat"/>
        <family val="3"/>
      </rPr>
      <t>De conformidad a la Ley de Disciplina Financiera de las Entidades Federativas y los Municipios, Ley de Coordinación Fiscal y Ley Federal de Presupuesto y Responsabilidad Hacendaria ¿En qué mes se tuvieron las cifras definitivas de cierre del gasto y destino FISE 2021? ¿Las Ejecutoras documentaron el destino de las aportaciones FISE 2021?</t>
    </r>
  </si>
  <si>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</si>
  <si>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</si>
  <si>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</si>
  <si>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9"/>
        <color rgb="FF000000"/>
        <rFont val="Times New Roman"/>
        <family val="1"/>
      </rPr>
      <t xml:space="preserve">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</si>
  <si>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9"/>
        <color rgb="FF000000"/>
        <rFont val="Montserrat"/>
        <family val="3"/>
      </rPr>
      <t>Manual General de Organización</t>
    </r>
    <r>
      <rPr>
        <sz val="9"/>
        <color rgb="FF000000"/>
        <rFont val="Montserrat"/>
        <family val="3"/>
      </rPr>
      <t>?</t>
    </r>
  </si>
  <si>
    <r>
      <t xml:space="preserve">6.- ¿Dispone de </t>
    </r>
    <r>
      <rPr>
        <b/>
        <sz val="9"/>
        <color rgb="FF000000"/>
        <rFont val="Montserrat"/>
        <family val="3"/>
      </rPr>
      <t>Manuales Específicos de Organización</t>
    </r>
    <r>
      <rPr>
        <sz val="9"/>
        <color rgb="FF000000"/>
        <rFont val="Montserrat"/>
        <family val="3"/>
      </rPr>
      <t>?</t>
    </r>
  </si>
  <si>
    <r>
      <t xml:space="preserve">7.- ¿Dispone </t>
    </r>
    <r>
      <rPr>
        <b/>
        <sz val="9"/>
        <color rgb="FF000000"/>
        <rFont val="Montserrat"/>
        <family val="3"/>
      </rPr>
      <t>Manuales de Procedimientos</t>
    </r>
    <r>
      <rPr>
        <sz val="9"/>
        <color rgb="FF000000"/>
        <rFont val="Montserrat"/>
        <family val="3"/>
      </rPr>
      <t>?</t>
    </r>
  </si>
  <si>
    <r>
      <t xml:space="preserve">8.- ¿Dispone de </t>
    </r>
    <r>
      <rPr>
        <b/>
        <sz val="9"/>
        <color rgb="FF000000"/>
        <rFont val="Montserrat"/>
        <family val="3"/>
      </rPr>
      <t>algún Manual Distinto</t>
    </r>
    <r>
      <rPr>
        <sz val="9"/>
        <color rgb="FF000000"/>
        <rFont val="Montserrat"/>
        <family val="3"/>
      </rPr>
      <t>?</t>
    </r>
  </si>
  <si>
    <t>Organización Administrativa</t>
  </si>
  <si>
    <t>Anexar las Fichas Técnicas y el reporte anual de los resultados, emitido por los Sistemas informáticos Oficiales para revisión de la ITI:</t>
  </si>
  <si>
    <t xml:space="preserve">Nota: Agregar las Fichas Técnicas como Evidencia y los reportes de cierre de los indicadores (MIDS, SRFT, SIAFEV 2.0 u otros)
</t>
  </si>
  <si>
    <t>INSTITUTO VERACRUZANO DE LA VIVIENDA</t>
  </si>
  <si>
    <t>02402021000007</t>
  </si>
  <si>
    <t>02402021000008</t>
  </si>
  <si>
    <t>02402021000009</t>
  </si>
  <si>
    <t>02402021000010</t>
  </si>
  <si>
    <t>02402021000012</t>
  </si>
  <si>
    <t>02402021000013</t>
  </si>
  <si>
    <t>02402021000014</t>
  </si>
  <si>
    <t>02402021000015</t>
  </si>
  <si>
    <t>02402021000016</t>
  </si>
  <si>
    <t>02402021000017</t>
  </si>
  <si>
    <t>02402021000018</t>
  </si>
  <si>
    <t>02402021000019</t>
  </si>
  <si>
    <t>02402021000020</t>
  </si>
  <si>
    <t>02402021000021</t>
  </si>
  <si>
    <t>02402021000022</t>
  </si>
  <si>
    <t>02402021000023</t>
  </si>
  <si>
    <t>02402021000025</t>
  </si>
  <si>
    <t>02402021000026</t>
  </si>
  <si>
    <t>02402021000027</t>
  </si>
  <si>
    <t>02402021000028</t>
  </si>
  <si>
    <t>02402021000029</t>
  </si>
  <si>
    <t>02402021000033</t>
  </si>
  <si>
    <t>02402021000048</t>
  </si>
  <si>
    <t>02402021000049</t>
  </si>
  <si>
    <t>02402021000051</t>
  </si>
  <si>
    <t>02402021000052</t>
  </si>
  <si>
    <t>02402021000053</t>
  </si>
  <si>
    <t>02402021000054</t>
  </si>
  <si>
    <t>02402021000057</t>
  </si>
  <si>
    <t>02402021000058</t>
  </si>
  <si>
    <t>02402021000059</t>
  </si>
  <si>
    <t>02402021000060</t>
  </si>
  <si>
    <t>02402021000061</t>
  </si>
  <si>
    <t>02402021000117</t>
  </si>
  <si>
    <t>02402021000118</t>
  </si>
  <si>
    <t>02402021000119</t>
  </si>
  <si>
    <t>02402021000120</t>
  </si>
  <si>
    <t>02402021000123</t>
  </si>
  <si>
    <t>02402021000125</t>
  </si>
  <si>
    <t>02402021000126</t>
  </si>
  <si>
    <t>02402021000127</t>
  </si>
  <si>
    <t>02402021000128</t>
  </si>
  <si>
    <t>02402021000131</t>
  </si>
  <si>
    <t>02402021000133</t>
  </si>
  <si>
    <t>02402021000140</t>
  </si>
  <si>
    <t>02402021000141</t>
  </si>
  <si>
    <t>02402021000142</t>
  </si>
  <si>
    <t>02402021000143</t>
  </si>
  <si>
    <t>02402021000144</t>
  </si>
  <si>
    <t>02402021000146</t>
  </si>
  <si>
    <t>02402021000149</t>
  </si>
  <si>
    <t>02402021000150</t>
  </si>
  <si>
    <t>02402021000151</t>
  </si>
  <si>
    <t>02402021000152</t>
  </si>
  <si>
    <t>02402021000153</t>
  </si>
  <si>
    <t>02402021000154</t>
  </si>
  <si>
    <t>02402021000155</t>
  </si>
  <si>
    <t>02402021000156</t>
  </si>
  <si>
    <t>02402021000157</t>
  </si>
  <si>
    <t>02402021000158</t>
  </si>
  <si>
    <t>02402021000159</t>
  </si>
  <si>
    <t>02402021000160</t>
  </si>
  <si>
    <t>02402021000161</t>
  </si>
  <si>
    <t>02402021000162</t>
  </si>
  <si>
    <t>02402021000163</t>
  </si>
  <si>
    <t>02402021000164</t>
  </si>
  <si>
    <t>02402021000165</t>
  </si>
  <si>
    <t>02402021000166</t>
  </si>
  <si>
    <t>02402021000167</t>
  </si>
  <si>
    <t>02402021000168</t>
  </si>
  <si>
    <t>02402021000169</t>
  </si>
  <si>
    <t>02402021000170</t>
  </si>
  <si>
    <t>02402021000171</t>
  </si>
  <si>
    <t>02402021000172</t>
  </si>
  <si>
    <t>02402021000173</t>
  </si>
  <si>
    <t>02402021000174</t>
  </si>
  <si>
    <t>02402021000175</t>
  </si>
  <si>
    <t>02402021000176</t>
  </si>
  <si>
    <t>02402021000177</t>
  </si>
  <si>
    <t>02402021000178</t>
  </si>
  <si>
    <t>02402021000179</t>
  </si>
  <si>
    <t>02402021000180</t>
  </si>
  <si>
    <t>02402021000181</t>
  </si>
  <si>
    <t>02402021000182</t>
  </si>
  <si>
    <t>02402021000183</t>
  </si>
  <si>
    <t>02402021000184</t>
  </si>
  <si>
    <t>02402021000185</t>
  </si>
  <si>
    <t>02402021000186</t>
  </si>
  <si>
    <t>02402021000187</t>
  </si>
  <si>
    <t>02402021000188</t>
  </si>
  <si>
    <t>02402021000189</t>
  </si>
  <si>
    <t>02402021000190</t>
  </si>
  <si>
    <t>02402021000191</t>
  </si>
  <si>
    <t>02402021000192</t>
  </si>
  <si>
    <t>02402021000193</t>
  </si>
  <si>
    <t>02402021200007</t>
  </si>
  <si>
    <t>02402021200008</t>
  </si>
  <si>
    <t>02402021200009</t>
  </si>
  <si>
    <t>02402021200010</t>
  </si>
  <si>
    <t>02402021200012</t>
  </si>
  <si>
    <t>02402021200013</t>
  </si>
  <si>
    <t>02402021200014</t>
  </si>
  <si>
    <t>02402021200015</t>
  </si>
  <si>
    <t>02402021200016</t>
  </si>
  <si>
    <t>02402021200017</t>
  </si>
  <si>
    <t>02402021200018</t>
  </si>
  <si>
    <t>02402021200019</t>
  </si>
  <si>
    <t>02402021200020</t>
  </si>
  <si>
    <t>02402021200021</t>
  </si>
  <si>
    <t>02402021200022</t>
  </si>
  <si>
    <t>02402021200023</t>
  </si>
  <si>
    <t>02402021200025</t>
  </si>
  <si>
    <t>02402021200026</t>
  </si>
  <si>
    <t>02402021200027</t>
  </si>
  <si>
    <t>02402021200028</t>
  </si>
  <si>
    <t>02402021200029</t>
  </si>
  <si>
    <t>02402021200033</t>
  </si>
  <si>
    <t>02402021200048</t>
  </si>
  <si>
    <t>02402021200049</t>
  </si>
  <si>
    <t>02402021200051</t>
  </si>
  <si>
    <t>02402021200052</t>
  </si>
  <si>
    <t>02402021200053</t>
  </si>
  <si>
    <t>02402021200054</t>
  </si>
  <si>
    <t>02402021200057</t>
  </si>
  <si>
    <t>02402021200058</t>
  </si>
  <si>
    <t>02402021200059</t>
  </si>
  <si>
    <t>02402021200060</t>
  </si>
  <si>
    <t>02402021200061</t>
  </si>
  <si>
    <t>02402021200117</t>
  </si>
  <si>
    <t>02402021200118</t>
  </si>
  <si>
    <t>02402021200119</t>
  </si>
  <si>
    <t>02402021200120</t>
  </si>
  <si>
    <t>02402021200123</t>
  </si>
  <si>
    <t>02402021200125</t>
  </si>
  <si>
    <t>02402021200126</t>
  </si>
  <si>
    <t>02402021200127</t>
  </si>
  <si>
    <t>02402021200128</t>
  </si>
  <si>
    <t>02402021200131</t>
  </si>
  <si>
    <t>02402021200133</t>
  </si>
  <si>
    <t>02402021200140</t>
  </si>
  <si>
    <t>02402021200141</t>
  </si>
  <si>
    <t>02402021200142</t>
  </si>
  <si>
    <t>02402021200143</t>
  </si>
  <si>
    <t>02402021200144</t>
  </si>
  <si>
    <t>02402021200146</t>
  </si>
  <si>
    <t>02402021200149</t>
  </si>
  <si>
    <t>02402021200150</t>
  </si>
  <si>
    <t>02402021200151</t>
  </si>
  <si>
    <t>02402021200152</t>
  </si>
  <si>
    <t>02402021200153</t>
  </si>
  <si>
    <t>02402021200154</t>
  </si>
  <si>
    <t>02402021200155</t>
  </si>
  <si>
    <t>02402021200156</t>
  </si>
  <si>
    <t>02402021200157</t>
  </si>
  <si>
    <t>02402021200158</t>
  </si>
  <si>
    <t>02402021200159</t>
  </si>
  <si>
    <t>02402021200160</t>
  </si>
  <si>
    <t>02402021200161</t>
  </si>
  <si>
    <t>02402021200162</t>
  </si>
  <si>
    <t>02402021200163</t>
  </si>
  <si>
    <t>02402021200164</t>
  </si>
  <si>
    <t>02402021200165</t>
  </si>
  <si>
    <t>02402021200166</t>
  </si>
  <si>
    <t>02402021200167</t>
  </si>
  <si>
    <t>02402021200168</t>
  </si>
  <si>
    <t>02402021200169</t>
  </si>
  <si>
    <t>02402021200170</t>
  </si>
  <si>
    <t>02402021200171</t>
  </si>
  <si>
    <t>02402021200172</t>
  </si>
  <si>
    <t>02402021200173</t>
  </si>
  <si>
    <t>02402021200174</t>
  </si>
  <si>
    <t>02402021200175</t>
  </si>
  <si>
    <t>02402021200176</t>
  </si>
  <si>
    <t>02402021200177</t>
  </si>
  <si>
    <t>02402021200178</t>
  </si>
  <si>
    <t>02402021200179</t>
  </si>
  <si>
    <t>02402021200180</t>
  </si>
  <si>
    <t>02402021200181</t>
  </si>
  <si>
    <t>02402021200182</t>
  </si>
  <si>
    <t>02402021200183</t>
  </si>
  <si>
    <t>02402021200184</t>
  </si>
  <si>
    <t>02402021200185</t>
  </si>
  <si>
    <t>02402021200186</t>
  </si>
  <si>
    <t>02402021200187</t>
  </si>
  <si>
    <t>02402021200188</t>
  </si>
  <si>
    <t>02402021200189</t>
  </si>
  <si>
    <t>02402021200190</t>
  </si>
  <si>
    <t>02402021200191</t>
  </si>
  <si>
    <t>02402021200192</t>
  </si>
  <si>
    <t>02402021200193</t>
  </si>
  <si>
    <t>ATZALAN</t>
  </si>
  <si>
    <t>AYAHUALULCO</t>
  </si>
  <si>
    <t>CASTILLO DE TEAYO</t>
  </si>
  <si>
    <t>CHALMA</t>
  </si>
  <si>
    <t>CHICONQUIACO</t>
  </si>
  <si>
    <t>CHICONTEPEC</t>
  </si>
  <si>
    <t>HUEYAPAN DE OCAMPO</t>
  </si>
  <si>
    <t>TAMIAHUA</t>
  </si>
  <si>
    <t>TECOLUTLA</t>
  </si>
  <si>
    <t>TEOCELO</t>
  </si>
  <si>
    <t>TLAPACOYAN</t>
  </si>
  <si>
    <t>COATZACOALCOS</t>
  </si>
  <si>
    <t>PAPANTLA</t>
  </si>
  <si>
    <t>ACULA</t>
  </si>
  <si>
    <t>AGUA DULCE</t>
  </si>
  <si>
    <t>JILOTEPEC</t>
  </si>
  <si>
    <t>LAS MINAS</t>
  </si>
  <si>
    <t>VILLA ALDAMA</t>
  </si>
  <si>
    <t>2.- ¿Las Ejecutoras del FISE, cuánto recurso 2021 erogaron en  gastos indirectos, para la verificación y seguimiento de las obras y acciones que se realicen, así como para la realización de estudios y la evaluación de proyectos? ¿El gobierno del Estado de Veracruz, celebró algún convenio de concurrencia con la Secretaría de Desarrollo Agrario, Territorial y Urbano (SEDATU) para la realización de proyectos relacionados con el mejoramiento urbano, de conformidad con la normatividad aplicable?</t>
  </si>
  <si>
    <t>Dependencia: Instituto Veracruzano de la Vivienda</t>
  </si>
  <si>
    <t xml:space="preserve">Nombre del Enlace Institucional: </t>
  </si>
  <si>
    <t>Los recursos del FISE 2021 no se trasnfieren al INVIVIENDA, de conformidad al art. 233 del Código Financiero del estado de Veracruz, quien realiza el pago a los contratistas.</t>
  </si>
  <si>
    <t>x</t>
  </si>
  <si>
    <t>Por parte de la Auditoría Superior de la Federación (ASF) y el Órgano de Fiscalización Superior del estado.</t>
  </si>
  <si>
    <t>9.- ¿Cuántas denuncias ha recibido sobre el incumplimiento al Código de Ética y de Conducta?</t>
  </si>
  <si>
    <t>Para el periodo 2018 - 2024, se cuenta con un Diagnóstico del Estado de Veracruz (elaborado de forma conjunta con la SEDESOL); y un Diagnóstico del Sector Vivienda, en el cual se establecen las causas y efectos de las necesidades (ver sección 2.1 del diagnóstico sectorial). Se identifican las necesidades y consecuencias (ver sección 2.2 del diagnóstico sectorial). Además que se pone en consideran las diferencias regionales (ver Sección "Análisis regional" del Diagnóstico del Estado de Veracruz).
De forma anual, y acorde a los lineamientos de operación del Fondo, los cuales establecen que:
"Las obras y acciones que se realicen, deberán atender prioritariamente las carencias y rezago social identificadas en el Informe Anual…" y además, "el 30% de los recursos del FISE debe invertirse en las ZAP, ya sean urbanas o rurales".
Por tal motivo, se considera el Informe anual sobre la situación de pobreza y rezago social por municipios, así como las Zonas de Atención Proritaria, y se concentra la información en un sólo documento para emititr recomendaciones para la conformación de la Cartera de Proyectos (ver anexos del Oficio GPEV/SAEI/0098/2020)</t>
  </si>
  <si>
    <t>Si, el Instituto recolecta información tanto para la planeación, asignación y seguimiento de los recursos del fondo, mediante diferentes instrumentos. En lo que respecta a la planeación y asignación, se cuenta con un registro de las solicitudes que ingresan al instituto. Esta información, se agrega a nivel municipal para determinar el nivel de demanda, y se contrasta con información de seguimiento de los municipios que no han sido atendidos (ni por el Instituto ni por la SEDESOL) con la finalidad de dar mayor cobertura. Esta información contiene los siguientes rubros, el grado de marginación, la categoría indigena, nivel delictivo, región económica, así como la cantidad de población femenina y características de las viviendas (ver Ofic. Invivienda: GPEV/SAEI/0098/2020).
En lo que respecta al seguimiento, y considerando que la MIDS concentra la información relevante acerca de todos los proyectos que se realizan con recursos del FAIS a lo largo y ancho del territorio nacional en un ejercicio fiscal; destacando el tipo de obra, el tipo de carencia social sobre la que se tiene incidencia, el monto planeado a invertir, la localización del proyecto, entre otras características. Es así que, la utilidad de la base de datos de la MIDS sirve a diferentes actores en distintos sentidos.
Con el propósito de tener una herramienta automatizada para su análisis, el Instituto Veracruzano de la Vivienda, a través de la Gerencia de Planeación Estratégica de la Vivienda, desarrolló un sistema informático denominado "Tablero MIDS" así como su respectivo manual de usuario. 
La información de la MIDS, es resumida a través de mapas de árbol, los mapas de árbol permiten visualizar los datos en formato jerárquico mediante rectángulos anidados. Un mapa de árbol es como un diagrama de árbol que utiliza rectángulos de diferentes tamaños para transmitir valores numéricos a cada rama. Cuanto mayor sea el rectángulo, más alto será el valor numérico. Los mapas de árbol permiten responder preguntas sobre los datos, por ejemplo: ¿cuál es la proporción de cada categoría con respecto al total?
Las variables disponibles para elaborar el gráfico, se dividen en dos grupos, un grupo de variables categóricas, y un grupo de variables numéricas. En el primer grupo tenemos:
1. Ámbito de la localidad (Rural / Urbano).
2. Región económica.
3. Municipio ZAP Rural (Si / No).
4. Grado de Rezago Social del Municipio.
5. Densidad de población de pueblos originarios.
6. Tipo de proyecto (Cuarto para baño / Cuarto para dormitorio).
7. Criterio de ubicación de la obra empleado.
Mientras que, en el grupo de las variables numéricas están:
A. Total de obras y acciones.
B. Inversión (Autorizada / Modificada).
Para el despliegue de la información considerando la componente geográfica, el sistema cuenta con una sección de mapas.
Finalmente se cuenta con la Indicadores estratégicos del Programa Presupuestario, los cuales resumen información sobre el impacto del fondo sobre variables estratégicas.</t>
  </si>
  <si>
    <t xml:space="preserve">Los documentos normativos del Fondo (Lineamientos Generales para la Operación del FAIS, Ley de Coordinación Fiscal, Ley de Disciplina Financiera de las Entidades Federativas y los Municipios, ey General de Contabilidad Gubernamental, entre otros) están actualizados y son públicos, es decir, disponibles en la página electrónica (http://invivienda.gob.mx/fise/ y http://invivienda.gob.mx/fise/fise-2020/).
La información para monitorear el desempeño del Fondo está actualizada y es pública, es decir, disponible en la página electrónica (Informe 4to trimestre).
Se cuenta con procedimientos para recibir y dar trámite a las solicitudes de acceso a la información acorde a lo establecido en la Ley de Transparencia y Acceso a la Información Pública para el Estado de Veracruz de Ignacio de la Llave, transitorio tercero, referente al Sistema de Solicitudes de Información del Estado de Veracruz de Ignacio de la Llave.
Se cuenta con mecanismos de participación ciudadana en el seguimiento del ejercicio de las aportaciones en los términos que señala la normatividad aplicable, incluida los Lineamientos de aplicación para la ejecución del Programa Calidad y Espacios para la Vivienda.
</t>
  </si>
  <si>
    <t>http://invivienda.gob.mx/fise/
http://invivienda.gob.mx/fise/fise-2020/
http://invivienda.gob.mx/Portals/0/2020/FISE%20GAF/ControlObra/Reporte%20Preliminar%204%20Trimestre.pdf
Captura Sistema de Solicitudes de Información
Captura PNT
http://187.157.136.23/siga/doc_gaceta.php?id=957</t>
  </si>
  <si>
    <t xml:space="preserve">A través del Reporte de Avance de Indicadores del Programa Presupuestario CDA.E.K.152.S - Programa de Vivienda Adecuada, capturados en el SIAFEV 2.0. </t>
  </si>
  <si>
    <t>http://invivienda.gob.mx/matriz-de-indicadores/</t>
  </si>
  <si>
    <t>No se cuenta con evaluaciones externas a nivel de Fin y/o propósito, solo la ejecutada por el Programa Anual de Evaluación de la SEFIPLAN.</t>
  </si>
  <si>
    <t>NA</t>
  </si>
  <si>
    <t>Los indicadores de fin y propósito se encuentran formulados de tal forma que su verificación requiere de datos oficiales proporcionados por el INEGI, en especial la Encuesta Nacional de Ingresos y Gastos de los Hogares, de donde se obtiene información sobre las carencias y rezago en materia de vivienda.</t>
  </si>
  <si>
    <t>Se elaboran reportes de Avances Físico-Financieros los cuales son enviados al Organo Interno de Control de manera mensual.</t>
  </si>
  <si>
    <t>En la página oficial del INVIVIENDA y se cuenta con un buzón físico dentro de las instalaciones del Instituto.</t>
  </si>
  <si>
    <t>El INVIVIENDA es el encargado de comprometer el recurso, devengarlo y pagarlo.</t>
  </si>
  <si>
    <t>A traves de las redes sociales oficiales del INVIVIENDA</t>
  </si>
  <si>
    <t xml:space="preserve">Si, de conformidad a la normatividad aplicable se realizaron los registros contables mismos que se puede constatar en los estados financieros del Instituto, ademas de haberlos publicado en la página web dentro del apartado de Transparencia. 
Aunado a lo anterior, dentro de los archivos fisicos y digitales que obran en el INVIVIENDA, se cuenta con toda la documentación comprobatoria de la aplicación de los recursos del FISE 2021.
</t>
  </si>
  <si>
    <t>Si, la Matriz de Información de Desarrollo Social (MIDS), ya que se define como un instrumento digital utilizado por los gobiernos locales para reportar la planeación de proyectos de obras y acciones con recursos del FAIS conforme al proceso y mecanismos establecidos en el Manual de operación MIDS e identificar la incidencia de los proyectos que realicen los gobiernos locales en los indicadores de situación de pobreza y rezago social que se señalan en el Informe Anual de Pobreza y Rezago Social, en cumplimiento a los fines y objetivos establecidos en la LCF y los presentes Lineamientos. La MIDS se encuentra apegada a documentos normativos, como lo son la Ley de Coordinación FIscal, los Lineamientos del Fondo de Aportaciones para la Infraestructura Social y el Manual de Usuario y de Operación.</t>
  </si>
  <si>
    <t>http://www.invivienda.gob.mx/Portals/0/2020/ContabilidadGubernamental/2020%20N%C3%BAm%201%20Ley%20de%20Ingresos.pdf
http://invivienda.gob.mx/transparencia/transparencia-2021/</t>
  </si>
  <si>
    <t>Las gestiones para el pago de estimaciones y/o finiquitos fueron presentados en tiempo y forma por el INVIVIENDA ante la SEFIPLAN para que de acuerdo al art. 17 de la Ley de Disiciplina Financiera de las Entidades se realizara el cierre administrativo en el primer trimestre del ejericicio fiscal 2022.</t>
  </si>
  <si>
    <t xml:space="preserve">
La información para monitorear el desempeño del Fondo está actualizada y es pública, es decir, disponible en la página electrónica del Instituto los avances trimestrales.
</t>
  </si>
  <si>
    <t>Para la ejecucion de gastos indirectos de FISE 2021 se contrataron por un monto de $3,794,191.47  los cuales se aplicaron en la supervisión externa de las obras.</t>
  </si>
  <si>
    <t>http://invivienda.gob.mx/fise/</t>
  </si>
  <si>
    <t>solo se cuenta con 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 publicado en el Diario Oficial de la Federación DOF: 21/12/2020, son embargo por ser la SEFIPLAN que ministra los recursos del Fondo y el INVIVIENDA solo realiza la gestión para el pago a los contratistas desconoce si se recibe en tiempo y forma el recurso al estado.</t>
  </si>
  <si>
    <t>https://www.dof.gob.mx/nota_detalle.php?codigo=5608315&amp;fecha=21/12/2020
http://www.veracruz.gob.mx/finanzas/transparencia/transparencia-proactiva/programacion-y-presupuesto/acuerdos-de-distribucion-de-aportaciones-federales-ramo-33/</t>
  </si>
  <si>
    <t xml:space="preserve">si se cuenta con los reportes que emite la SEFIPLAN mediante el Registro Analítico de Avances Físicos y Financieros, ademas que se cuenta con los registros contables del Instituto. </t>
  </si>
  <si>
    <t xml:space="preserve">no se cuenta publicado dentro de la pagina web del INVIVIENDA, sin embargo la Contraloría General del Estado lo publica </t>
  </si>
  <si>
    <t xml:space="preserve">https://sistemas.cgever.gob.mx/sici/presenciales.html
</t>
  </si>
  <si>
    <t>X</t>
  </si>
  <si>
    <t>Gerencia de Administración y Finanzs y la de Construcción y mejoramiento a la vivienda</t>
  </si>
  <si>
    <t>ninguno por parte del INVIVIENDA</t>
  </si>
  <si>
    <t>en el ejercicio 2021 no hubo rotación de personal en las areas que manejan el FISE</t>
  </si>
  <si>
    <t xml:space="preserve"> SI , su ultima actualización se llevo a cabo el 11/11/2020, a la fecha no se encuentra alineada con el Reglamento y Manuales. </t>
  </si>
  <si>
    <t xml:space="preserve">http://www.invivienda.gob.mx/Portals/0/2020/FRACCI%C3%93N%20II/ESTRUCTURA%202020.PDF </t>
  </si>
  <si>
    <t>SI, 
Modificado y publicado en la Gaceta Oficial del Estado
Num. 515, el 27 de diciembre de 2016</t>
  </si>
  <si>
    <t xml:space="preserve">http://www.invivienda.gob.mx/Portals/0/2017/FRACCI%C3%93N%20III/REGLAMENTO%20INTERIOR%20INVIVIENDA%20%20modificaciones%20al%2027_dic_2016%20(2).pdf </t>
  </si>
  <si>
    <t>No a la fecha  no se ha armonizado la ley.</t>
  </si>
  <si>
    <t>A la fecha se encuentra en trámite la solictud de cursos relativos a la Ley General de Archivos para el personal del Instituto.</t>
  </si>
  <si>
    <t>Si se autorizaron por la Sefiplan y la Contraloria General en el año 2014 de fecha 5 de junio mendiante oficio No. DGA/155/2014</t>
  </si>
  <si>
    <t>http://www.invivienda.gob.mx/Portals/0/2019/FRACCI%C3%93N%20I/MANUALES%202014/MANUAL%20GENERAL%20%20DE%20ORGANIZACION%20VALIDADO%20MARZO%202014.pdf</t>
  </si>
  <si>
    <t xml:space="preserve">Se anexan en PDF </t>
  </si>
  <si>
    <t>De forma particular, el objetivo del INVIVIENDA es el siguiente "Mejorar las condiciones de bienestar social de los sectores de población de menores ingresos, fomentando la construcción y autoconstrucción de vivienda de interés social y popular accesible a este sector."
Lo cual se relaciona con el Objetivo 1 de los ODS, que señala "Poner fin a la pobreza en todas sus formas y en todo el mundo".
En este sentido, las meta del ODS con la que se vinculan las actividades realizadas en la institución son las siguientes: 
La vivienda promueve condiciones para aliviar la pobreza extrema (meta 1.1), y otras dimensiones de pobreza (meta 1.2), al garantizar que todas las personas, en particular las pobres y las vulnerables, tengan el mismo derecho a recursos económicos y acceso a los servicios básicos (meta 1.4), y al reducir las situaciones, exposición y vulnerabilidad a fenómenos climáticos (meta 1.5).</t>
  </si>
  <si>
    <t>Objetivo INVIVIENDA:
- http://invivienda.gob.mx/nosotros/
ODS:
https://unstats.un.org/sdgs/indicators/Global%20Indicator%20Framework%20after%20refinement_Spa.pdf</t>
  </si>
  <si>
    <t>http://www.veracruz.gob.mx/desarrollosocial/wp-content/uploads/sites/12/2021/07/ACTA-PRIMERA-SESION-ORDINARIA-SUPLADEB-FISE-2021.pdf
http://www.veracruz.gob.mx/desarrollosocial/wp-content/uploads/sites/12/2021/10/ACTA-SEGUNDA-SESION-ORDINARIA-SUPLADEB-FISE-2021.pdf
http://www.veracruz.gob.mx/desarrollosocial/wp-content/uploads/sites/12/2022/01/ACTA-3-SESION-ORDINARIA-SUPLADEB-FISE-2021.pdf
http://www.veracruz.gob.mx/desarrollosocial/wp-content/uploads/sites/12/2022/03/ACTA-4-SESION-ORDINARIA-SUPLADEB-FISE-2022.pdf</t>
  </si>
  <si>
    <t>Fueron 4 sesiones, se tomaron en total 31 acuerdos, de los cuales 8 fueron en la primera sesión, 7 en la segunda, 7 en tercera y 9 en la cuarta. Las actas se encuentran debidamente firmadas  y publicadas por la instancia coordinadora del Fondo, en los enlaces mostrados como archivos adjuntos.</t>
  </si>
  <si>
    <t>Acciones de mejora:
http://repositorio.veracruz.gob.mx/finanzas/wp-content/uploads/sites/2/2021/12/PROYECTO-DE-MEJORA-INVIVIENDA-FISE.pdf
Avance de las acciones de mejora:
http://www.veracruz.gob.mx/finanzas/wp-content/uploads/sites/2/2022/04/ANEXO-IV-FISE-INVIVIENDA-PAE-2021.pdf</t>
  </si>
  <si>
    <t>No se tiene conocimiento de la celebración de algun convenio de concurrencia de recursos, toda vez que la SEFIPLAN es quien administra los recursos federales.</t>
  </si>
  <si>
    <t>Columna1</t>
  </si>
  <si>
    <t xml:space="preserve">En general, los manuales administrativos se encuentran en proceso de ser actualizados. </t>
  </si>
  <si>
    <t>Se cuentan con fichas de desempeño internas que derivan de la información de la MIDS e información actualizada del INEGI. En las cuales se plasma el contexto veracruzano, el presupuesto y la cobertura, la distribución geográfica de las acciones, la atención por rezago de las localidades y pueblos originarios, los indicadores de desempeño y un análisis FODA. Actualmente la ficha más reciente corresponde al ejercicio fiscal 2020.</t>
  </si>
  <si>
    <t>Proyecto de actualización de manuales:
http://www.veracruz.gob.mx/finanzas/wp-content/uploads/sites/2/2021/05/PM3-4.-Relacio%CC%81n-de-proyecto-de-actualizacio%CC%81n-de-manuales.pdf</t>
  </si>
  <si>
    <t>Se encuentran en proceso de actualización.</t>
  </si>
  <si>
    <t>http://www.veracruz.gob.mx/finanzas/wp-content/uploads/sites/2/2021/05/PM3-4.-Relacio%CC%81n-de-proyecto-de-actualizacio%CC%81n-de-manuales.pdf</t>
  </si>
  <si>
    <t>Proyecto de actualización de manuales:</t>
  </si>
  <si>
    <t>Tasa de variación en la disminución del rezago de vivienda</t>
  </si>
  <si>
    <t>Tasa de variación de disminución del hacinamiento en Viviendas</t>
  </si>
  <si>
    <t xml:space="preserve">Porcentaje de viviendas habitadas con hacinamiento beneficiadas con un cuarto para dormitorio construidos por Constructoras.
</t>
  </si>
  <si>
    <t>Porcentaje de Cuartos de Baño construidos realizados por constructoras.</t>
  </si>
  <si>
    <t xml:space="preserve"> Expedientes Integrados de Beneficiarios.</t>
  </si>
  <si>
    <t>Supervisión realizada a la construcción del programa.</t>
  </si>
  <si>
    <t>Acciones realizadas en beneficio de las mujeres con respecto al total de
beneficiarios.</t>
  </si>
  <si>
    <t>Acciones realizadas en beneficio de las mujeres con respecto al total de miembros que viven en el hogar</t>
  </si>
  <si>
    <t>Integración de Expedientes Tecnicos de Obra realizados del programa.</t>
  </si>
  <si>
    <t>SEFIPLAN, Órgano Interno de Control</t>
  </si>
  <si>
    <t>Porcentaje de proyectos de contribución directa registrados en la MIDS</t>
  </si>
  <si>
    <t>Porcentaje de proyectos Complementarios registrados en la MIDS</t>
  </si>
  <si>
    <t>Porcentaje de otros proyectos registrados en la MIDS</t>
  </si>
  <si>
    <t>SHCP / CONEVAL</t>
  </si>
  <si>
    <t>Módulo PbR – Evaluación del Desempeño del Portal Aplicativo de la Secretaría de Hacienda (PASH).</t>
  </si>
  <si>
    <t>Módulo PbR del SIAFEV</t>
  </si>
  <si>
    <t>El Consejo Nacional de Evaluación de la Política de Desarrollo Social, tiene funciones de evaluación.
Hasta donde esta ejecutora tiene conocimiento, la CONEVAL no ha brindado capacitación en 2021 respecto al FISE. De lo que si se tiene certeza es que regularmente la CONEVAL brinda capacitación respecto del Ramo General 33, en lo general. La capacitación más reciente, fue en el 2020, y fue relacionada con temas de evaluación.
Tampoco se tiene conocimiento si BIENESTAR se coordinó en 2021 con el Estado de Veracruz para temas de capacitación, de lo que si se tiene certeza es que no se coordinó con esta ejecutora.</t>
  </si>
  <si>
    <t>Constancias de CONEVAL
http://www.veracruz.gob.mx/finanzas/wp-content/uploads/sites/2/2020/10/Constancias-CONEVAL-.pdf
Video de la capacitación
http://repositorio.veracruz.gob.mx/finanzas/wp-content/uploads/sites/2/2020/III_Video_La_importancia_de_Evaluar_los_resultados.mp4</t>
  </si>
  <si>
    <t>Se atendieron trece recomendaciones. Las cuales tienen un avance global de 87%. Cada una de las acciones de mejora tienen el siguiente avance: 
100%, 100%, 100%, 100%, 50%, 100%, 100%, 100%, 100%, 100%, 50%, 50%, 80%.
Se tienen pendientes acciones de mejora de ejercicios de anteriores, las cuales serán retomadas en el anexo V del ejercicio 2021, como parte de la recomendación número 5, derivada del PAE 2021.</t>
  </si>
  <si>
    <t>Si se reportó la planeación en la MIDS para que la información fuera reportada en el Sistema de Recursos Federales Transferidos de la Secretaría de Hacienda</t>
  </si>
  <si>
    <t>A falta de conocer el resultado de el resto de las ejecutoras en el estado para poder dar una respuesta puntual sobre los resultados del fondo en la entidad,  se puede comentar con total certeza que esta ejecutora logró un 100.56% de avance en el indicador de componente 1, sobre las viviendas beneficiadas con la construcción de cuartos dormitorio, y respecto al indicador de componente 2, referente a la construcción de cuartos para baño, esta ejecutora logró un avance de 100%.</t>
  </si>
  <si>
    <t>Indicador bianual que depende la emisión de la información de la ENIGH para determinar el rezago.</t>
  </si>
  <si>
    <t>Indicador bianual</t>
  </si>
  <si>
    <t>Se agregaron 9 supervisiones</t>
  </si>
  <si>
    <t>No se tenía programación en el cuarto trimestre</t>
  </si>
  <si>
    <t>Se adicionan 9 obras</t>
  </si>
  <si>
    <t>Sin programación para el cuarto trimestre</t>
  </si>
  <si>
    <t>Actividad institucional</t>
  </si>
  <si>
    <t xml:space="preserve"> Porcentaje de regularización de pagos de cartera vencida</t>
  </si>
  <si>
    <t>Porcentaje de trámites realizados ante notarios</t>
  </si>
  <si>
    <t>Porcentaje de elaboración de planos individuales de lotes de interés social</t>
  </si>
  <si>
    <t xml:space="preserve"> Porcentaje de acuerdos del Órgano de Gobierno cumplidos</t>
  </si>
  <si>
    <t xml:space="preserve"> Porcentaje de lotes de interés social censados</t>
  </si>
  <si>
    <t xml:space="preserve"> Debido a la fecha de integración de la información, queda pendiente reportar los créditos liquidados durante el mes de diciembre 2021.</t>
  </si>
  <si>
    <t>La desantención a su trámite por parte de los sujetos de derecho;</t>
  </si>
  <si>
    <t>Disponibilidad presupuestal como a los criterios de elegibilidad del Programa</t>
  </si>
  <si>
    <t>MEDIO</t>
  </si>
  <si>
    <t>ALTO</t>
  </si>
  <si>
    <t>BAJO</t>
  </si>
  <si>
    <t>MUY BAJO</t>
  </si>
  <si>
    <t>POBREZA EXTREMA</t>
  </si>
  <si>
    <t>300390029 COLORADO</t>
  </si>
  <si>
    <t>RURAL</t>
  </si>
  <si>
    <t>300390040 GUILLERMO PRIETO (SANTA ROSA)</t>
  </si>
  <si>
    <t>300390035 LA CANGREJERA (GAVILAN SUR)</t>
  </si>
  <si>
    <t>300390131 LA GUADALUPANA</t>
  </si>
  <si>
    <t>300390022 LAS BARRILLAS</t>
  </si>
  <si>
    <t>300390078 RINCON GRANDE</t>
  </si>
  <si>
    <t>301240018 CARISTAY</t>
  </si>
  <si>
    <t>301240026 CERRO DEL CARBON</t>
  </si>
  <si>
    <t>301240070 EL PALMAR (KILOMETRO 40)</t>
  </si>
  <si>
    <t>301240076 EL PITAL</t>
  </si>
  <si>
    <t>301240062 MOZUTLA</t>
  </si>
  <si>
    <t>301240084 POZA LARGA</t>
  </si>
  <si>
    <t>301240088 PUENTE DE PIEDRA</t>
  </si>
  <si>
    <t>301240080 RANCHO PLAYA</t>
  </si>
  <si>
    <t>300050001 ACULA</t>
  </si>
  <si>
    <t>URBANA</t>
  </si>
  <si>
    <t>302040001 AGUA DULCE</t>
  </si>
  <si>
    <t>302040017 EL MUELLE (GAVILAN NORTE)</t>
  </si>
  <si>
    <t>300230014 EL CAMPAMENTO</t>
  </si>
  <si>
    <t>300230043 EL OLMO</t>
  </si>
  <si>
    <t>300230054 PLAN DE ARROYOS</t>
  </si>
  <si>
    <t>300230066 SANTIAGO</t>
  </si>
  <si>
    <t>300250015 SAN ANTONIO XOQUITLA</t>
  </si>
  <si>
    <t>300250007 XOCOTEPEC</t>
  </si>
  <si>
    <t>300250008 XOLOLOYAN</t>
  </si>
  <si>
    <t>301570001 CASTILLO DE TEAYO</t>
  </si>
  <si>
    <t>301570026 EL XUCHITL</t>
  </si>
  <si>
    <t>301570007 LA DEFENSA</t>
  </si>
  <si>
    <t>301570009 LA GUADALUPE</t>
  </si>
  <si>
    <t>301570014 MEQUETLA</t>
  </si>
  <si>
    <t>301570025 TEAYO</t>
  </si>
  <si>
    <t>300550034 ACATZINTLA</t>
  </si>
  <si>
    <t>300550001 CHALMA</t>
  </si>
  <si>
    <t>300550012 CHAPOPOTE CHICO (TLACHINOLAPA)</t>
  </si>
  <si>
    <t>300550025 TAXTITLA</t>
  </si>
  <si>
    <t>300550026 TENEXCO</t>
  </si>
  <si>
    <t>300550081 TEPECHICA</t>
  </si>
  <si>
    <t>300570006 EL ESCALANAR</t>
  </si>
  <si>
    <t>300570010 GUTIERREZ ZAMORA</t>
  </si>
  <si>
    <t>300570014 LAS PAREDES</t>
  </si>
  <si>
    <t>300580026 CAMOTIPAN</t>
  </si>
  <si>
    <t>300580226 CUATECOMETL CAMOTIPAN</t>
  </si>
  <si>
    <t>300580093 SOLTEPEC</t>
  </si>
  <si>
    <t>300730001 HUEYAPAN DE OCAMPO</t>
  </si>
  <si>
    <t>300730022 JUAN DIAZ COVARRUBIAS</t>
  </si>
  <si>
    <t>300730030 LOS MANGOS</t>
  </si>
  <si>
    <t>300730040 SABANETA</t>
  </si>
  <si>
    <t>300730042 SANTA CATALINA</t>
  </si>
  <si>
    <t>300730043 SANTA ROSA LOMA LARGA</t>
  </si>
  <si>
    <t>IXHUATLÁN DE MADERO</t>
  </si>
  <si>
    <t>300830111 BARRIO ABAJO COLATLAN</t>
  </si>
  <si>
    <t>300830010 CACAHUATENGO</t>
  </si>
  <si>
    <t>300830011 CANTOLLANO</t>
  </si>
  <si>
    <t>300830091 EL AGUACATE BARRIO ABAJO</t>
  </si>
  <si>
    <t>300830004 EL AGUACATE BARRIO ARRIBA</t>
  </si>
  <si>
    <t>300830055 LA PITA</t>
  </si>
  <si>
    <t>300930001 JILOTEPEC</t>
  </si>
  <si>
    <t>300930002 LA CONCEPCION</t>
  </si>
  <si>
    <t>300930035 LOS EQUIMITES</t>
  </si>
  <si>
    <t>300930005 PASO DE SAN JUAN</t>
  </si>
  <si>
    <t>301070002 CARBONERAS</t>
  </si>
  <si>
    <t>301070004 LANDACO</t>
  </si>
  <si>
    <t>301070005 MOLINILLO</t>
  </si>
  <si>
    <t>301070006 QUIAHUIXCUAUTLA</t>
  </si>
  <si>
    <t>301510005 EL ANONO</t>
  </si>
  <si>
    <t>301510012 EL CAFETAL</t>
  </si>
  <si>
    <t>301510037 EL NARANJAL</t>
  </si>
  <si>
    <t>301510039 EL OJITAL</t>
  </si>
  <si>
    <t>301510075 ESTERO DE MILPAS</t>
  </si>
  <si>
    <t>301510055 LA REFORMA</t>
  </si>
  <si>
    <t>301510041 PALMA SOLA</t>
  </si>
  <si>
    <t>301510043 PAPATLAR</t>
  </si>
  <si>
    <t>301510062 TAMPACHE</t>
  </si>
  <si>
    <t>301580002 BOCA DE LIMA</t>
  </si>
  <si>
    <t>301580003 CAÑADA RICA</t>
  </si>
  <si>
    <t>301580012 EL FUERTE DE ANAYA</t>
  </si>
  <si>
    <t>301580016 HUEYTEPEC</t>
  </si>
  <si>
    <t>301580034 PINO SUAREZ</t>
  </si>
  <si>
    <t>301580001 TECOLUTLA</t>
  </si>
  <si>
    <t>301640002 BAXTLA</t>
  </si>
  <si>
    <t>301640006 LLANO GRANDE</t>
  </si>
  <si>
    <t>301640008 SANTA ROSA</t>
  </si>
  <si>
    <t>301640010 TEXIN</t>
  </si>
  <si>
    <t>301830068 CONGREGACION HIDALGO</t>
  </si>
  <si>
    <t>301830004 COSMIQUILOYAN</t>
  </si>
  <si>
    <t>301830005 EYTEPEQUEZ</t>
  </si>
  <si>
    <t>301830014 PIEDRA PINTA</t>
  </si>
  <si>
    <t>301830015 PLATANOZAPAN</t>
  </si>
  <si>
    <t>301830016 POCHOTITAN</t>
  </si>
  <si>
    <t>301830018 SAN ISIDRO</t>
  </si>
  <si>
    <t>301830001 TLAPACOYAN</t>
  </si>
  <si>
    <t>301940003 CERRO DE LEON</t>
  </si>
  <si>
    <t>301940006 COLONIA BENITO JUAREZ</t>
  </si>
  <si>
    <t>301940005 COLONIA LIBERTAD</t>
  </si>
  <si>
    <t>301940004 CRUZ BLANCA</t>
  </si>
  <si>
    <t>301940002 SAN ANDRES BUENAVISTA</t>
  </si>
  <si>
    <t>301940001 VILLA ALDAMA</t>
  </si>
  <si>
    <t>SIN POBREZA EXTREMA</t>
  </si>
  <si>
    <t>CONSTRUCCIÓN DE CUARTO PARA BAÑO</t>
  </si>
  <si>
    <t>CONSTRUCCIÓN DE CUARTO PARA DORMITORIO</t>
  </si>
  <si>
    <t>Anexos/Anexo 5/INVIVIENDA CPPI FISE MIDS 2021 V3.0_inicial.xlsx</t>
  </si>
  <si>
    <t>Anexo 2. Presupuesto del Fondo 2021 con respecto al total de recursos de la Ejecutora.</t>
  </si>
  <si>
    <t>Orden de Gobierno</t>
  </si>
  <si>
    <t>Fuente de Financiamiento</t>
  </si>
  <si>
    <t>% que representa el presupuesto del Fondo y cada Fuente de Financiamiento con respecto al total de recursos 2021 de la Ejecutora</t>
  </si>
  <si>
    <t xml:space="preserve">Justificación o comentario de la fuente de financiamiento </t>
  </si>
  <si>
    <t>INGRESOS TOTALES 2021</t>
  </si>
  <si>
    <t>Federal</t>
  </si>
  <si>
    <t>Subtotal Federal (a)</t>
  </si>
  <si>
    <t>Estatal</t>
  </si>
  <si>
    <t>Subtotal Estatal (b)</t>
  </si>
  <si>
    <t>Ingresos propios</t>
  </si>
  <si>
    <t>Subtotal Estatal (c)</t>
  </si>
  <si>
    <t>Otros recursos
(Especificar)</t>
  </si>
  <si>
    <t>Subtotal Otros recursos (d)</t>
  </si>
  <si>
    <t>CONCURRENCIA DE RECURSOS</t>
  </si>
  <si>
    <t>Orden de Gobierno y Fuente de Financiamiento</t>
  </si>
  <si>
    <t>Fundamento legal por el que concurren los recursos:</t>
  </si>
  <si>
    <t>Nota: Reportar los ingresos totales y calcular el porcentaje que representa el recurso con respecto al total de ingresos 2021.
De aplicar concurrencia de recursos debe reportarse y explicarse que recursos concurren y cuál es el fundamento. Al final del anexo la Ejecutora puede agregar cuantas notas aclaratorias sean necesarias.</t>
  </si>
  <si>
    <t xml:space="preserve">Nota: Reportar los ingresos totales.
La concurrencia con recursos públicos o privados, siempre que impacten directamente en la reducción de la pobreza extrema y el rezago social, sujetándose al efecto a las disposiciones en materia de responsabilidad hacendaria y financiera, de contabilidad gubernamental y de fiscalización y rendición de cuentas y demás disposiciones aplicables.
En el caso de los proyectos de electrificación, los gobiernos locales deberán contar con la participación de la CFE a través de su Unidad de Electrificación.
Convenios de concurrencia con la Secretaría de Desarrollo Agrario, Territorial y Urbano (SEDATU) para la realización de proyectos relacionados con el mejoramiento urbano, de conformidad con la normatividad aplicable
</t>
  </si>
  <si>
    <t>Fondo de Infraestructura Social para las Entidades (FISE 2021)</t>
  </si>
  <si>
    <t>Gasto Corriente</t>
  </si>
  <si>
    <t>Gasto corriente</t>
  </si>
  <si>
    <t>Total de ingresos 2021 de la ejecutora (a + b + c + d)</t>
  </si>
  <si>
    <t>https://www.diputados.gob.mx/LeyesBiblio/pdf/LDFEFM_300118.pdf</t>
  </si>
  <si>
    <t>Véase Anexo 1 Tabla 1</t>
  </si>
  <si>
    <t>El enlace del FAIS en el Estado es la Secretaria de Desarrollo Social (SEDESOL), para este ejercicio por parte del INVIVIENDA no hubieron problemas en la plataforma de SRFT de la SHCP; respecto a la capacitación si se recibieron invitaciones para participar en ella por parte de la  Dirección de Seguimiento y Mejora al Gasto Federalizado de la Secretaría de Hacienda y Crédito Público.
Si se tuvo atención  por parte de INVIVIENDA en zonas de alto rezago social, así como en zonas de extrema pobreza.</t>
  </si>
  <si>
    <t>Se alinea al Plan Veracruzano de Desarrollo en el objetivo: Reducir las condiciones de pobreza, inequidad y vulnerabilidad social de los sujetos de derecho a través de la ejecución eficiente y transparente de estrategias, planes, programas y proyectos con perspectiva de género y enfoque de desarrollo sostenible. Y Lineas de Acción: Impulsar politicas orientadas al bienestar, el abatimiento del rezago social y la marginación con perspectiva de género.</t>
  </si>
  <si>
    <t>Sin comentarios</t>
  </si>
  <si>
    <t>Estructuta en PDF</t>
  </si>
  <si>
    <t xml:space="preserve">Reglamento en PDF </t>
  </si>
  <si>
    <t>Manual de organización en pdf</t>
  </si>
  <si>
    <t>Manual específico de procedimientos FISE-SEDESOL</t>
  </si>
  <si>
    <t>Anexos/Anexo 3/Manual-específico-procedimientos-FISE-SEDESOL.pdf</t>
  </si>
  <si>
    <t>Se recibieron cursos sobre el Fondo</t>
  </si>
  <si>
    <t>http://www.veracruz.gob.mx/finanzas/wp-content/uploads/sites/2/2021/06/Alejandro-Platats-L%C3%B3pez.pdf
Constancias de CONEVAL
http://www.veracruz.gob.mx/finanzas/wp-content/uploads/sites/2/2020/10/Constancias-CONEVAL-.pdf
Video de la capacitación
http://repositorio.veracruz.gob.mx/finanzas/wp-content/uploads/sites/2/2020/III_Video_La_importancia_de_Evaluar_los_resultados.mp4</t>
  </si>
  <si>
    <t>Si se operan mecanismos de participación ciudadana.</t>
  </si>
  <si>
    <t>Si, por parte de la Unidad de Género.</t>
  </si>
  <si>
    <t>http://invivienda.gob.mx/Portals/0/2021/Unidad_Genero/PATINV%202021.pdf</t>
  </si>
  <si>
    <t>Los procesos de contratación son transparentados en la página oficial del INVIVIENDA</t>
  </si>
  <si>
    <t>http://invivienda.gob.mx/convocatorias-2021/</t>
  </si>
  <si>
    <t>Si se comunica internamente.</t>
  </si>
  <si>
    <t>http://invivienda.gob.mx/comite-de-etica-2/</t>
  </si>
  <si>
    <t>No se han recibido.</t>
  </si>
  <si>
    <t>En proceso de implementarse a través de la gestión de riesgos.</t>
  </si>
  <si>
    <t>http://invivienda.gob.mx/quejas-denuncias-y-sugerencias/</t>
  </si>
  <si>
    <t>se realiza los reportes de los avances fisicos y financieros del fondo, los cuales son validados por las gerencia de administración y finanzas y la de construcción y mejoramiento a la vivienda.</t>
  </si>
  <si>
    <t xml:space="preserve">https://www.facebook.com/InstitutoVeracruzanodelaVivienda
</t>
  </si>
  <si>
    <t>La información derivada de análisis externos se utiliza para la toma de decisiones del Fondo.</t>
  </si>
  <si>
    <t>No existen directrices del Fondo a nivel federal que se contrapongan con las necesidades de la Ejecutora en el Estado.</t>
  </si>
  <si>
    <t>Se enfrentaron casos y decesos.</t>
  </si>
  <si>
    <t>No hubo servidores Públicos con funciones relacionadas al Fondo que dejaron de prestar sus servicios en la Ejecutora en 2021</t>
  </si>
  <si>
    <t>Ruta a indicadores SIAFEV:
Anexos/Anexo A/16/152. S - Programa de Vivienda Adecuada.pdf</t>
  </si>
  <si>
    <t>Ruta:
Anexos/Anexo A/13/REGISTRO DE PROYECTOS MIDS 2021.png</t>
  </si>
  <si>
    <t>Anexos/Anexo A/12/Captura Registro de Solicitudes.jpg
Anexos/Anexo A/12/Oficio Invivienda GPEV/SAEI/0098/2020
Anexos/Anexo A/12/Oficio Invivienda GPEV/SAEI/0095/2021
Anexos/Anexo A/12/Manual_Tablero_MIDS V1.0.0.pdf
Anexos/Anexo A/12/Captura Tablero MIDS.jpg
http://www.invivienda.gob.mx/Portals/0/2020/planeacion/indicadores/Ficha_Tecnica%20-%20PP%20Programa%20de%20Viviend%20Adecuada.pdf</t>
  </si>
  <si>
    <t>Anexos/Anexo A/10/Registro analitico de avances fisicos y financieros.pdf</t>
  </si>
  <si>
    <t>Ruta:
Anexos/Anexo A/08/fichaFAIS2020.pdf</t>
  </si>
  <si>
    <t>Ruta:
Anexos/Anexo A/04/INVIVIENDA CPPI FISE MIDS 2021 V3.0_inicial.xlsx
Véase Anexo 1 Tabla 3</t>
  </si>
  <si>
    <t>Ruta:
Anexos/Anexo A/03/INVIVIENDA CPPI FISE MIDS 2021 V3.0_inicial.xlsx</t>
  </si>
  <si>
    <t>http://www.veracruz.gob.mx/desarrollosocial/wp-content/uploads/sites/12/2020/01/Declaratoria-ZAP-2020-DOF-111219.pdf
Anexos/Anexo A/01/Programa Sectorial Sedesol.pdf
Anexos/Anexo A/01/diagnostico Sectorial.pdf
Anexos/Anexo A/01/GPEV-SAEI-0098-2020 Anteproyecto CPPI.pdf
Anexos/Anexo A/01/GPEV-SAEI-0095-2021 Anteproyecto CPPI.pdf</t>
  </si>
  <si>
    <t>Anexos/Anexo 6/19/Ficha tecnica de Proyectos de Inversión.pdf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</si>
</sst>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164" formatCode="_-&quot;$&quot;* #,##0.00_-;\-&quot;$&quot;* #,##0.00_-;_-&quot;$&quot;* &quot;-&quot;??_-;_-@"/>
    <numFmt numFmtId="165" formatCode="_-* #,##0.00_-;\-* #,##0.00_-;_-* &quot;-&quot;??_-;_-@"/>
    <numFmt numFmtId="166" formatCode="_-[$$-80A]* #,##0.00_-;\-[$$-80A]* #,##0.00_-;_-[$$-80A]* &quot;-&quot;??_-;_-@"/>
    <numFmt numFmtId="167" formatCode="&quot;$&quot;#,##0.00"/>
    <numFmt numFmtId="168" formatCode="0.0%"/>
  </numFmts>
  <fonts count="56" x14ac:knownFonts="1">
    <font>
      <sz val="11"/>
      <color theme="1"/>
      <name val="Arial"/>
    </font>
    <font>
      <sz val="11"/>
      <color theme="1"/>
      <name val="Arial"/>
      <family val="2"/>
    </font>
    <font>
      <sz val="11"/>
      <color theme="1"/>
      <name val="Calibri"/>
      <family val="2"/>
    </font>
    <font>
      <b/>
      <sz val="10"/>
      <color theme="1"/>
      <name val="Verdana"/>
      <family val="2"/>
    </font>
    <font>
      <b/>
      <sz val="8"/>
      <color theme="1"/>
      <name val="Verdana"/>
      <family val="2"/>
    </font>
    <font>
      <sz val="9"/>
      <color theme="1"/>
      <name val="Verdana"/>
      <family val="2"/>
    </font>
    <font>
      <b/>
      <sz val="12"/>
      <color theme="1"/>
      <name val="Verdana"/>
      <family val="2"/>
    </font>
    <font>
      <b/>
      <sz val="11"/>
      <color theme="1"/>
      <name val="Verdana"/>
      <family val="2"/>
    </font>
    <font>
      <sz val="8"/>
      <color theme="1"/>
      <name val="Verdana"/>
      <family val="2"/>
    </font>
    <font>
      <u/>
      <sz val="11"/>
      <color theme="10"/>
      <name val="Arial"/>
      <family val="2"/>
    </font>
    <font>
      <sz val="11"/>
      <color theme="1"/>
      <name val="Arial"/>
      <family val="2"/>
    </font>
    <font>
      <b/>
      <sz val="9"/>
      <color theme="1"/>
      <name val="Verdana"/>
      <family val="2"/>
    </font>
    <font>
      <sz val="11"/>
      <color theme="1"/>
      <name val="Arial"/>
      <family val="2"/>
    </font>
    <font>
      <b/>
      <sz val="11"/>
      <color theme="1"/>
      <name val="Montserrat"/>
      <family val="3"/>
    </font>
    <font>
      <sz val="11"/>
      <color theme="1"/>
      <name val="Montserrat"/>
      <family val="3"/>
    </font>
    <font>
      <b/>
      <sz val="9"/>
      <color theme="1"/>
      <name val="Montserrat"/>
      <family val="3"/>
    </font>
    <font>
      <b/>
      <sz val="10"/>
      <color theme="1"/>
      <name val="Montserrat"/>
      <family val="3"/>
    </font>
    <font>
      <sz val="10"/>
      <color theme="1"/>
      <name val="Montserrat"/>
      <family val="3"/>
    </font>
    <font>
      <b/>
      <sz val="8"/>
      <color theme="1"/>
      <name val="Montserrat"/>
      <family val="3"/>
    </font>
    <font>
      <b/>
      <sz val="7"/>
      <color theme="1"/>
      <name val="Montserrat"/>
      <family val="3"/>
    </font>
    <font>
      <sz val="7"/>
      <color theme="1"/>
      <name val="Montserrat"/>
      <family val="3"/>
    </font>
    <font>
      <sz val="8"/>
      <color theme="1"/>
      <name val="Montserrat"/>
      <family val="3"/>
    </font>
    <font>
      <b/>
      <sz val="12"/>
      <color theme="1"/>
      <name val="Montserrat"/>
      <family val="3"/>
    </font>
    <font>
      <sz val="9"/>
      <color theme="1"/>
      <name val="Montserrat"/>
      <family val="3"/>
    </font>
    <font>
      <b/>
      <sz val="8"/>
      <color rgb="FF000000"/>
      <name val="Montserrat"/>
      <family val="3"/>
    </font>
    <font>
      <sz val="9"/>
      <color rgb="FF000000"/>
      <name val="Montserrat"/>
      <family val="3"/>
    </font>
    <font>
      <sz val="9"/>
      <color rgb="FF000000"/>
      <name val="Symbol"/>
      <family val="1"/>
      <charset val="2"/>
    </font>
    <font>
      <sz val="7"/>
      <color rgb="FF000000"/>
      <name val="Times New Roman"/>
      <family val="1"/>
    </font>
    <font>
      <b/>
      <sz val="5"/>
      <color theme="1"/>
      <name val="Montserrat"/>
      <family val="3"/>
    </font>
    <font>
      <sz val="5"/>
      <color theme="1"/>
      <name val="Montserrat"/>
      <family val="3"/>
    </font>
    <font>
      <sz val="5"/>
      <color rgb="FF404040"/>
      <name val="Montserrat"/>
      <family val="3"/>
    </font>
    <font>
      <sz val="8"/>
      <color rgb="FF404040"/>
      <name val="Montserrat"/>
      <family val="3"/>
    </font>
    <font>
      <b/>
      <sz val="5"/>
      <color rgb="FF404040"/>
      <name val="Montserrat"/>
      <family val="3"/>
    </font>
    <font>
      <sz val="11"/>
      <name val="Montserrat"/>
      <family val="3"/>
    </font>
    <font>
      <b/>
      <sz val="11"/>
      <name val="Montserrat"/>
      <family val="3"/>
    </font>
    <font>
      <b/>
      <sz val="14"/>
      <color theme="1"/>
      <name val="Montserrat"/>
      <family val="3"/>
    </font>
    <font>
      <sz val="11"/>
      <color rgb="FF000000"/>
      <name val="Montserrat"/>
      <family val="3"/>
    </font>
    <font>
      <b/>
      <sz val="11"/>
      <color rgb="FF000000"/>
      <name val="Montserrat"/>
      <family val="3"/>
    </font>
    <font>
      <b/>
      <u/>
      <sz val="11"/>
      <color rgb="FF000000"/>
      <name val="Montserrat"/>
      <family val="3"/>
    </font>
    <font>
      <sz val="12"/>
      <color rgb="FF000000"/>
      <name val="Times New Roman"/>
      <family val="1"/>
    </font>
    <font>
      <b/>
      <sz val="9"/>
      <color rgb="FF000000"/>
      <name val="Montserrat"/>
      <family val="3"/>
    </font>
    <font>
      <b/>
      <sz val="8"/>
      <name val="Montserrat"/>
      <family val="3"/>
    </font>
    <font>
      <sz val="9"/>
      <color rgb="FF000000"/>
      <name val="Times New Roman"/>
      <family val="1"/>
    </font>
    <font>
      <sz val="11"/>
      <color rgb="FF404040"/>
      <name val="Verdana"/>
      <family val="2"/>
    </font>
    <font>
      <b/>
      <sz val="11"/>
      <color theme="1"/>
      <name val="Montserrat"/>
    </font>
    <font>
      <sz val="8"/>
      <color rgb="FF404040"/>
      <name val="Verdana"/>
      <family val="2"/>
    </font>
    <font>
      <sz val="11"/>
      <color theme="1"/>
      <name val="Arial"/>
      <family val="2"/>
    </font>
    <font>
      <sz val="11"/>
      <color theme="1"/>
      <name val="Verdana"/>
      <family val="2"/>
    </font>
    <font>
      <b/>
      <sz val="9"/>
      <color rgb="FF2F2F2F"/>
      <name val="Times"/>
      <family val="1"/>
    </font>
    <font>
      <sz val="11"/>
      <color theme="1"/>
      <name val="Montserrat"/>
    </font>
    <font>
      <sz val="5"/>
      <color rgb="FF404040"/>
      <name val="Verdana"/>
      <family val="2"/>
    </font>
    <font>
      <sz val="5"/>
      <name val="Verdana"/>
      <family val="2"/>
    </font>
    <font>
      <b/>
      <sz val="10"/>
      <color theme="1"/>
      <name val="Calibri"/>
      <family val="2"/>
    </font>
    <font>
      <sz val="10"/>
      <color theme="1"/>
      <name val="Calibri"/>
      <family val="2"/>
    </font>
    <font>
      <sz val="9"/>
      <color rgb="FF404040"/>
      <name val="Verdana"/>
      <family val="2"/>
    </font>
    <font>
      <sz val="10"/>
      <color rgb="FF404040"/>
      <name val="Verdana"/>
      <family val="2"/>
    </font>
  </fonts>
  <fills count="12">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2" tint="-0.249977111117893"/>
        <bgColor indexed="64"/>
      </patternFill>
    </fill>
    <fill>
      <patternFill patternType="solid">
        <fgColor theme="0"/>
        <bgColor indexed="64"/>
      </patternFill>
    </fill>
    <fill>
      <patternFill patternType="solid">
        <fgColor rgb="FFFFFFFF"/>
        <bgColor indexed="64"/>
      </patternFill>
    </fill>
    <fill>
      <patternFill patternType="solid">
        <fgColor rgb="FFFFD200"/>
        <bgColor rgb="FFFFC000"/>
      </patternFill>
    </fill>
    <fill>
      <patternFill patternType="solid">
        <fgColor rgb="FFFFD200"/>
        <bgColor indexed="64"/>
      </patternFill>
    </fill>
    <fill>
      <patternFill patternType="solid">
        <fgColor theme="0" tint="-0.249977111117893"/>
        <bgColor rgb="FFFFC000"/>
      </patternFill>
    </fill>
    <fill>
      <patternFill patternType="solid">
        <fgColor theme="0" tint="-0.249977111117893"/>
        <bgColor indexed="64"/>
      </patternFill>
    </fill>
    <fill>
      <patternFill patternType="solid">
        <fgColor rgb="FFFFC000"/>
        <bgColor indexed="64"/>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rgb="FF000000"/>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s>
  <cellStyleXfs count="5">
    <xf numFmtId="0" fontId="0" fillId="0" borderId="0"/>
    <xf numFmtId="0" fontId="9" fillId="0" borderId="0" applyNumberFormat="0" applyFill="0" applyBorder="0" applyAlignment="0" applyProtection="0"/>
    <xf numFmtId="9" fontId="12" fillId="0" borderId="0" applyFont="0" applyFill="0" applyBorder="0" applyAlignment="0" applyProtection="0"/>
    <xf numFmtId="44" fontId="46" fillId="0" borderId="0" applyFont="0" applyFill="0" applyBorder="0" applyAlignment="0" applyProtection="0"/>
    <xf numFmtId="0" fontId="1" fillId="0" borderId="4"/>
  </cellStyleXfs>
  <cellXfs count="253">
    <xf numFmtId="0" fontId="0" fillId="0" borderId="0" xfId="0" applyFont="1" applyAlignment="1"/>
    <xf numFmtId="0" fontId="2" fillId="0" borderId="0" xfId="0" applyFont="1"/>
    <xf numFmtId="0" fontId="2" fillId="0" borderId="0" xfId="0" applyFont="1" applyAlignment="1"/>
    <xf numFmtId="0" fontId="2" fillId="0" borderId="0" xfId="0" applyFont="1" applyAlignment="1">
      <alignment horizontal="center"/>
    </xf>
    <xf numFmtId="0" fontId="10" fillId="0" borderId="0" xfId="0" applyFont="1" applyAlignment="1">
      <alignment wrapText="1"/>
    </xf>
    <xf numFmtId="0" fontId="8" fillId="0" borderId="5" xfId="1" applyFont="1" applyBorder="1" applyAlignment="1">
      <alignment vertical="center" wrapText="1"/>
    </xf>
    <xf numFmtId="0" fontId="6" fillId="0" borderId="0" xfId="0" applyFont="1" applyAlignment="1">
      <alignment vertical="center"/>
    </xf>
    <xf numFmtId="0" fontId="10" fillId="0" borderId="0" xfId="0" applyFont="1" applyAlignment="1"/>
    <xf numFmtId="0" fontId="5" fillId="0" borderId="5" xfId="0" applyFont="1" applyBorder="1" applyAlignment="1">
      <alignment vertical="center" wrapText="1"/>
    </xf>
    <xf numFmtId="0" fontId="6" fillId="0" borderId="0" xfId="0" applyFont="1" applyAlignment="1">
      <alignment horizontal="left" vertical="center"/>
    </xf>
    <xf numFmtId="167" fontId="5" fillId="0" borderId="5" xfId="0" applyNumberFormat="1" applyFont="1" applyBorder="1" applyAlignment="1">
      <alignment horizontal="right" vertical="center" wrapText="1"/>
    </xf>
    <xf numFmtId="0" fontId="10" fillId="0" borderId="0" xfId="0" applyFont="1" applyAlignment="1"/>
    <xf numFmtId="0" fontId="10" fillId="0" borderId="0" xfId="0" applyFont="1" applyAlignment="1"/>
    <xf numFmtId="0" fontId="0" fillId="0" borderId="0" xfId="0" applyFont="1" applyAlignment="1"/>
    <xf numFmtId="0" fontId="14" fillId="0" borderId="0" xfId="0" applyFont="1" applyAlignment="1">
      <alignment wrapText="1"/>
    </xf>
    <xf numFmtId="0" fontId="14" fillId="0" borderId="0" xfId="0" applyFont="1" applyAlignment="1"/>
    <xf numFmtId="0" fontId="13" fillId="0" borderId="0" xfId="0" applyFont="1" applyAlignment="1">
      <alignment horizontal="left" wrapText="1"/>
    </xf>
    <xf numFmtId="0" fontId="13" fillId="0" borderId="0" xfId="0" applyFont="1" applyAlignment="1">
      <alignment horizontal="left"/>
    </xf>
    <xf numFmtId="0" fontId="14" fillId="0" borderId="0" xfId="0" applyFont="1" applyAlignment="1">
      <alignment horizontal="center" vertical="center"/>
    </xf>
    <xf numFmtId="0" fontId="13" fillId="0" borderId="0" xfId="0" applyFont="1" applyAlignment="1">
      <alignment wrapText="1"/>
    </xf>
    <xf numFmtId="165" fontId="14" fillId="0" borderId="0" xfId="0" applyNumberFormat="1" applyFont="1"/>
    <xf numFmtId="0" fontId="17" fillId="0" borderId="0" xfId="0" applyFont="1" applyAlignment="1"/>
    <xf numFmtId="4" fontId="17" fillId="0" borderId="0" xfId="0" applyNumberFormat="1" applyFont="1"/>
    <xf numFmtId="4" fontId="17" fillId="0" borderId="0" xfId="0" applyNumberFormat="1" applyFont="1" applyAlignment="1"/>
    <xf numFmtId="0" fontId="18" fillId="0" borderId="0" xfId="0" applyFont="1" applyAlignment="1">
      <alignment vertical="center" wrapText="1"/>
    </xf>
    <xf numFmtId="0" fontId="18" fillId="0" borderId="5" xfId="0" applyFont="1" applyBorder="1"/>
    <xf numFmtId="0" fontId="18" fillId="0" borderId="5" xfId="0" applyFont="1" applyBorder="1" applyAlignment="1"/>
    <xf numFmtId="0" fontId="18" fillId="0" borderId="4" xfId="0" applyFont="1" applyBorder="1"/>
    <xf numFmtId="0" fontId="18" fillId="0" borderId="4" xfId="0" applyFont="1" applyBorder="1" applyAlignment="1"/>
    <xf numFmtId="10" fontId="14" fillId="0" borderId="0" xfId="0" applyNumberFormat="1" applyFont="1"/>
    <xf numFmtId="0" fontId="22" fillId="0" borderId="0" xfId="0" applyFont="1" applyAlignment="1">
      <alignment horizontal="left" vertical="center"/>
    </xf>
    <xf numFmtId="0" fontId="21" fillId="0" borderId="0" xfId="0" applyFont="1"/>
    <xf numFmtId="0" fontId="21" fillId="0" borderId="0" xfId="0" applyFont="1" applyAlignment="1"/>
    <xf numFmtId="10" fontId="21" fillId="0" borderId="0" xfId="0" applyNumberFormat="1" applyFont="1" applyAlignment="1"/>
    <xf numFmtId="0" fontId="18" fillId="0" borderId="0" xfId="0" applyFont="1"/>
    <xf numFmtId="0" fontId="4" fillId="0" borderId="4" xfId="0" applyFont="1" applyBorder="1"/>
    <xf numFmtId="0" fontId="4" fillId="0" borderId="4" xfId="0" applyFont="1" applyBorder="1" applyAlignment="1"/>
    <xf numFmtId="0" fontId="13" fillId="0" borderId="0" xfId="0" applyFont="1" applyAlignment="1">
      <alignment vertical="center" wrapText="1"/>
    </xf>
    <xf numFmtId="0" fontId="16" fillId="0" borderId="0" xfId="0" applyFont="1" applyAlignment="1">
      <alignment horizontal="left" vertical="center" wrapText="1"/>
    </xf>
    <xf numFmtId="0" fontId="23" fillId="0" borderId="6" xfId="0" applyFont="1" applyBorder="1" applyAlignment="1">
      <alignment wrapText="1"/>
    </xf>
    <xf numFmtId="166" fontId="23" fillId="0" borderId="6" xfId="0" applyNumberFormat="1" applyFont="1" applyBorder="1" applyAlignment="1">
      <alignment horizontal="right" wrapText="1"/>
    </xf>
    <xf numFmtId="166" fontId="23" fillId="0" borderId="6" xfId="0" applyNumberFormat="1" applyFont="1" applyBorder="1" applyAlignment="1">
      <alignment horizontal="center" wrapText="1"/>
    </xf>
    <xf numFmtId="0" fontId="23" fillId="0" borderId="6" xfId="0" applyFont="1" applyBorder="1" applyAlignment="1">
      <alignment horizontal="center" wrapText="1"/>
    </xf>
    <xf numFmtId="0" fontId="15" fillId="0" borderId="6" xfId="0" applyFont="1" applyBorder="1" applyAlignment="1">
      <alignment horizontal="center" wrapText="1"/>
    </xf>
    <xf numFmtId="166" fontId="15" fillId="0" borderId="6" xfId="0" applyNumberFormat="1" applyFont="1" applyBorder="1" applyAlignment="1">
      <alignment wrapText="1"/>
    </xf>
    <xf numFmtId="166" fontId="23" fillId="0" borderId="6" xfId="0" applyNumberFormat="1" applyFont="1" applyBorder="1"/>
    <xf numFmtId="0" fontId="23" fillId="0" borderId="6" xfId="0" applyFont="1" applyBorder="1"/>
    <xf numFmtId="0" fontId="13" fillId="0" borderId="0" xfId="0" applyFont="1" applyAlignment="1">
      <alignment vertical="top" wrapText="1"/>
    </xf>
    <xf numFmtId="166" fontId="14" fillId="0" borderId="4" xfId="0" applyNumberFormat="1" applyFont="1" applyBorder="1"/>
    <xf numFmtId="0" fontId="14" fillId="0" borderId="0" xfId="0" applyFont="1"/>
    <xf numFmtId="166" fontId="18" fillId="0" borderId="4" xfId="0" applyNumberFormat="1" applyFont="1" applyBorder="1"/>
    <xf numFmtId="0" fontId="0" fillId="0" borderId="6" xfId="0" applyFont="1" applyBorder="1" applyAlignment="1">
      <alignment vertical="top" wrapText="1"/>
    </xf>
    <xf numFmtId="0" fontId="14" fillId="0" borderId="0" xfId="0" applyFont="1" applyAlignment="1">
      <alignment horizontal="left" vertical="center"/>
    </xf>
    <xf numFmtId="0" fontId="28" fillId="0" borderId="6" xfId="0" applyFont="1" applyBorder="1" applyAlignment="1">
      <alignment horizontal="justify" vertical="center" wrapText="1"/>
    </xf>
    <xf numFmtId="0" fontId="29" fillId="0" borderId="6" xfId="0" applyFont="1" applyBorder="1" applyAlignment="1">
      <alignment horizontal="justify" vertical="center" wrapText="1"/>
    </xf>
    <xf numFmtId="0" fontId="30" fillId="0" borderId="6" xfId="0" applyFont="1" applyBorder="1" applyAlignment="1">
      <alignment horizontal="justify" vertical="center" wrapText="1"/>
    </xf>
    <xf numFmtId="0" fontId="31" fillId="0" borderId="6" xfId="0" applyFont="1" applyBorder="1" applyAlignment="1">
      <alignment horizontal="justify" vertical="center" wrapText="1"/>
    </xf>
    <xf numFmtId="0" fontId="32" fillId="0" borderId="6" xfId="0" applyFont="1" applyBorder="1" applyAlignment="1">
      <alignment horizontal="justify" vertical="center" wrapText="1"/>
    </xf>
    <xf numFmtId="4" fontId="17" fillId="0" borderId="6" xfId="0" applyNumberFormat="1" applyFont="1" applyBorder="1" applyAlignment="1">
      <alignment horizontal="right" wrapText="1"/>
    </xf>
    <xf numFmtId="4" fontId="17" fillId="0" borderId="6" xfId="0" applyNumberFormat="1" applyFont="1" applyBorder="1"/>
    <xf numFmtId="4" fontId="16" fillId="0" borderId="6" xfId="0" applyNumberFormat="1" applyFont="1" applyBorder="1"/>
    <xf numFmtId="4" fontId="17" fillId="3" borderId="6" xfId="0" applyNumberFormat="1" applyFont="1" applyFill="1" applyBorder="1"/>
    <xf numFmtId="0" fontId="34" fillId="4" borderId="6" xfId="0" applyFont="1" applyFill="1" applyBorder="1" applyAlignment="1">
      <alignment horizontal="center" wrapText="1"/>
    </xf>
    <xf numFmtId="0" fontId="14" fillId="0" borderId="6" xfId="0" applyFont="1" applyBorder="1" applyAlignment="1">
      <alignment wrapText="1"/>
    </xf>
    <xf numFmtId="0" fontId="13" fillId="4" borderId="6" xfId="0" applyFont="1" applyFill="1" applyBorder="1" applyAlignment="1">
      <alignment horizontal="center" wrapText="1"/>
    </xf>
    <xf numFmtId="0" fontId="13" fillId="4" borderId="6" xfId="0" applyFont="1" applyFill="1" applyBorder="1" applyAlignment="1">
      <alignment horizontal="center" vertical="center" wrapText="1"/>
    </xf>
    <xf numFmtId="0" fontId="34" fillId="0" borderId="0" xfId="0" applyFont="1" applyAlignment="1">
      <alignment horizontal="left" vertical="center" wrapText="1"/>
    </xf>
    <xf numFmtId="0" fontId="33" fillId="6" borderId="6" xfId="0" applyFont="1" applyFill="1" applyBorder="1" applyAlignment="1">
      <alignment horizontal="justify" vertical="top" wrapText="1"/>
    </xf>
    <xf numFmtId="0" fontId="36" fillId="0" borderId="6" xfId="0" applyFont="1" applyBorder="1" applyAlignment="1">
      <alignment horizontal="justify" vertical="center"/>
    </xf>
    <xf numFmtId="0" fontId="16" fillId="7" borderId="6" xfId="0" applyFont="1" applyFill="1" applyBorder="1" applyAlignment="1">
      <alignment horizontal="center" wrapText="1"/>
    </xf>
    <xf numFmtId="4" fontId="16" fillId="7" borderId="6" xfId="0" applyNumberFormat="1" applyFont="1" applyFill="1" applyBorder="1" applyAlignment="1">
      <alignment horizontal="center" wrapText="1"/>
    </xf>
    <xf numFmtId="0" fontId="17" fillId="7" borderId="6" xfId="0" applyFont="1" applyFill="1" applyBorder="1" applyAlignment="1">
      <alignment wrapText="1"/>
    </xf>
    <xf numFmtId="0" fontId="16" fillId="7" borderId="6" xfId="0" applyFont="1" applyFill="1" applyBorder="1" applyAlignment="1">
      <alignment wrapText="1"/>
    </xf>
    <xf numFmtId="0" fontId="15" fillId="7" borderId="6" xfId="0" applyFont="1" applyFill="1" applyBorder="1" applyAlignment="1">
      <alignment horizontal="center" wrapText="1"/>
    </xf>
    <xf numFmtId="0" fontId="23" fillId="7" borderId="6" xfId="0" applyFont="1" applyFill="1" applyBorder="1" applyAlignment="1">
      <alignment wrapText="1"/>
    </xf>
    <xf numFmtId="0" fontId="23" fillId="7" borderId="6" xfId="0" applyFont="1" applyFill="1" applyBorder="1"/>
    <xf numFmtId="0" fontId="23" fillId="7" borderId="6" xfId="0" applyFont="1" applyFill="1" applyBorder="1" applyAlignment="1">
      <alignment vertical="top"/>
    </xf>
    <xf numFmtId="0" fontId="23" fillId="7" borderId="6" xfId="0" applyFont="1" applyFill="1" applyBorder="1" applyAlignment="1">
      <alignment horizontal="left" wrapText="1"/>
    </xf>
    <xf numFmtId="0" fontId="18" fillId="8" borderId="6" xfId="0" applyFont="1" applyFill="1" applyBorder="1" applyAlignment="1">
      <alignment horizontal="justify" vertical="center" wrapText="1"/>
    </xf>
    <xf numFmtId="0" fontId="11" fillId="7" borderId="5" xfId="0" applyFont="1" applyFill="1" applyBorder="1" applyAlignment="1">
      <alignment horizontal="center" vertical="center" wrapText="1"/>
    </xf>
    <xf numFmtId="0" fontId="16" fillId="8" borderId="6" xfId="0" applyFont="1" applyFill="1" applyBorder="1" applyAlignment="1">
      <alignment horizontal="center"/>
    </xf>
    <xf numFmtId="0" fontId="34" fillId="8" borderId="6" xfId="0" applyFont="1" applyFill="1" applyBorder="1" applyAlignment="1">
      <alignment horizontal="center" vertical="center" wrapText="1"/>
    </xf>
    <xf numFmtId="0" fontId="14" fillId="0" borderId="0" xfId="0" applyFont="1" applyAlignment="1"/>
    <xf numFmtId="0" fontId="14" fillId="0" borderId="0" xfId="0" applyFont="1" applyAlignment="1">
      <alignment horizontal="justify" vertical="center"/>
    </xf>
    <xf numFmtId="0" fontId="14" fillId="0" borderId="6" xfId="0" applyFont="1" applyBorder="1" applyAlignment="1">
      <alignment horizontal="justify" vertical="top"/>
    </xf>
    <xf numFmtId="0" fontId="14" fillId="10" borderId="6" xfId="0" applyFont="1" applyFill="1" applyBorder="1" applyAlignment="1">
      <alignment horizontal="justify" vertical="top"/>
    </xf>
    <xf numFmtId="0" fontId="1" fillId="0" borderId="0" xfId="0" applyFont="1" applyAlignment="1">
      <alignment wrapText="1"/>
    </xf>
    <xf numFmtId="0" fontId="14" fillId="0" borderId="0" xfId="0" applyFont="1" applyAlignment="1"/>
    <xf numFmtId="0" fontId="15" fillId="7" borderId="6" xfId="0" applyFont="1" applyFill="1" applyBorder="1" applyAlignment="1">
      <alignment horizontal="center" vertical="center" wrapText="1"/>
    </xf>
    <xf numFmtId="0" fontId="14" fillId="0" borderId="0" xfId="0" applyFont="1" applyAlignment="1"/>
    <xf numFmtId="0" fontId="13" fillId="7" borderId="6" xfId="0" applyFont="1" applyFill="1" applyBorder="1" applyAlignment="1">
      <alignment horizontal="center" vertical="center" wrapText="1"/>
    </xf>
    <xf numFmtId="0" fontId="13" fillId="9" borderId="6" xfId="0" applyFont="1" applyFill="1" applyBorder="1" applyAlignment="1">
      <alignment horizontal="left" vertical="center" wrapText="1"/>
    </xf>
    <xf numFmtId="0" fontId="14" fillId="10" borderId="6" xfId="0" applyFont="1" applyFill="1" applyBorder="1"/>
    <xf numFmtId="0" fontId="19" fillId="7" borderId="6" xfId="0" applyFont="1" applyFill="1" applyBorder="1" applyAlignment="1">
      <alignment horizontal="center" vertical="center" wrapText="1"/>
    </xf>
    <xf numFmtId="0" fontId="20" fillId="7" borderId="6" xfId="0" applyFont="1" applyFill="1" applyBorder="1" applyAlignment="1">
      <alignment horizontal="left" vertical="center" wrapText="1"/>
    </xf>
    <xf numFmtId="0" fontId="14" fillId="7" borderId="6" xfId="0" applyFont="1" applyFill="1" applyBorder="1" applyAlignment="1">
      <alignment vertical="center" wrapText="1"/>
    </xf>
    <xf numFmtId="0" fontId="21" fillId="3" borderId="6" xfId="0" applyFont="1" applyFill="1" applyBorder="1" applyAlignment="1">
      <alignment wrapText="1"/>
    </xf>
    <xf numFmtId="4" fontId="21" fillId="3" borderId="6" xfId="0" applyNumberFormat="1" applyFont="1" applyFill="1" applyBorder="1" applyAlignment="1">
      <alignment horizontal="right" wrapText="1"/>
    </xf>
    <xf numFmtId="0" fontId="16" fillId="2" borderId="6" xfId="0" applyFont="1" applyFill="1" applyBorder="1" applyAlignment="1">
      <alignment horizontal="left" vertical="center" wrapText="1"/>
    </xf>
    <xf numFmtId="4" fontId="18" fillId="2" borderId="6" xfId="0" applyNumberFormat="1" applyFont="1" applyFill="1" applyBorder="1" applyAlignment="1">
      <alignment horizontal="right" vertical="center" wrapText="1"/>
    </xf>
    <xf numFmtId="4" fontId="17" fillId="2" borderId="6" xfId="0" applyNumberFormat="1" applyFont="1" applyFill="1" applyBorder="1" applyAlignment="1">
      <alignment horizontal="right" vertical="center" wrapText="1"/>
    </xf>
    <xf numFmtId="0" fontId="18" fillId="7" borderId="6" xfId="0" applyFont="1" applyFill="1" applyBorder="1" applyAlignment="1">
      <alignment horizontal="center" vertical="center" wrapText="1"/>
    </xf>
    <xf numFmtId="0" fontId="21" fillId="3" borderId="6" xfId="0" applyFont="1" applyFill="1" applyBorder="1" applyAlignment="1">
      <alignment horizontal="center" wrapText="1"/>
    </xf>
    <xf numFmtId="0" fontId="21" fillId="7" borderId="6" xfId="0" applyFont="1" applyFill="1" applyBorder="1"/>
    <xf numFmtId="164" fontId="18" fillId="7" borderId="6" xfId="0" applyNumberFormat="1" applyFont="1" applyFill="1" applyBorder="1" applyAlignment="1">
      <alignment wrapText="1"/>
    </xf>
    <xf numFmtId="10" fontId="21" fillId="7" borderId="6" xfId="0" applyNumberFormat="1" applyFont="1" applyFill="1" applyBorder="1"/>
    <xf numFmtId="0" fontId="18" fillId="7" borderId="6" xfId="0" applyFont="1" applyFill="1" applyBorder="1" applyAlignment="1">
      <alignment wrapText="1"/>
    </xf>
    <xf numFmtId="0" fontId="21" fillId="7" borderId="6" xfId="0" applyFont="1" applyFill="1" applyBorder="1" applyAlignment="1">
      <alignment horizontal="center"/>
    </xf>
    <xf numFmtId="0" fontId="21" fillId="7" borderId="6" xfId="0" applyFont="1" applyFill="1" applyBorder="1" applyAlignment="1">
      <alignment horizontal="center" wrapText="1"/>
    </xf>
    <xf numFmtId="10" fontId="41" fillId="7" borderId="6" xfId="0" applyNumberFormat="1" applyFont="1" applyFill="1" applyBorder="1" applyAlignment="1">
      <alignment horizontal="center"/>
    </xf>
    <xf numFmtId="0" fontId="24" fillId="11" borderId="6" xfId="0" applyFont="1" applyFill="1" applyBorder="1" applyAlignment="1">
      <alignment horizontal="center" vertical="center" wrapText="1"/>
    </xf>
    <xf numFmtId="0" fontId="43" fillId="0" borderId="6" xfId="0" applyFont="1" applyBorder="1" applyAlignment="1">
      <alignment horizontal="left" vertical="center" wrapText="1"/>
    </xf>
    <xf numFmtId="0" fontId="9" fillId="0" borderId="6" xfId="1" applyBorder="1" applyAlignment="1">
      <alignment horizontal="left" vertical="center" wrapText="1"/>
    </xf>
    <xf numFmtId="0" fontId="44" fillId="0" borderId="6" xfId="0" applyFont="1" applyBorder="1" applyAlignment="1">
      <alignment horizontal="center" vertical="center" wrapText="1"/>
    </xf>
    <xf numFmtId="0" fontId="43" fillId="0" borderId="6" xfId="0" applyFont="1" applyFill="1" applyBorder="1" applyAlignment="1">
      <alignment horizontal="left" vertical="center" wrapText="1"/>
    </xf>
    <xf numFmtId="0" fontId="43" fillId="0" borderId="6" xfId="0" applyFont="1" applyBorder="1" applyAlignment="1">
      <alignment horizontal="center" vertical="center" wrapText="1"/>
    </xf>
    <xf numFmtId="0" fontId="45" fillId="0" borderId="6" xfId="0" applyFont="1" applyFill="1" applyBorder="1" applyAlignment="1">
      <alignment horizontal="left" vertical="top" wrapText="1"/>
    </xf>
    <xf numFmtId="0" fontId="43" fillId="0" borderId="6" xfId="0" applyFont="1" applyBorder="1" applyAlignment="1">
      <alignment horizontal="justify" vertical="justify" wrapText="1"/>
    </xf>
    <xf numFmtId="0" fontId="9" fillId="0" borderId="6" xfId="1" applyBorder="1" applyAlignment="1">
      <alignment horizontal="center" vertical="center" wrapText="1"/>
    </xf>
    <xf numFmtId="0" fontId="43" fillId="0" borderId="6" xfId="0" applyFont="1" applyFill="1" applyBorder="1" applyAlignment="1">
      <alignment horizontal="justify" vertical="center" wrapText="1"/>
    </xf>
    <xf numFmtId="0" fontId="43" fillId="0" borderId="6" xfId="0" applyFont="1" applyBorder="1" applyAlignment="1">
      <alignment horizontal="justify" vertical="center" wrapText="1"/>
    </xf>
    <xf numFmtId="0" fontId="14" fillId="0" borderId="6" xfId="0" applyFont="1" applyFill="1" applyBorder="1" applyAlignment="1">
      <alignment horizontal="justify" vertical="top"/>
    </xf>
    <xf numFmtId="0" fontId="14" fillId="0" borderId="6" xfId="0" applyFont="1" applyFill="1" applyBorder="1" applyAlignment="1">
      <alignment horizontal="justify" vertical="top" wrapText="1"/>
    </xf>
    <xf numFmtId="0" fontId="13" fillId="0" borderId="6" xfId="0" applyFont="1" applyBorder="1" applyAlignment="1">
      <alignment horizontal="center" vertical="center" wrapText="1"/>
    </xf>
    <xf numFmtId="44" fontId="14" fillId="0" borderId="6" xfId="3" applyFont="1" applyBorder="1" applyAlignment="1">
      <alignment wrapText="1"/>
    </xf>
    <xf numFmtId="0" fontId="47" fillId="0" borderId="6" xfId="0" applyFont="1" applyBorder="1" applyAlignment="1">
      <alignment horizontal="justify" vertical="top"/>
    </xf>
    <xf numFmtId="0" fontId="25" fillId="0" borderId="6" xfId="0" applyFont="1" applyBorder="1" applyAlignment="1">
      <alignment horizontal="justify" vertical="center" wrapText="1"/>
    </xf>
    <xf numFmtId="0" fontId="48" fillId="0" borderId="13" xfId="0" applyFont="1" applyBorder="1" applyAlignment="1">
      <alignment horizontal="justify" vertical="center" wrapText="1"/>
    </xf>
    <xf numFmtId="0" fontId="9" fillId="0" borderId="6" xfId="1" applyBorder="1" applyAlignment="1">
      <alignment horizontal="justify" vertical="top" wrapText="1"/>
    </xf>
    <xf numFmtId="0" fontId="14" fillId="0" borderId="6" xfId="0" applyFont="1" applyFill="1" applyBorder="1" applyAlignment="1">
      <alignment horizontal="center" wrapText="1"/>
    </xf>
    <xf numFmtId="0" fontId="14" fillId="0" borderId="6" xfId="0" applyFont="1" applyFill="1" applyBorder="1" applyAlignment="1">
      <alignment wrapText="1"/>
    </xf>
    <xf numFmtId="0" fontId="9" fillId="0" borderId="6" xfId="1" applyBorder="1" applyAlignment="1">
      <alignment horizontal="justify" vertical="center" wrapText="1"/>
    </xf>
    <xf numFmtId="0" fontId="14" fillId="0" borderId="0" xfId="0" applyFont="1" applyAlignment="1"/>
    <xf numFmtId="0" fontId="14" fillId="0" borderId="0" xfId="0" applyFont="1" applyAlignment="1"/>
    <xf numFmtId="0" fontId="25" fillId="0" borderId="6" xfId="0" applyFont="1" applyBorder="1" applyAlignment="1">
      <alignment horizontal="justify" vertical="center" wrapText="1"/>
    </xf>
    <xf numFmtId="0" fontId="14" fillId="0" borderId="6" xfId="0" applyFont="1" applyBorder="1" applyAlignment="1">
      <alignment horizontal="justify" vertical="top" wrapText="1"/>
    </xf>
    <xf numFmtId="0" fontId="49" fillId="0" borderId="0" xfId="0" applyFont="1" applyAlignment="1"/>
    <xf numFmtId="0" fontId="49" fillId="7" borderId="14" xfId="0" applyFont="1" applyFill="1" applyBorder="1" applyAlignment="1"/>
    <xf numFmtId="0" fontId="50" fillId="0" borderId="6" xfId="0" applyFont="1" applyBorder="1" applyAlignment="1">
      <alignment horizontal="justify" vertical="center" wrapText="1"/>
    </xf>
    <xf numFmtId="0" fontId="51" fillId="0" borderId="6" xfId="0" applyFont="1" applyBorder="1" applyAlignment="1">
      <alignment horizontal="justify" vertical="center" wrapText="1"/>
    </xf>
    <xf numFmtId="44" fontId="21" fillId="7" borderId="6" xfId="3" applyFont="1" applyFill="1" applyBorder="1"/>
    <xf numFmtId="164" fontId="21" fillId="7" borderId="6" xfId="0" applyNumberFormat="1" applyFont="1" applyFill="1" applyBorder="1"/>
    <xf numFmtId="0" fontId="21" fillId="0" borderId="6" xfId="0" applyFont="1" applyBorder="1" applyAlignment="1">
      <alignment vertical="center" wrapText="1"/>
    </xf>
    <xf numFmtId="0" fontId="21" fillId="0" borderId="6" xfId="0" applyFont="1" applyBorder="1" applyAlignment="1">
      <alignment horizontal="center" vertical="center"/>
    </xf>
    <xf numFmtId="0" fontId="21" fillId="3" borderId="6" xfId="0" applyFont="1" applyFill="1" applyBorder="1" applyAlignment="1">
      <alignment horizontal="center" vertical="center" wrapText="1"/>
    </xf>
    <xf numFmtId="164" fontId="21" fillId="0" borderId="6" xfId="0" applyNumberFormat="1" applyFont="1" applyBorder="1" applyAlignment="1">
      <alignment horizontal="center" vertical="center"/>
    </xf>
    <xf numFmtId="0" fontId="21" fillId="0" borderId="6" xfId="0" applyFont="1" applyBorder="1" applyAlignment="1">
      <alignment horizontal="center" vertical="center" wrapText="1"/>
    </xf>
    <xf numFmtId="1" fontId="14" fillId="0" borderId="0" xfId="0" applyNumberFormat="1" applyFont="1" applyAlignment="1"/>
    <xf numFmtId="168" fontId="21" fillId="0" borderId="6" xfId="2" applyNumberFormat="1" applyFont="1" applyBorder="1" applyAlignment="1">
      <alignment horizontal="center" vertical="center"/>
    </xf>
    <xf numFmtId="0" fontId="8" fillId="0" borderId="5" xfId="0" applyFont="1" applyBorder="1" applyAlignment="1">
      <alignment horizontal="center" vertical="center" wrapText="1"/>
    </xf>
    <xf numFmtId="0" fontId="13" fillId="0" borderId="4" xfId="4" applyFont="1" applyAlignment="1">
      <alignment horizontal="left"/>
    </xf>
    <xf numFmtId="0" fontId="1" fillId="0" borderId="4" xfId="4"/>
    <xf numFmtId="0" fontId="4" fillId="7" borderId="6" xfId="4" applyFont="1" applyFill="1" applyBorder="1" applyAlignment="1">
      <alignment horizontal="center" vertical="center" wrapText="1"/>
    </xf>
    <xf numFmtId="4" fontId="4" fillId="7" borderId="6" xfId="4" applyNumberFormat="1" applyFont="1" applyFill="1" applyBorder="1" applyAlignment="1">
      <alignment horizontal="center" vertical="center" wrapText="1"/>
    </xf>
    <xf numFmtId="0" fontId="5" fillId="0" borderId="6" xfId="4" applyFont="1" applyBorder="1" applyAlignment="1">
      <alignment horizontal="center"/>
    </xf>
    <xf numFmtId="4" fontId="5" fillId="0" borderId="6" xfId="4" applyNumberFormat="1" applyFont="1" applyBorder="1" applyAlignment="1">
      <alignment horizontal="center"/>
    </xf>
    <xf numFmtId="0" fontId="11" fillId="0" borderId="6" xfId="4" applyFont="1" applyBorder="1" applyAlignment="1">
      <alignment horizontal="center" wrapText="1"/>
    </xf>
    <xf numFmtId="4" fontId="11" fillId="7" borderId="6" xfId="4" applyNumberFormat="1" applyFont="1" applyFill="1" applyBorder="1" applyAlignment="1">
      <alignment horizontal="center" wrapText="1"/>
    </xf>
    <xf numFmtId="0" fontId="11" fillId="7" borderId="6" xfId="4" applyFont="1" applyFill="1" applyBorder="1" applyAlignment="1">
      <alignment horizontal="center" wrapText="1"/>
    </xf>
    <xf numFmtId="0" fontId="53" fillId="0" borderId="4" xfId="4" applyFont="1" applyAlignment="1">
      <alignment horizontal="center"/>
    </xf>
    <xf numFmtId="4" fontId="53" fillId="0" borderId="4" xfId="4" applyNumberFormat="1" applyFont="1" applyAlignment="1">
      <alignment horizontal="center"/>
    </xf>
    <xf numFmtId="0" fontId="54" fillId="0" borderId="6" xfId="0" applyFont="1" applyBorder="1" applyAlignment="1">
      <alignment horizontal="left" vertical="center" wrapText="1"/>
    </xf>
    <xf numFmtId="0" fontId="55" fillId="0" borderId="6" xfId="0" applyFont="1" applyBorder="1" applyAlignment="1">
      <alignment horizontal="justify" vertical="center" wrapText="1"/>
    </xf>
    <xf numFmtId="0" fontId="5" fillId="0" borderId="6" xfId="4" applyFont="1" applyBorder="1" applyAlignment="1">
      <alignment horizontal="center" wrapText="1"/>
    </xf>
    <xf numFmtId="9" fontId="5" fillId="0" borderId="6" xfId="2" applyFont="1" applyBorder="1" applyAlignment="1">
      <alignment horizontal="center"/>
    </xf>
    <xf numFmtId="167" fontId="5" fillId="0" borderId="6" xfId="4" applyNumberFormat="1" applyFont="1" applyBorder="1" applyAlignment="1">
      <alignment horizontal="center"/>
    </xf>
    <xf numFmtId="167" fontId="11" fillId="0" borderId="6" xfId="4" applyNumberFormat="1" applyFont="1" applyBorder="1" applyAlignment="1">
      <alignment horizontal="center" wrapText="1"/>
    </xf>
    <xf numFmtId="167" fontId="5" fillId="0" borderId="6" xfId="4" applyNumberFormat="1" applyFont="1" applyBorder="1" applyAlignment="1">
      <alignment horizontal="center" wrapText="1"/>
    </xf>
    <xf numFmtId="0" fontId="9" fillId="0" borderId="6" xfId="1" applyBorder="1" applyAlignment="1">
      <alignment horizontal="justify" vertical="top"/>
    </xf>
    <xf numFmtId="0" fontId="43"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3" fillId="0" borderId="0" xfId="0" applyFont="1" applyAlignment="1">
      <alignment horizontal="left" wrapText="1"/>
    </xf>
    <xf numFmtId="0" fontId="14" fillId="0" borderId="0" xfId="0" applyFont="1" applyAlignment="1"/>
    <xf numFmtId="0" fontId="13" fillId="0" borderId="0" xfId="0" applyFont="1" applyAlignment="1">
      <alignment horizontal="left" vertical="center" wrapText="1"/>
    </xf>
    <xf numFmtId="0" fontId="16" fillId="0" borderId="0" xfId="0" applyFont="1" applyAlignment="1">
      <alignment wrapText="1"/>
    </xf>
    <xf numFmtId="0" fontId="19" fillId="7" borderId="6" xfId="0" applyFont="1" applyFill="1" applyBorder="1" applyAlignment="1">
      <alignment horizontal="center" vertical="center" wrapText="1"/>
    </xf>
    <xf numFmtId="0" fontId="14" fillId="8" borderId="6" xfId="0" applyFont="1" applyFill="1" applyBorder="1"/>
    <xf numFmtId="0" fontId="13" fillId="0" borderId="4" xfId="0" applyFont="1" applyBorder="1" applyAlignment="1">
      <alignment horizontal="left" vertical="center" wrapText="1"/>
    </xf>
    <xf numFmtId="0" fontId="14" fillId="0" borderId="4" xfId="0" applyFont="1" applyBorder="1"/>
    <xf numFmtId="0" fontId="18" fillId="7" borderId="6" xfId="0" applyFont="1" applyFill="1" applyBorder="1" applyAlignment="1">
      <alignment horizontal="center" vertical="center" wrapText="1"/>
    </xf>
    <xf numFmtId="0" fontId="18" fillId="0" borderId="0" xfId="0" applyFont="1"/>
    <xf numFmtId="0" fontId="15" fillId="7" borderId="6" xfId="0" applyFont="1" applyFill="1" applyBorder="1" applyAlignment="1">
      <alignment horizontal="center" vertical="center" wrapText="1"/>
    </xf>
    <xf numFmtId="0" fontId="23" fillId="8" borderId="6" xfId="0" applyFont="1" applyFill="1" applyBorder="1"/>
    <xf numFmtId="0" fontId="11" fillId="3" borderId="6" xfId="4" applyFont="1" applyFill="1" applyBorder="1" applyAlignment="1">
      <alignment horizontal="center" wrapText="1"/>
    </xf>
    <xf numFmtId="0" fontId="1" fillId="0" borderId="6" xfId="4" applyBorder="1"/>
    <xf numFmtId="0" fontId="11" fillId="7" borderId="6" xfId="4" applyFont="1" applyFill="1" applyBorder="1" applyAlignment="1">
      <alignment horizontal="center" wrapText="1"/>
    </xf>
    <xf numFmtId="0" fontId="1" fillId="8" borderId="6" xfId="4" applyFill="1" applyBorder="1"/>
    <xf numFmtId="0" fontId="52" fillId="0" borderId="4" xfId="4" applyFont="1" applyAlignment="1">
      <alignment horizontal="left" wrapText="1"/>
    </xf>
    <xf numFmtId="0" fontId="1" fillId="0" borderId="4" xfId="4"/>
    <xf numFmtId="0" fontId="11" fillId="0" borderId="6" xfId="4" applyFont="1" applyBorder="1" applyAlignment="1">
      <alignment horizontal="center" wrapText="1"/>
    </xf>
    <xf numFmtId="0" fontId="7" fillId="0" borderId="4" xfId="4" applyFont="1" applyAlignment="1">
      <alignment horizontal="left" vertical="center" wrapText="1"/>
    </xf>
    <xf numFmtId="0" fontId="52" fillId="3" borderId="6" xfId="4" applyFont="1" applyFill="1" applyBorder="1" applyAlignment="1">
      <alignment horizontal="center" wrapText="1"/>
    </xf>
    <xf numFmtId="0" fontId="26" fillId="0" borderId="6" xfId="0" applyFont="1" applyBorder="1" applyAlignment="1">
      <alignment horizontal="left" vertical="center" wrapText="1" indent="4"/>
    </xf>
    <xf numFmtId="0" fontId="25" fillId="0" borderId="6" xfId="0" applyFont="1" applyBorder="1" applyAlignment="1">
      <alignment vertical="center" wrapText="1"/>
    </xf>
    <xf numFmtId="0" fontId="7" fillId="0" borderId="0" xfId="0" applyFont="1" applyAlignment="1">
      <alignment horizontal="left" vertical="center"/>
    </xf>
    <xf numFmtId="0" fontId="10" fillId="0" borderId="0" xfId="0" applyFont="1" applyAlignment="1"/>
    <xf numFmtId="0" fontId="25" fillId="0" borderId="6" xfId="0" applyFont="1" applyBorder="1" applyAlignment="1">
      <alignment horizontal="justify" vertical="center" wrapText="1"/>
    </xf>
    <xf numFmtId="0" fontId="24" fillId="11" borderId="6" xfId="0" applyFont="1" applyFill="1" applyBorder="1" applyAlignment="1">
      <alignment horizontal="center" vertical="center" wrapText="1"/>
    </xf>
    <xf numFmtId="0" fontId="30" fillId="0" borderId="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1" xfId="0" applyFont="1" applyBorder="1" applyAlignment="1">
      <alignment horizontal="center" vertical="center" wrapText="1"/>
    </xf>
    <xf numFmtId="0" fontId="14" fillId="0" borderId="0" xfId="0" applyFont="1" applyAlignment="1">
      <alignment horizontal="left" wrapText="1"/>
    </xf>
    <xf numFmtId="0" fontId="28" fillId="8" borderId="6" xfId="0" applyFont="1" applyFill="1" applyBorder="1" applyAlignment="1">
      <alignment horizontal="center" vertical="center" wrapText="1"/>
    </xf>
    <xf numFmtId="0" fontId="18" fillId="8" borderId="6" xfId="0" applyFont="1" applyFill="1" applyBorder="1" applyAlignment="1">
      <alignment horizontal="justify" vertical="center" wrapText="1"/>
    </xf>
    <xf numFmtId="0" fontId="14" fillId="0" borderId="0" xfId="0" applyFont="1" applyAlignment="1">
      <alignment horizontal="left" vertical="center" wrapText="1"/>
    </xf>
    <xf numFmtId="0" fontId="11" fillId="0" borderId="0" xfId="0" applyFont="1" applyAlignment="1">
      <alignment wrapText="1"/>
    </xf>
    <xf numFmtId="0" fontId="11" fillId="0" borderId="4" xfId="0" applyFont="1" applyBorder="1" applyAlignment="1">
      <alignment wrapText="1"/>
    </xf>
    <xf numFmtId="0" fontId="10" fillId="0" borderId="4" xfId="0" applyFont="1" applyBorder="1" applyAlignment="1"/>
    <xf numFmtId="0" fontId="4" fillId="0" borderId="0" xfId="0" applyFont="1"/>
    <xf numFmtId="0" fontId="3" fillId="0" borderId="1" xfId="0" applyFont="1" applyBorder="1" applyAlignment="1">
      <alignment vertical="center" wrapText="1"/>
    </xf>
    <xf numFmtId="0" fontId="10" fillId="0" borderId="2" xfId="0" applyFont="1" applyBorder="1"/>
    <xf numFmtId="0" fontId="10" fillId="0" borderId="3" xfId="0" applyFont="1" applyBorder="1"/>
    <xf numFmtId="0" fontId="14" fillId="0" borderId="10" xfId="0" applyFont="1" applyBorder="1" applyAlignment="1">
      <alignment horizontal="justify" vertical="top" wrapText="1"/>
    </xf>
    <xf numFmtId="0" fontId="14" fillId="0" borderId="11" xfId="0" applyFont="1" applyBorder="1" applyAlignment="1">
      <alignment horizontal="justify" vertical="top" wrapText="1"/>
    </xf>
    <xf numFmtId="0" fontId="13" fillId="4" borderId="7" xfId="0" applyFont="1" applyFill="1" applyBorder="1" applyAlignment="1">
      <alignment horizontal="center" wrapText="1"/>
    </xf>
    <xf numFmtId="0" fontId="13" fillId="4" borderId="9" xfId="0" applyFont="1" applyFill="1" applyBorder="1" applyAlignment="1">
      <alignment horizontal="center"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0" xfId="0" applyFont="1" applyBorder="1" applyAlignment="1">
      <alignment horizontal="center" wrapText="1"/>
    </xf>
    <xf numFmtId="0" fontId="14" fillId="0" borderId="11" xfId="0" applyFont="1" applyBorder="1" applyAlignment="1">
      <alignment horizontal="center" wrapText="1"/>
    </xf>
    <xf numFmtId="0" fontId="14" fillId="0" borderId="7" xfId="0" applyFont="1" applyBorder="1" applyAlignment="1">
      <alignment horizontal="center" wrapText="1"/>
    </xf>
    <xf numFmtId="0" fontId="14" fillId="0" borderId="9" xfId="0" applyFont="1" applyBorder="1" applyAlignment="1">
      <alignment horizontal="center" wrapText="1"/>
    </xf>
    <xf numFmtId="0" fontId="16" fillId="8" borderId="7" xfId="0" applyFont="1" applyFill="1" applyBorder="1" applyAlignment="1">
      <alignment horizontal="center"/>
    </xf>
    <xf numFmtId="0" fontId="16" fillId="8" borderId="8" xfId="0" applyFont="1" applyFill="1" applyBorder="1" applyAlignment="1">
      <alignment horizontal="center"/>
    </xf>
    <xf numFmtId="0" fontId="16" fillId="8" borderId="9" xfId="0" applyFont="1" applyFill="1" applyBorder="1" applyAlignment="1">
      <alignment horizontal="center"/>
    </xf>
    <xf numFmtId="0" fontId="9" fillId="0" borderId="10" xfId="1" applyBorder="1" applyAlignment="1">
      <alignment horizontal="left" wrapText="1"/>
    </xf>
    <xf numFmtId="0" fontId="14" fillId="0" borderId="11" xfId="0" applyFont="1" applyBorder="1" applyAlignment="1">
      <alignment horizontal="left" wrapText="1"/>
    </xf>
    <xf numFmtId="0" fontId="14" fillId="0" borderId="10" xfId="0" applyFont="1" applyBorder="1" applyAlignment="1">
      <alignment horizontal="left" wrapText="1"/>
    </xf>
    <xf numFmtId="0" fontId="44" fillId="5" borderId="7" xfId="0" applyFont="1" applyFill="1" applyBorder="1" applyAlignment="1">
      <alignment horizontal="center" wrapText="1"/>
    </xf>
    <xf numFmtId="0" fontId="44" fillId="5" borderId="9" xfId="0" applyFont="1" applyFill="1" applyBorder="1" applyAlignment="1">
      <alignment horizontal="center" wrapText="1"/>
    </xf>
    <xf numFmtId="0" fontId="13" fillId="5" borderId="7" xfId="0" applyFont="1" applyFill="1" applyBorder="1" applyAlignment="1">
      <alignment horizontal="center" wrapText="1"/>
    </xf>
    <xf numFmtId="0" fontId="13" fillId="5" borderId="9" xfId="0" applyFont="1" applyFill="1" applyBorder="1" applyAlignment="1">
      <alignment horizontal="center" wrapText="1"/>
    </xf>
    <xf numFmtId="0" fontId="9" fillId="0" borderId="10" xfId="1" applyBorder="1" applyAlignment="1">
      <alignment horizontal="center" wrapText="1"/>
    </xf>
    <xf numFmtId="0" fontId="14" fillId="0" borderId="7" xfId="0" applyFont="1" applyFill="1" applyBorder="1" applyAlignment="1">
      <alignment horizontal="center" wrapText="1"/>
    </xf>
    <xf numFmtId="0" fontId="14" fillId="0" borderId="9" xfId="0" applyFont="1" applyFill="1" applyBorder="1" applyAlignment="1">
      <alignment horizontal="center" wrapText="1"/>
    </xf>
    <xf numFmtId="0" fontId="13" fillId="4" borderId="7"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Fill="1" applyBorder="1" applyAlignment="1">
      <alignment horizontal="center" wrapText="1"/>
    </xf>
    <xf numFmtId="0" fontId="13" fillId="0" borderId="9" xfId="0" applyFont="1" applyFill="1" applyBorder="1" applyAlignment="1">
      <alignment horizontal="center" wrapText="1"/>
    </xf>
    <xf numFmtId="0" fontId="13" fillId="5" borderId="7"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4" fillId="5" borderId="10" xfId="0" applyFont="1" applyFill="1" applyBorder="1" applyAlignment="1">
      <alignment horizontal="justify" vertical="top" wrapText="1"/>
    </xf>
    <xf numFmtId="0" fontId="14" fillId="5" borderId="11" xfId="0" applyFont="1" applyFill="1" applyBorder="1" applyAlignment="1">
      <alignment horizontal="justify" vertical="top" wrapText="1"/>
    </xf>
    <xf numFmtId="0" fontId="14" fillId="0" borderId="10" xfId="0" applyFont="1" applyFill="1" applyBorder="1" applyAlignment="1">
      <alignment horizontal="center" wrapText="1"/>
    </xf>
    <xf numFmtId="0" fontId="14" fillId="0" borderId="11" xfId="0" applyFont="1" applyFill="1" applyBorder="1" applyAlignment="1">
      <alignment horizont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2" xfId="0" applyFont="1" applyBorder="1" applyAlignment="1">
      <alignment horizontal="left" vertical="center" wrapText="1"/>
    </xf>
    <xf numFmtId="0" fontId="35" fillId="0" borderId="0" xfId="0" applyFont="1" applyAlignment="1">
      <alignment horizontal="justify"/>
    </xf>
    <xf numFmtId="0" fontId="36" fillId="0" borderId="0" xfId="0" applyFont="1" applyAlignment="1">
      <alignment horizontal="justify" vertical="center"/>
    </xf>
  </cellXfs>
  <cellStyles count="5">
    <cellStyle name="Hipervínculo" xfId="1" builtinId="8"/>
    <cellStyle name="Moneda" xfId="3" builtinId="4"/>
    <cellStyle name="Normal" xfId="0" builtinId="0"/>
    <cellStyle name="Normal 2" xfId="4"/>
    <cellStyle name="Porcentaje" xfId="2" builtinId="5"/>
  </cellStyles>
  <dxfs count="8">
    <dxf>
      <font>
        <strike val="0"/>
        <outline val="0"/>
        <shadow val="0"/>
        <vertAlign val="baseline"/>
        <color theme="1"/>
        <name val="Montserrat"/>
        <scheme val="none"/>
      </font>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justify"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font>
        <strike val="0"/>
        <outline val="0"/>
        <shadow val="0"/>
        <vertAlign val="baseline"/>
        <color theme="1"/>
        <name val="Montserrat"/>
        <scheme val="none"/>
      </font>
    </dxf>
    <dxf>
      <border outline="0">
        <bottom style="thin">
          <color rgb="FF000000"/>
        </bottom>
      </border>
    </dxf>
    <dxf>
      <font>
        <strike val="0"/>
        <outline val="0"/>
        <shadow val="0"/>
        <vertAlign val="baseline"/>
        <color theme="1"/>
        <name val="Montserrat"/>
        <scheme val="none"/>
      </font>
      <fill>
        <patternFill patternType="solid">
          <fgColor rgb="FFFFC000"/>
          <bgColor rgb="FFFFD200"/>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3</xdr:col>
      <xdr:colOff>0</xdr:colOff>
      <xdr:row>10</xdr:row>
      <xdr:rowOff>0</xdr:rowOff>
    </xdr:from>
    <xdr:ext cx="304800" cy="304800"/>
    <xdr:sp macro="" textlink="">
      <xdr:nvSpPr>
        <xdr:cNvPr id="3" name="Shape 3" descr="Resultado de imagen de iap veracruz">
          <a:extLst>
            <a:ext uri="{FF2B5EF4-FFF2-40B4-BE49-F238E27FC236}">
              <a16:creationId xmlns="" xmlns:a16="http://schemas.microsoft.com/office/drawing/2014/main" id="{00000000-0008-0000-00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10</xdr:row>
      <xdr:rowOff>0</xdr:rowOff>
    </xdr:from>
    <xdr:ext cx="304800" cy="314325"/>
    <xdr:sp macro="" textlink="">
      <xdr:nvSpPr>
        <xdr:cNvPr id="4" name="Shape 4" descr="Resultado de imagen de iap veracruz">
          <a:extLst>
            <a:ext uri="{FF2B5EF4-FFF2-40B4-BE49-F238E27FC236}">
              <a16:creationId xmlns="" xmlns:a16="http://schemas.microsoft.com/office/drawing/2014/main" id="{00000000-0008-0000-0000-000004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0</xdr:row>
      <xdr:rowOff>0</xdr:rowOff>
    </xdr:from>
    <xdr:ext cx="7886700" cy="800100"/>
    <xdr:pic>
      <xdr:nvPicPr>
        <xdr:cNvPr id="2" name="image2.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050" y="0"/>
          <a:ext cx="7886700" cy="800100"/>
        </a:xfrm>
        <a:prstGeom prst="rect">
          <a:avLst/>
        </a:prstGeom>
        <a:noFill/>
      </xdr:spPr>
    </xdr:pic>
    <xdr:clientData fLocksWithSheet="0"/>
  </xdr:oneCellAnchor>
  <xdr:oneCellAnchor>
    <xdr:from>
      <xdr:col>2</xdr:col>
      <xdr:colOff>2219325</xdr:colOff>
      <xdr:row>0</xdr:row>
      <xdr:rowOff>38100</xdr:rowOff>
    </xdr:from>
    <xdr:ext cx="1685925" cy="723900"/>
    <xdr:pic>
      <xdr:nvPicPr>
        <xdr:cNvPr id="5" name="image1.png">
          <a:extLst>
            <a:ext uri="{FF2B5EF4-FFF2-40B4-BE49-F238E27FC236}">
              <a16:creationId xmlns=""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xdr:rowOff>
    </xdr:from>
    <xdr:ext cx="5934075" cy="666749"/>
    <xdr:pic>
      <xdr:nvPicPr>
        <xdr:cNvPr id="2" name="image8.png">
          <a:extLst>
            <a:ext uri="{FF2B5EF4-FFF2-40B4-BE49-F238E27FC236}">
              <a16:creationId xmlns=""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0" y="1"/>
          <a:ext cx="5934075" cy="666749"/>
        </a:xfrm>
        <a:prstGeom prst="rect">
          <a:avLst/>
        </a:prstGeom>
        <a:noFill/>
      </xdr:spPr>
    </xdr:pic>
    <xdr:clientData fLocksWithSheet="0"/>
  </xdr:oneCellAnchor>
  <xdr:oneCellAnchor>
    <xdr:from>
      <xdr:col>4</xdr:col>
      <xdr:colOff>232832</xdr:colOff>
      <xdr:row>0</xdr:row>
      <xdr:rowOff>0</xdr:rowOff>
    </xdr:from>
    <xdr:ext cx="1894417" cy="635000"/>
    <xdr:pic>
      <xdr:nvPicPr>
        <xdr:cNvPr id="3" name="image1.png">
          <a:extLst>
            <a:ext uri="{FF2B5EF4-FFF2-40B4-BE49-F238E27FC236}">
              <a16:creationId xmlns=""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xfrm>
          <a:off x="8127999" y="0"/>
          <a:ext cx="1894417" cy="63500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9524</xdr:colOff>
      <xdr:row>0</xdr:row>
      <xdr:rowOff>0</xdr:rowOff>
    </xdr:from>
    <xdr:ext cx="5057776" cy="628650"/>
    <xdr:pic>
      <xdr:nvPicPr>
        <xdr:cNvPr id="2" name="image7.png">
          <a:extLst>
            <a:ext uri="{FF2B5EF4-FFF2-40B4-BE49-F238E27FC236}">
              <a16:creationId xmlns=""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9524" y="0"/>
          <a:ext cx="5057776" cy="628650"/>
        </a:xfrm>
        <a:prstGeom prst="rect">
          <a:avLst/>
        </a:prstGeom>
        <a:noFill/>
      </xdr:spPr>
    </xdr:pic>
    <xdr:clientData fLocksWithSheet="0"/>
  </xdr:oneCellAnchor>
  <xdr:oneCellAnchor>
    <xdr:from>
      <xdr:col>0</xdr:col>
      <xdr:colOff>6819900</xdr:colOff>
      <xdr:row>0</xdr:row>
      <xdr:rowOff>9525</xdr:rowOff>
    </xdr:from>
    <xdr:ext cx="1476375" cy="514350"/>
    <xdr:pic>
      <xdr:nvPicPr>
        <xdr:cNvPr id="3" name="image1.png">
          <a:extLst>
            <a:ext uri="{FF2B5EF4-FFF2-40B4-BE49-F238E27FC236}">
              <a16:creationId xmlns="" xmlns:a16="http://schemas.microsoft.com/office/drawing/2014/main" id="{00000000-0008-0000-0900-000003000000}"/>
            </a:ext>
          </a:extLst>
        </xdr:cNvPr>
        <xdr:cNvPicPr preferRelativeResize="0"/>
      </xdr:nvPicPr>
      <xdr:blipFill>
        <a:blip xmlns:r="http://schemas.openxmlformats.org/officeDocument/2006/relationships" r:embed="rId2" cstate="print"/>
        <a:stretch>
          <a:fillRect/>
        </a:stretch>
      </xdr:blipFill>
      <xdr:spPr>
        <a:xfrm>
          <a:off x="6819900" y="9525"/>
          <a:ext cx="1476375" cy="514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019800" cy="552450"/>
    <xdr:pic>
      <xdr:nvPicPr>
        <xdr:cNvPr id="4" name="image2.png">
          <a:extLst>
            <a:ext uri="{FF2B5EF4-FFF2-40B4-BE49-F238E27FC236}">
              <a16:creationId xmlns=""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xfrm>
          <a:off x="0" y="0"/>
          <a:ext cx="6019800" cy="552450"/>
        </a:xfrm>
        <a:prstGeom prst="rect">
          <a:avLst/>
        </a:prstGeom>
        <a:noFill/>
      </xdr:spPr>
    </xdr:pic>
    <xdr:clientData fLocksWithSheet="0"/>
  </xdr:oneCellAnchor>
  <xdr:oneCellAnchor>
    <xdr:from>
      <xdr:col>4</xdr:col>
      <xdr:colOff>1226476</xdr:colOff>
      <xdr:row>0</xdr:row>
      <xdr:rowOff>22411</xdr:rowOff>
    </xdr:from>
    <xdr:ext cx="1226484" cy="514350"/>
    <xdr:pic>
      <xdr:nvPicPr>
        <xdr:cNvPr id="5" name="image1.png">
          <a:extLst>
            <a:ext uri="{FF2B5EF4-FFF2-40B4-BE49-F238E27FC236}">
              <a16:creationId xmlns=""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xfrm>
          <a:off x="7882770" y="22411"/>
          <a:ext cx="1226484" cy="5143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0</xdr:row>
      <xdr:rowOff>0</xdr:rowOff>
    </xdr:from>
    <xdr:ext cx="6076950" cy="666750"/>
    <xdr:pic>
      <xdr:nvPicPr>
        <xdr:cNvPr id="2" name="image2.png">
          <a:extLst>
            <a:ext uri="{FF2B5EF4-FFF2-40B4-BE49-F238E27FC236}">
              <a16:creationId xmlns=""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533400</xdr:colOff>
      <xdr:row>0</xdr:row>
      <xdr:rowOff>66675</xdr:rowOff>
    </xdr:from>
    <xdr:ext cx="1676400" cy="600075"/>
    <xdr:pic>
      <xdr:nvPicPr>
        <xdr:cNvPr id="3" name="image1.png">
          <a:extLst>
            <a:ext uri="{FF2B5EF4-FFF2-40B4-BE49-F238E27FC236}">
              <a16:creationId xmlns=""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6124575" cy="666750"/>
    <xdr:pic>
      <xdr:nvPicPr>
        <xdr:cNvPr id="2" name="image3.png">
          <a:extLst>
            <a:ext uri="{FF2B5EF4-FFF2-40B4-BE49-F238E27FC236}">
              <a16:creationId xmlns=""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590550</xdr:colOff>
      <xdr:row>0</xdr:row>
      <xdr:rowOff>95250</xdr:rowOff>
    </xdr:from>
    <xdr:ext cx="1447800" cy="600075"/>
    <xdr:pic>
      <xdr:nvPicPr>
        <xdr:cNvPr id="3" name="image1.png">
          <a:extLst>
            <a:ext uri="{FF2B5EF4-FFF2-40B4-BE49-F238E27FC236}">
              <a16:creationId xmlns=""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19050</xdr:rowOff>
    </xdr:from>
    <xdr:ext cx="4933950" cy="561975"/>
    <xdr:pic>
      <xdr:nvPicPr>
        <xdr:cNvPr id="2" name="image10.png">
          <a:extLst>
            <a:ext uri="{FF2B5EF4-FFF2-40B4-BE49-F238E27FC236}">
              <a16:creationId xmlns=""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19050"/>
          <a:ext cx="4933950" cy="561975"/>
        </a:xfrm>
        <a:prstGeom prst="rect">
          <a:avLst/>
        </a:prstGeom>
        <a:noFill/>
      </xdr:spPr>
    </xdr:pic>
    <xdr:clientData fLocksWithSheet="0"/>
  </xdr:oneCellAnchor>
  <xdr:oneCellAnchor>
    <xdr:from>
      <xdr:col>3</xdr:col>
      <xdr:colOff>1066800</xdr:colOff>
      <xdr:row>0</xdr:row>
      <xdr:rowOff>0</xdr:rowOff>
    </xdr:from>
    <xdr:ext cx="1533525" cy="600075"/>
    <xdr:pic>
      <xdr:nvPicPr>
        <xdr:cNvPr id="3" name="image1.png">
          <a:extLst>
            <a:ext uri="{FF2B5EF4-FFF2-40B4-BE49-F238E27FC236}">
              <a16:creationId xmlns=""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7248525" y="0"/>
          <a:ext cx="1533525" cy="6000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286374" cy="552450"/>
    <xdr:pic>
      <xdr:nvPicPr>
        <xdr:cNvPr id="2" name="image5.png">
          <a:extLst>
            <a:ext uri="{FF2B5EF4-FFF2-40B4-BE49-F238E27FC236}">
              <a16:creationId xmlns="" xmlns:a16="http://schemas.microsoft.com/office/drawing/2014/main" id="{8A4FF3E7-4D5F-42C4-9C00-9CF899D53293}"/>
            </a:ext>
          </a:extLst>
        </xdr:cNvPr>
        <xdr:cNvPicPr preferRelativeResize="0"/>
      </xdr:nvPicPr>
      <xdr:blipFill>
        <a:blip xmlns:r="http://schemas.openxmlformats.org/officeDocument/2006/relationships" r:embed="rId1" cstate="print"/>
        <a:stretch>
          <a:fillRect/>
        </a:stretch>
      </xdr:blipFill>
      <xdr:spPr>
        <a:xfrm>
          <a:off x="0" y="0"/>
          <a:ext cx="5286374" cy="552450"/>
        </a:xfrm>
        <a:prstGeom prst="rect">
          <a:avLst/>
        </a:prstGeom>
        <a:noFill/>
      </xdr:spPr>
    </xdr:pic>
    <xdr:clientData fLocksWithSheet="0"/>
  </xdr:oneCellAnchor>
  <xdr:oneCellAnchor>
    <xdr:from>
      <xdr:col>4</xdr:col>
      <xdr:colOff>781050</xdr:colOff>
      <xdr:row>0</xdr:row>
      <xdr:rowOff>0</xdr:rowOff>
    </xdr:from>
    <xdr:ext cx="1314450" cy="523875"/>
    <xdr:pic>
      <xdr:nvPicPr>
        <xdr:cNvPr id="3" name="image1.png">
          <a:extLst>
            <a:ext uri="{FF2B5EF4-FFF2-40B4-BE49-F238E27FC236}">
              <a16:creationId xmlns="" xmlns:a16="http://schemas.microsoft.com/office/drawing/2014/main" id="{A8CC3454-666F-4D2E-8BF4-1EFACF5411B7}"/>
            </a:ext>
          </a:extLst>
        </xdr:cNvPr>
        <xdr:cNvPicPr preferRelativeResize="0"/>
      </xdr:nvPicPr>
      <xdr:blipFill>
        <a:blip xmlns:r="http://schemas.openxmlformats.org/officeDocument/2006/relationships" r:embed="rId2" cstate="print"/>
        <a:stretch>
          <a:fillRect/>
        </a:stretch>
      </xdr:blipFill>
      <xdr:spPr>
        <a:xfrm>
          <a:off x="7098030" y="0"/>
          <a:ext cx="1314450" cy="5238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584031" cy="619125"/>
    <xdr:pic>
      <xdr:nvPicPr>
        <xdr:cNvPr id="2" name="image9.png">
          <a:extLst>
            <a:ext uri="{FF2B5EF4-FFF2-40B4-BE49-F238E27FC236}">
              <a16:creationId xmlns=""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0" y="0"/>
          <a:ext cx="5584031" cy="619125"/>
        </a:xfrm>
        <a:prstGeom prst="rect">
          <a:avLst/>
        </a:prstGeom>
        <a:noFill/>
      </xdr:spPr>
    </xdr:pic>
    <xdr:clientData fLocksWithSheet="0"/>
  </xdr:oneCellAnchor>
  <xdr:oneCellAnchor>
    <xdr:from>
      <xdr:col>4</xdr:col>
      <xdr:colOff>169048</xdr:colOff>
      <xdr:row>0</xdr:row>
      <xdr:rowOff>0</xdr:rowOff>
    </xdr:from>
    <xdr:ext cx="1400175" cy="581025"/>
    <xdr:pic>
      <xdr:nvPicPr>
        <xdr:cNvPr id="3" name="image1.png">
          <a:extLst>
            <a:ext uri="{FF2B5EF4-FFF2-40B4-BE49-F238E27FC236}">
              <a16:creationId xmlns=""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8015267" y="0"/>
          <a:ext cx="1400175" cy="5810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000625" cy="534865"/>
    <xdr:pic>
      <xdr:nvPicPr>
        <xdr:cNvPr id="2" name="image4.png">
          <a:extLst>
            <a:ext uri="{FF2B5EF4-FFF2-40B4-BE49-F238E27FC236}">
              <a16:creationId xmlns=""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0" y="0"/>
          <a:ext cx="5000625" cy="534865"/>
        </a:xfrm>
        <a:prstGeom prst="rect">
          <a:avLst/>
        </a:prstGeom>
        <a:noFill/>
      </xdr:spPr>
    </xdr:pic>
    <xdr:clientData fLocksWithSheet="0"/>
  </xdr:oneCellAnchor>
  <xdr:oneCellAnchor>
    <xdr:from>
      <xdr:col>6</xdr:col>
      <xdr:colOff>706316</xdr:colOff>
      <xdr:row>0</xdr:row>
      <xdr:rowOff>0</xdr:rowOff>
    </xdr:from>
    <xdr:ext cx="1524000" cy="533400"/>
    <xdr:pic>
      <xdr:nvPicPr>
        <xdr:cNvPr id="3" name="image1.png">
          <a:extLst>
            <a:ext uri="{FF2B5EF4-FFF2-40B4-BE49-F238E27FC236}">
              <a16:creationId xmlns=""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xfrm>
          <a:off x="6113585" y="0"/>
          <a:ext cx="1524000" cy="5334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76200</xdr:colOff>
      <xdr:row>0</xdr:row>
      <xdr:rowOff>0</xdr:rowOff>
    </xdr:from>
    <xdr:ext cx="5981700" cy="609600"/>
    <xdr:pic>
      <xdr:nvPicPr>
        <xdr:cNvPr id="2" name="image4.png">
          <a:extLst>
            <a:ext uri="{FF2B5EF4-FFF2-40B4-BE49-F238E27FC236}">
              <a16:creationId xmlns=""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76200" y="0"/>
          <a:ext cx="5981700" cy="609600"/>
        </a:xfrm>
        <a:prstGeom prst="rect">
          <a:avLst/>
        </a:prstGeom>
        <a:noFill/>
      </xdr:spPr>
    </xdr:pic>
    <xdr:clientData fLocksWithSheet="0"/>
  </xdr:oneCellAnchor>
  <xdr:oneCellAnchor>
    <xdr:from>
      <xdr:col>4</xdr:col>
      <xdr:colOff>1009650</xdr:colOff>
      <xdr:row>0</xdr:row>
      <xdr:rowOff>0</xdr:rowOff>
    </xdr:from>
    <xdr:ext cx="1362075" cy="581025"/>
    <xdr:pic>
      <xdr:nvPicPr>
        <xdr:cNvPr id="3" name="image1.png">
          <a:extLst>
            <a:ext uri="{FF2B5EF4-FFF2-40B4-BE49-F238E27FC236}">
              <a16:creationId xmlns=""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xfrm>
          <a:off x="8029575" y="0"/>
          <a:ext cx="1362075" cy="581025"/>
        </a:xfrm>
        <a:prstGeom prst="rect">
          <a:avLst/>
        </a:prstGeom>
        <a:noFill/>
      </xdr:spPr>
    </xdr:pic>
    <xdr:clientData fLocksWithSheet="0"/>
  </xdr:oneCellAnchor>
</xdr:wsDr>
</file>

<file path=xl/tables/table1.xml><?xml version="1.0" encoding="utf-8"?>
<table xmlns="http://schemas.openxmlformats.org/spreadsheetml/2006/main" id="1" name="Tabla1" displayName="Tabla1" ref="A12:D25" totalsRowShown="0" headerRowDxfId="7" dataDxfId="5" headerRowBorderDxfId="6" tableBorderDxfId="4">
  <autoFilter ref="A12:D25"/>
  <tableColumns count="4">
    <tableColumn id="1" name="PREGUNTA" dataDxfId="3"/>
    <tableColumn id="2" name="RESPUESTA" dataDxfId="2"/>
    <tableColumn id="3" name="ARCHIVO ADJUNTO (pdf, Word, Excel etc) LIGA ELECTRÓNICA" dataDxfId="1"/>
    <tableColumn id="4" name="Columna1" data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invivienda.gob.mx/matriz-de-indicadores/" TargetMode="External"/><Relationship Id="rId7" Type="http://schemas.openxmlformats.org/officeDocument/2006/relationships/printerSettings" Target="../printerSettings/printerSettings1.bin"/><Relationship Id="rId2" Type="http://schemas.openxmlformats.org/officeDocument/2006/relationships/hyperlink" Target="http://invivienda.gob.mx/fise/fise-2020/" TargetMode="External"/><Relationship Id="rId1" Type="http://schemas.openxmlformats.org/officeDocument/2006/relationships/hyperlink" Target="http://www.veracruz.gob.mx/desarrollosocial/wp-content/uploads/sites/12/2020/01/Declaratoria-ZAP-2020-DOF-111219.pdfAnexos/Anexo%20A/01/Programa%20Sectorial%20Sedesol.pdfAnexos/Anexo%20A/01/diagnostico%20Sectorial.pdfAnexos/Anexo%20A/01/GPEV-SAEI-0098-2020%20Anteproyecto%20CPPI.pdfAnexos/Anexo%20A/01/GPEV-SAEI-0095-2021%20Anteproyecto%20CPPI.pdf" TargetMode="External"/><Relationship Id="rId6" Type="http://schemas.openxmlformats.org/officeDocument/2006/relationships/hyperlink" Target="https://www.diputados.gob.mx/LeyesBiblio/pdf/LDFEFM_300118.pdf" TargetMode="External"/><Relationship Id="rId5" Type="http://schemas.openxmlformats.org/officeDocument/2006/relationships/hyperlink" Target="https://sistemas.cgever.gob.mx/sici/presenciales.html" TargetMode="External"/><Relationship Id="rId4" Type="http://schemas.openxmlformats.org/officeDocument/2006/relationships/hyperlink" Target="http://invivienda.gob.mx/matriz-de-indicadores/" TargetMode="External"/><Relationship Id="rId9"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http://invivienda.gob.mx/convocatorias-2021/" TargetMode="External"/><Relationship Id="rId7" Type="http://schemas.openxmlformats.org/officeDocument/2006/relationships/printerSettings" Target="../printerSettings/printerSettings10.bin"/><Relationship Id="rId2" Type="http://schemas.openxmlformats.org/officeDocument/2006/relationships/hyperlink" Target="http://invivienda.gob.mx/Portals/0/2021/Unidad_Genero/PATINV%202021.pdf" TargetMode="External"/><Relationship Id="rId1" Type="http://schemas.openxmlformats.org/officeDocument/2006/relationships/hyperlink" Target="http://www.veracruz.gob.mx/finanzas/wp-content/uploads/sites/2/2021/06/Alejandro-Platats-L%C3%B3pez.pdf=" TargetMode="External"/><Relationship Id="rId6" Type="http://schemas.openxmlformats.org/officeDocument/2006/relationships/hyperlink" Target="https://www.facebook.com/InstitutoVeracruzanodelaVivienda" TargetMode="External"/><Relationship Id="rId5" Type="http://schemas.openxmlformats.org/officeDocument/2006/relationships/hyperlink" Target="http://invivienda.gob.mx/quejas-denuncias-y-sugerencias/" TargetMode="External"/><Relationship Id="rId4" Type="http://schemas.openxmlformats.org/officeDocument/2006/relationships/hyperlink" Target="http://invivienda.gob.mx/comite-de-etica-2/"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veracruz.gob.mx/finanzas/wp-content/uploads/sites/2/2021/05/PM3-4.-Relacio%CC%81n-de-proyecto-de-actualizacio%CC%81n-de-manuales.pdf" TargetMode="External"/><Relationship Id="rId2" Type="http://schemas.openxmlformats.org/officeDocument/2006/relationships/hyperlink" Target="http://www.invivienda.gob.mx/Portals/0/2017/FRACCI%C3%93N%20III/REGLAMENTO%20INTERIOR%20INVIVIENDA%20%20modificaciones%20al%2027_dic_2016%20(2).pdf" TargetMode="External"/><Relationship Id="rId1" Type="http://schemas.openxmlformats.org/officeDocument/2006/relationships/hyperlink" Target="http://www.invivienda.gob.mx/Portals/0/2020/FRACCI%C3%93N%20II/ESTRUCTURA%202020.PDF"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C09"/>
  </sheetPr>
  <dimension ref="A6:D540"/>
  <sheetViews>
    <sheetView topLeftCell="A37" zoomScale="70" zoomScaleNormal="70" workbookViewId="0">
      <selection activeCell="B38" sqref="B38"/>
    </sheetView>
  </sheetViews>
  <sheetFormatPr baseColWidth="10" defaultColWidth="12.625" defaultRowHeight="15" customHeight="1" x14ac:dyDescent="0.35"/>
  <cols>
    <col min="1" max="1" width="81" style="15" customWidth="1"/>
    <col min="2" max="2" width="101.25" style="15" customWidth="1"/>
    <col min="3" max="3" width="53.5" style="15" customWidth="1"/>
    <col min="4" max="4" width="9.375" style="15" customWidth="1"/>
    <col min="5" max="16384" width="12.625" style="15"/>
  </cols>
  <sheetData>
    <row r="6" spans="1:4" ht="18" x14ac:dyDescent="0.35">
      <c r="A6" s="171" t="s">
        <v>99</v>
      </c>
      <c r="B6" s="172"/>
      <c r="C6" s="172"/>
    </row>
    <row r="7" spans="1:4" ht="18" x14ac:dyDescent="0.35">
      <c r="A7" s="171" t="s">
        <v>441</v>
      </c>
      <c r="B7" s="172"/>
      <c r="C7" s="172"/>
    </row>
    <row r="8" spans="1:4" ht="18" x14ac:dyDescent="0.35">
      <c r="A8" s="171" t="s">
        <v>440</v>
      </c>
      <c r="B8" s="172"/>
      <c r="C8" s="172"/>
    </row>
    <row r="9" spans="1:4" ht="18" x14ac:dyDescent="0.35">
      <c r="A9" s="16"/>
    </row>
    <row r="10" spans="1:4" ht="18" x14ac:dyDescent="0.35">
      <c r="A10" s="173" t="s">
        <v>0</v>
      </c>
      <c r="B10" s="172"/>
      <c r="C10" s="172"/>
    </row>
    <row r="11" spans="1:4" ht="18" x14ac:dyDescent="0.35">
      <c r="A11" s="14"/>
      <c r="B11" s="14"/>
      <c r="C11" s="14"/>
    </row>
    <row r="12" spans="1:4" ht="27.75" customHeight="1" x14ac:dyDescent="0.35">
      <c r="A12" s="90" t="s">
        <v>1</v>
      </c>
      <c r="B12" s="90" t="s">
        <v>2</v>
      </c>
      <c r="C12" s="88" t="s">
        <v>3</v>
      </c>
      <c r="D12" s="137" t="s">
        <v>490</v>
      </c>
    </row>
    <row r="13" spans="1:4" ht="21" customHeight="1" x14ac:dyDescent="0.35">
      <c r="A13" s="91" t="s">
        <v>95</v>
      </c>
      <c r="B13" s="92"/>
      <c r="C13" s="92"/>
      <c r="D13" s="136"/>
    </row>
    <row r="14" spans="1:4" ht="228" x14ac:dyDescent="0.35">
      <c r="A14" s="111" t="s">
        <v>206</v>
      </c>
      <c r="B14" s="111" t="s">
        <v>446</v>
      </c>
      <c r="C14" s="112" t="s">
        <v>698</v>
      </c>
      <c r="D14" s="136"/>
    </row>
    <row r="15" spans="1:4" ht="99.75" x14ac:dyDescent="0.35">
      <c r="A15" s="111" t="s">
        <v>207</v>
      </c>
      <c r="B15" s="111" t="s">
        <v>459</v>
      </c>
      <c r="C15" s="112" t="s">
        <v>461</v>
      </c>
      <c r="D15" s="136"/>
    </row>
    <row r="16" spans="1:4" ht="123" customHeight="1" x14ac:dyDescent="0.35">
      <c r="A16" s="114" t="s">
        <v>208</v>
      </c>
      <c r="B16" s="125" t="s">
        <v>460</v>
      </c>
      <c r="C16" s="135" t="s">
        <v>697</v>
      </c>
      <c r="D16" s="136"/>
    </row>
    <row r="17" spans="1:4" ht="90" x14ac:dyDescent="0.35">
      <c r="A17" s="111" t="s">
        <v>218</v>
      </c>
      <c r="B17" s="84" t="s">
        <v>462</v>
      </c>
      <c r="C17" s="168" t="s">
        <v>663</v>
      </c>
      <c r="D17" s="136"/>
    </row>
    <row r="18" spans="1:4" ht="28.5" x14ac:dyDescent="0.35">
      <c r="A18" s="111" t="s">
        <v>194</v>
      </c>
      <c r="B18" s="84"/>
      <c r="C18" s="84"/>
      <c r="D18" s="136"/>
    </row>
    <row r="19" spans="1:4" ht="198" x14ac:dyDescent="0.35">
      <c r="A19" s="114" t="s">
        <v>195</v>
      </c>
      <c r="B19" s="122" t="s">
        <v>484</v>
      </c>
      <c r="C19" s="135" t="s">
        <v>485</v>
      </c>
      <c r="D19" s="136"/>
    </row>
    <row r="20" spans="1:4" ht="85.5" x14ac:dyDescent="0.35">
      <c r="A20" s="111" t="s">
        <v>439</v>
      </c>
      <c r="B20" s="121" t="s">
        <v>464</v>
      </c>
      <c r="C20" s="84" t="s">
        <v>664</v>
      </c>
      <c r="D20" s="136"/>
    </row>
    <row r="21" spans="1:4" ht="99.75" x14ac:dyDescent="0.35">
      <c r="A21" s="114" t="s">
        <v>196</v>
      </c>
      <c r="B21" s="122" t="s">
        <v>463</v>
      </c>
      <c r="C21" s="84" t="s">
        <v>465</v>
      </c>
      <c r="D21" s="136"/>
    </row>
    <row r="22" spans="1:4" ht="114" x14ac:dyDescent="0.35">
      <c r="A22" s="114" t="s">
        <v>197</v>
      </c>
      <c r="B22" s="122" t="s">
        <v>665</v>
      </c>
      <c r="C22" s="135" t="s">
        <v>696</v>
      </c>
      <c r="D22" s="136"/>
    </row>
    <row r="23" spans="1:4" ht="162" x14ac:dyDescent="0.35">
      <c r="A23" s="114" t="s">
        <v>198</v>
      </c>
      <c r="B23" s="122" t="s">
        <v>513</v>
      </c>
      <c r="C23" s="135" t="s">
        <v>514</v>
      </c>
      <c r="D23" s="136"/>
    </row>
    <row r="24" spans="1:4" ht="216" x14ac:dyDescent="0.35">
      <c r="A24" s="114" t="s">
        <v>199</v>
      </c>
      <c r="B24" s="121" t="s">
        <v>487</v>
      </c>
      <c r="C24" s="135" t="s">
        <v>486</v>
      </c>
      <c r="D24" s="136"/>
    </row>
    <row r="25" spans="1:4" ht="63" customHeight="1" x14ac:dyDescent="0.35">
      <c r="A25" s="114" t="s">
        <v>200</v>
      </c>
      <c r="B25" s="135" t="s">
        <v>515</v>
      </c>
      <c r="C25" s="135" t="s">
        <v>488</v>
      </c>
      <c r="D25" s="136"/>
    </row>
    <row r="26" spans="1:4" ht="72" x14ac:dyDescent="0.35">
      <c r="A26" s="111" t="s">
        <v>205</v>
      </c>
      <c r="B26" s="84" t="s">
        <v>489</v>
      </c>
      <c r="C26" s="84"/>
    </row>
    <row r="27" spans="1:4" ht="15.75" customHeight="1" x14ac:dyDescent="0.35">
      <c r="A27" s="111" t="s">
        <v>96</v>
      </c>
      <c r="B27" s="85"/>
      <c r="C27" s="85"/>
    </row>
    <row r="28" spans="1:4" ht="90" x14ac:dyDescent="0.35">
      <c r="A28" s="114" t="s">
        <v>209</v>
      </c>
      <c r="B28" s="84" t="s">
        <v>491</v>
      </c>
      <c r="C28" s="135" t="s">
        <v>493</v>
      </c>
    </row>
    <row r="29" spans="1:4" ht="90" x14ac:dyDescent="0.35">
      <c r="A29" s="114" t="s">
        <v>210</v>
      </c>
      <c r="B29" s="84" t="s">
        <v>492</v>
      </c>
      <c r="C29" s="135" t="s">
        <v>695</v>
      </c>
    </row>
    <row r="30" spans="1:4" ht="126.75" thickBot="1" x14ac:dyDescent="0.4">
      <c r="A30" s="114" t="s">
        <v>211</v>
      </c>
      <c r="B30" s="84" t="s">
        <v>466</v>
      </c>
      <c r="C30" s="127" t="s">
        <v>467</v>
      </c>
    </row>
    <row r="31" spans="1:4" ht="43.5" thickTop="1" x14ac:dyDescent="0.35">
      <c r="A31" s="114" t="s">
        <v>212</v>
      </c>
      <c r="B31" s="84" t="s">
        <v>468</v>
      </c>
      <c r="C31" s="84" t="s">
        <v>694</v>
      </c>
    </row>
    <row r="32" spans="1:4" s="82" customFormat="1" ht="57" x14ac:dyDescent="0.35">
      <c r="A32" s="114" t="s">
        <v>201</v>
      </c>
      <c r="B32" s="84" t="s">
        <v>469</v>
      </c>
      <c r="C32" s="128" t="s">
        <v>470</v>
      </c>
    </row>
    <row r="33" spans="1:3" ht="18" x14ac:dyDescent="0.35">
      <c r="A33" s="111" t="s">
        <v>93</v>
      </c>
      <c r="B33" s="85"/>
      <c r="C33" s="85"/>
    </row>
    <row r="34" spans="1:3" ht="409.5" x14ac:dyDescent="0.35">
      <c r="A34" s="111" t="s">
        <v>213</v>
      </c>
      <c r="B34" s="116" t="s">
        <v>447</v>
      </c>
      <c r="C34" s="169" t="s">
        <v>693</v>
      </c>
    </row>
    <row r="35" spans="1:3" ht="72" x14ac:dyDescent="0.35">
      <c r="A35" s="114" t="s">
        <v>214</v>
      </c>
      <c r="B35" s="84" t="s">
        <v>516</v>
      </c>
      <c r="C35" s="135" t="s">
        <v>692</v>
      </c>
    </row>
    <row r="36" spans="1:3" ht="242.25" x14ac:dyDescent="0.35">
      <c r="A36" s="111" t="s">
        <v>215</v>
      </c>
      <c r="B36" s="117" t="s">
        <v>448</v>
      </c>
      <c r="C36" s="118" t="s">
        <v>449</v>
      </c>
    </row>
    <row r="37" spans="1:3" ht="18" x14ac:dyDescent="0.35">
      <c r="A37" s="111" t="s">
        <v>94</v>
      </c>
      <c r="B37" s="85"/>
      <c r="C37" s="85"/>
    </row>
    <row r="38" spans="1:3" ht="186.75" customHeight="1" x14ac:dyDescent="0.35">
      <c r="A38" s="111" t="s">
        <v>202</v>
      </c>
      <c r="B38" s="119" t="s">
        <v>450</v>
      </c>
      <c r="C38" s="118" t="s">
        <v>451</v>
      </c>
    </row>
    <row r="39" spans="1:3" ht="90" x14ac:dyDescent="0.35">
      <c r="A39" s="114" t="s">
        <v>203</v>
      </c>
      <c r="B39" s="84" t="s">
        <v>517</v>
      </c>
      <c r="C39" s="135" t="s">
        <v>691</v>
      </c>
    </row>
    <row r="40" spans="1:3" ht="128.25" x14ac:dyDescent="0.35">
      <c r="A40" s="111" t="s">
        <v>204</v>
      </c>
      <c r="B40" s="120" t="s">
        <v>452</v>
      </c>
      <c r="C40" s="115" t="s">
        <v>453</v>
      </c>
    </row>
    <row r="41" spans="1:3" ht="42.75" x14ac:dyDescent="0.35">
      <c r="A41" s="111" t="s">
        <v>216</v>
      </c>
      <c r="B41" s="114" t="s">
        <v>454</v>
      </c>
      <c r="C41" s="118" t="s">
        <v>451</v>
      </c>
    </row>
    <row r="42" spans="1:3" ht="15.75" customHeight="1" x14ac:dyDescent="0.35">
      <c r="A42" s="82"/>
    </row>
    <row r="43" spans="1:3" ht="15.75" customHeight="1" x14ac:dyDescent="0.35"/>
    <row r="44" spans="1:3" ht="15.75" customHeight="1" x14ac:dyDescent="0.35"/>
    <row r="45" spans="1:3" ht="15.75" customHeight="1" x14ac:dyDescent="0.35"/>
    <row r="46" spans="1:3" ht="15.75" customHeight="1" x14ac:dyDescent="0.35"/>
    <row r="47" spans="1:3" ht="15.75" customHeight="1" x14ac:dyDescent="0.35"/>
    <row r="48" spans="1:3"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sheetData>
  <mergeCells count="4">
    <mergeCell ref="A8:C8"/>
    <mergeCell ref="A10:C10"/>
    <mergeCell ref="A6:C6"/>
    <mergeCell ref="A7:C7"/>
  </mergeCells>
  <hyperlinks>
    <hyperlink ref="C14" r:id="rId1" display="http://www.veracruz.gob.mx/desarrollosocial/wp-content/uploads/sites/12/2020/01/Declaratoria-ZAP-2020-DOF-111219.pdf_x000a_Anexos/Anexo A/01/Programa Sectorial Sedesol.pdf_x000a_Anexos/Anexo A/01/diagnostico Sectorial.pdf_x000a_Anexos/Anexo A/01/GPEV-SAEI-0098-2020 Anteproyecto CPPI.pdf_x000a_Anexos/Anexo A/01/GPEV-SAEI-0095-2021 Anteproyecto CPPI.pdf"/>
    <hyperlink ref="C36" r:id="rId2" display="http://invivienda.gob.mx/fise/fise-2020/"/>
    <hyperlink ref="C38" r:id="rId3"/>
    <hyperlink ref="C41" r:id="rId4"/>
    <hyperlink ref="C32" r:id="rId5"/>
    <hyperlink ref="C17" r:id="rId6"/>
  </hyperlinks>
  <printOptions horizontalCentered="1"/>
  <pageMargins left="0.31496062992125984" right="0.31496062992125984" top="0.55118110236220474" bottom="0.35433070866141736" header="0" footer="0"/>
  <pageSetup scale="50" orientation="portrait" horizontalDpi="4294967294" verticalDpi="4294967294" r:id="rId7"/>
  <drawing r:id="rId8"/>
  <tableParts count="1">
    <tablePart r:id="rId9"/>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C09"/>
  </sheetPr>
  <dimension ref="A1:G755"/>
  <sheetViews>
    <sheetView zoomScale="90" zoomScaleNormal="90" workbookViewId="0"/>
  </sheetViews>
  <sheetFormatPr baseColWidth="10" defaultColWidth="12.625" defaultRowHeight="15" customHeight="1" x14ac:dyDescent="0.2"/>
  <cols>
    <col min="1" max="1" width="69.625" customWidth="1"/>
    <col min="2" max="2" width="23.75" customWidth="1"/>
    <col min="3" max="3" width="21.75" customWidth="1"/>
    <col min="4" max="4" width="20.125" customWidth="1"/>
    <col min="5" max="5" width="15.875" customWidth="1"/>
    <col min="6" max="6" width="102.125" customWidth="1"/>
    <col min="7" max="7" width="49.875" customWidth="1"/>
    <col min="8" max="22" width="9.375" customWidth="1"/>
  </cols>
  <sheetData>
    <row r="1" spans="1:7" ht="14.25" x14ac:dyDescent="0.2"/>
    <row r="2" spans="1:7" ht="14.25" x14ac:dyDescent="0.2"/>
    <row r="3" spans="1:7" ht="14.25" x14ac:dyDescent="0.2"/>
    <row r="4" spans="1:7" ht="14.25" x14ac:dyDescent="0.2"/>
    <row r="5" spans="1:7" ht="14.25" x14ac:dyDescent="0.2"/>
    <row r="6" spans="1:7" s="13" customFormat="1" ht="18" x14ac:dyDescent="0.35">
      <c r="A6" s="17" t="s">
        <v>99</v>
      </c>
    </row>
    <row r="7" spans="1:7" s="13" customFormat="1" ht="18" x14ac:dyDescent="0.35">
      <c r="A7" s="17" t="s">
        <v>98</v>
      </c>
    </row>
    <row r="8" spans="1:7" s="13" customFormat="1" ht="18" x14ac:dyDescent="0.35">
      <c r="A8" s="17" t="s">
        <v>440</v>
      </c>
    </row>
    <row r="9" spans="1:7" s="13" customFormat="1" ht="14.25" x14ac:dyDescent="0.2"/>
    <row r="10" spans="1:7" ht="15.75" customHeight="1" x14ac:dyDescent="0.4">
      <c r="A10" s="251" t="s">
        <v>170</v>
      </c>
      <c r="B10" s="251"/>
      <c r="C10" s="251"/>
      <c r="D10" s="251"/>
      <c r="E10" s="251"/>
      <c r="F10" s="251"/>
      <c r="G10" s="251"/>
    </row>
    <row r="11" spans="1:7" ht="36.75" customHeight="1" x14ac:dyDescent="0.2">
      <c r="A11" s="252" t="s">
        <v>171</v>
      </c>
      <c r="B11" s="252"/>
      <c r="C11" s="252"/>
      <c r="D11" s="252"/>
      <c r="E11" s="252"/>
      <c r="F11" s="252"/>
      <c r="G11" s="252"/>
    </row>
    <row r="12" spans="1:7" ht="15.75" customHeight="1" x14ac:dyDescent="0.2"/>
    <row r="13" spans="1:7" ht="15.75" customHeight="1" x14ac:dyDescent="0.3">
      <c r="A13" s="80" t="s">
        <v>122</v>
      </c>
      <c r="B13" s="223" t="s">
        <v>101</v>
      </c>
      <c r="C13" s="224"/>
      <c r="D13" s="224"/>
      <c r="E13" s="225"/>
      <c r="F13" s="80" t="s">
        <v>123</v>
      </c>
      <c r="G13" s="80" t="s">
        <v>124</v>
      </c>
    </row>
    <row r="14" spans="1:7" ht="29.25" customHeight="1" x14ac:dyDescent="0.35">
      <c r="A14" s="213" t="s">
        <v>125</v>
      </c>
      <c r="B14" s="62" t="s">
        <v>52</v>
      </c>
      <c r="C14" s="62" t="s">
        <v>53</v>
      </c>
      <c r="D14" s="62" t="s">
        <v>126</v>
      </c>
      <c r="E14" s="62" t="s">
        <v>127</v>
      </c>
      <c r="F14" s="219"/>
      <c r="G14" s="219"/>
    </row>
    <row r="15" spans="1:7" ht="30" customHeight="1" x14ac:dyDescent="0.35">
      <c r="A15" s="214"/>
      <c r="B15" s="124">
        <f>'ANEXO 1 TABLA 1'!B43</f>
        <v>130343358</v>
      </c>
      <c r="C15" s="124">
        <f>'ANEXO 1 TABLA 1'!C43</f>
        <v>130267240.05</v>
      </c>
      <c r="D15" s="124">
        <f>'ANEXO 1 TABLA 1'!D43</f>
        <v>129906470.92</v>
      </c>
      <c r="E15" s="124">
        <f>'ANEXO 1 TABLA 1'!F43</f>
        <v>360769.13</v>
      </c>
      <c r="F15" s="220"/>
      <c r="G15" s="220"/>
    </row>
    <row r="16" spans="1:7" ht="24" customHeight="1" x14ac:dyDescent="0.35">
      <c r="A16" s="213" t="s">
        <v>128</v>
      </c>
      <c r="B16" s="215" t="s">
        <v>129</v>
      </c>
      <c r="C16" s="216"/>
      <c r="D16" s="215" t="s">
        <v>130</v>
      </c>
      <c r="E16" s="216"/>
      <c r="F16" s="217" t="s">
        <v>442</v>
      </c>
      <c r="G16" s="219"/>
    </row>
    <row r="17" spans="1:7" ht="22.5" customHeight="1" x14ac:dyDescent="0.35">
      <c r="A17" s="214"/>
      <c r="B17" s="221"/>
      <c r="C17" s="222"/>
      <c r="D17" s="221"/>
      <c r="E17" s="222"/>
      <c r="F17" s="218"/>
      <c r="G17" s="220"/>
    </row>
    <row r="18" spans="1:7" ht="15.75" customHeight="1" x14ac:dyDescent="0.35">
      <c r="A18" s="213" t="s">
        <v>131</v>
      </c>
      <c r="B18" s="64" t="s">
        <v>132</v>
      </c>
      <c r="C18" s="64" t="s">
        <v>133</v>
      </c>
      <c r="D18" s="64" t="s">
        <v>134</v>
      </c>
      <c r="E18" s="64" t="s">
        <v>135</v>
      </c>
      <c r="F18" s="219" t="s">
        <v>673</v>
      </c>
      <c r="G18" s="226" t="s">
        <v>674</v>
      </c>
    </row>
    <row r="19" spans="1:7" ht="21" customHeight="1" x14ac:dyDescent="0.35">
      <c r="A19" s="214"/>
      <c r="B19" s="113" t="s">
        <v>443</v>
      </c>
      <c r="C19" s="63"/>
      <c r="D19" s="63"/>
      <c r="E19" s="63"/>
      <c r="F19" s="220"/>
      <c r="G19" s="227"/>
    </row>
    <row r="20" spans="1:7" ht="15.75" customHeight="1" x14ac:dyDescent="0.35">
      <c r="A20" s="213" t="s">
        <v>136</v>
      </c>
      <c r="B20" s="215" t="s">
        <v>137</v>
      </c>
      <c r="C20" s="216"/>
      <c r="D20" s="215" t="s">
        <v>138</v>
      </c>
      <c r="E20" s="216"/>
      <c r="F20" s="228" t="s">
        <v>444</v>
      </c>
      <c r="G20" s="219"/>
    </row>
    <row r="21" spans="1:7" ht="19.5" customHeight="1" x14ac:dyDescent="0.35">
      <c r="A21" s="214"/>
      <c r="B21" s="229">
        <v>3</v>
      </c>
      <c r="C21" s="230"/>
      <c r="D21" s="231"/>
      <c r="E21" s="232"/>
      <c r="F21" s="227"/>
      <c r="G21" s="220"/>
    </row>
    <row r="22" spans="1:7" ht="27.75" customHeight="1" x14ac:dyDescent="0.2">
      <c r="A22" s="213" t="s">
        <v>139</v>
      </c>
      <c r="B22" s="236" t="s">
        <v>129</v>
      </c>
      <c r="C22" s="237"/>
      <c r="D22" s="236" t="s">
        <v>130</v>
      </c>
      <c r="E22" s="237"/>
      <c r="F22" s="219" t="s">
        <v>675</v>
      </c>
      <c r="G22" s="219"/>
    </row>
    <row r="23" spans="1:7" ht="22.5" customHeight="1" x14ac:dyDescent="0.35">
      <c r="A23" s="214"/>
      <c r="B23" s="234" t="s">
        <v>471</v>
      </c>
      <c r="C23" s="235"/>
      <c r="D23" s="234"/>
      <c r="E23" s="235"/>
      <c r="F23" s="220"/>
      <c r="G23" s="220"/>
    </row>
    <row r="24" spans="1:7" ht="21" customHeight="1" x14ac:dyDescent="0.35">
      <c r="A24" s="213" t="s">
        <v>140</v>
      </c>
      <c r="B24" s="215" t="s">
        <v>129</v>
      </c>
      <c r="C24" s="216"/>
      <c r="D24" s="215" t="s">
        <v>130</v>
      </c>
      <c r="E24" s="216"/>
      <c r="F24" s="219" t="s">
        <v>676</v>
      </c>
      <c r="G24" s="233" t="s">
        <v>677</v>
      </c>
    </row>
    <row r="25" spans="1:7" ht="21" customHeight="1" x14ac:dyDescent="0.35">
      <c r="A25" s="214"/>
      <c r="B25" s="234" t="s">
        <v>443</v>
      </c>
      <c r="C25" s="235"/>
      <c r="D25" s="234"/>
      <c r="E25" s="235"/>
      <c r="F25" s="220"/>
      <c r="G25" s="220"/>
    </row>
    <row r="26" spans="1:7" ht="15.75" customHeight="1" x14ac:dyDescent="0.35">
      <c r="A26" s="213" t="s">
        <v>141</v>
      </c>
      <c r="B26" s="215" t="s">
        <v>129</v>
      </c>
      <c r="C26" s="216"/>
      <c r="D26" s="215" t="s">
        <v>130</v>
      </c>
      <c r="E26" s="216"/>
      <c r="F26" s="219" t="s">
        <v>678</v>
      </c>
      <c r="G26" s="233" t="s">
        <v>679</v>
      </c>
    </row>
    <row r="27" spans="1:7" ht="24" customHeight="1" x14ac:dyDescent="0.35">
      <c r="A27" s="214"/>
      <c r="B27" s="238" t="s">
        <v>443</v>
      </c>
      <c r="C27" s="239"/>
      <c r="D27" s="221"/>
      <c r="E27" s="222"/>
      <c r="F27" s="220"/>
      <c r="G27" s="220"/>
    </row>
    <row r="28" spans="1:7" ht="15.75" customHeight="1" x14ac:dyDescent="0.35">
      <c r="A28" s="213" t="s">
        <v>142</v>
      </c>
      <c r="B28" s="215" t="s">
        <v>129</v>
      </c>
      <c r="C28" s="216"/>
      <c r="D28" s="215" t="s">
        <v>130</v>
      </c>
      <c r="E28" s="216"/>
      <c r="F28" s="219" t="s">
        <v>680</v>
      </c>
      <c r="G28" s="233" t="s">
        <v>681</v>
      </c>
    </row>
    <row r="29" spans="1:7" ht="42.75" customHeight="1" x14ac:dyDescent="0.35">
      <c r="A29" s="214"/>
      <c r="B29" s="234" t="s">
        <v>471</v>
      </c>
      <c r="C29" s="235"/>
      <c r="D29" s="234"/>
      <c r="E29" s="235"/>
      <c r="F29" s="220"/>
      <c r="G29" s="220"/>
    </row>
    <row r="30" spans="1:7" ht="15.75" customHeight="1" x14ac:dyDescent="0.35">
      <c r="A30" s="213" t="s">
        <v>445</v>
      </c>
      <c r="B30" s="215" t="s">
        <v>137</v>
      </c>
      <c r="C30" s="216"/>
      <c r="D30" s="215" t="s">
        <v>138</v>
      </c>
      <c r="E30" s="216"/>
      <c r="F30" s="219" t="s">
        <v>682</v>
      </c>
      <c r="G30" s="219"/>
    </row>
    <row r="31" spans="1:7" ht="27.75" customHeight="1" x14ac:dyDescent="0.35">
      <c r="A31" s="214"/>
      <c r="B31" s="240"/>
      <c r="C31" s="241"/>
      <c r="D31" s="240" t="s">
        <v>443</v>
      </c>
      <c r="E31" s="241"/>
      <c r="F31" s="220"/>
      <c r="G31" s="220"/>
    </row>
    <row r="32" spans="1:7" ht="15.75" customHeight="1" x14ac:dyDescent="0.35">
      <c r="A32" s="213" t="s">
        <v>143</v>
      </c>
      <c r="B32" s="215" t="s">
        <v>129</v>
      </c>
      <c r="C32" s="216"/>
      <c r="D32" s="215" t="s">
        <v>130</v>
      </c>
      <c r="E32" s="216"/>
      <c r="F32" s="219" t="s">
        <v>683</v>
      </c>
      <c r="G32" s="219"/>
    </row>
    <row r="33" spans="1:7" ht="40.5" customHeight="1" x14ac:dyDescent="0.35">
      <c r="A33" s="214"/>
      <c r="B33" s="234"/>
      <c r="C33" s="235"/>
      <c r="D33" s="234" t="s">
        <v>443</v>
      </c>
      <c r="E33" s="235"/>
      <c r="F33" s="220"/>
      <c r="G33" s="220"/>
    </row>
    <row r="34" spans="1:7" ht="15.75" customHeight="1" x14ac:dyDescent="0.35">
      <c r="A34" s="213" t="s">
        <v>144</v>
      </c>
      <c r="B34" s="215" t="s">
        <v>129</v>
      </c>
      <c r="C34" s="216"/>
      <c r="D34" s="215" t="s">
        <v>130</v>
      </c>
      <c r="E34" s="216"/>
      <c r="F34" s="219" t="s">
        <v>455</v>
      </c>
      <c r="G34" s="219"/>
    </row>
    <row r="35" spans="1:7" ht="30" customHeight="1" x14ac:dyDescent="0.35">
      <c r="A35" s="214"/>
      <c r="B35" s="238" t="s">
        <v>443</v>
      </c>
      <c r="C35" s="239"/>
      <c r="D35" s="221"/>
      <c r="E35" s="222"/>
      <c r="F35" s="220"/>
      <c r="G35" s="220"/>
    </row>
    <row r="36" spans="1:7" ht="15.75" customHeight="1" x14ac:dyDescent="0.35">
      <c r="A36" s="213" t="s">
        <v>145</v>
      </c>
      <c r="B36" s="215" t="s">
        <v>129</v>
      </c>
      <c r="C36" s="216"/>
      <c r="D36" s="215" t="s">
        <v>130</v>
      </c>
      <c r="E36" s="216"/>
      <c r="F36" s="219" t="s">
        <v>456</v>
      </c>
      <c r="G36" s="233" t="s">
        <v>684</v>
      </c>
    </row>
    <row r="37" spans="1:7" ht="64.5" customHeight="1" x14ac:dyDescent="0.35">
      <c r="A37" s="214"/>
      <c r="B37" s="242" t="s">
        <v>443</v>
      </c>
      <c r="C37" s="243"/>
      <c r="D37" s="231"/>
      <c r="E37" s="232"/>
      <c r="F37" s="220"/>
      <c r="G37" s="220"/>
    </row>
    <row r="38" spans="1:7" ht="15.75" customHeight="1" x14ac:dyDescent="0.35">
      <c r="A38" s="213" t="s">
        <v>146</v>
      </c>
      <c r="B38" s="215" t="s">
        <v>137</v>
      </c>
      <c r="C38" s="216"/>
      <c r="D38" s="215" t="s">
        <v>138</v>
      </c>
      <c r="E38" s="216"/>
      <c r="F38" s="219" t="s">
        <v>472</v>
      </c>
      <c r="G38" s="219"/>
    </row>
    <row r="39" spans="1:7" ht="39.75" customHeight="1" x14ac:dyDescent="0.35">
      <c r="A39" s="214"/>
      <c r="B39" s="240">
        <v>2</v>
      </c>
      <c r="C39" s="241"/>
      <c r="D39" s="240"/>
      <c r="E39" s="241"/>
      <c r="F39" s="220"/>
      <c r="G39" s="220"/>
    </row>
    <row r="40" spans="1:7" ht="15.75" customHeight="1" x14ac:dyDescent="0.35">
      <c r="A40" s="213" t="s">
        <v>147</v>
      </c>
      <c r="B40" s="215" t="s">
        <v>129</v>
      </c>
      <c r="C40" s="216"/>
      <c r="D40" s="215" t="s">
        <v>130</v>
      </c>
      <c r="E40" s="216"/>
      <c r="F40" s="219" t="s">
        <v>685</v>
      </c>
      <c r="G40" s="219"/>
    </row>
    <row r="41" spans="1:7" ht="57" customHeight="1" x14ac:dyDescent="0.35">
      <c r="A41" s="214"/>
      <c r="B41" s="240" t="s">
        <v>443</v>
      </c>
      <c r="C41" s="241"/>
      <c r="D41" s="240"/>
      <c r="E41" s="241"/>
      <c r="F41" s="220"/>
      <c r="G41" s="220"/>
    </row>
    <row r="42" spans="1:7" ht="15.75" customHeight="1" x14ac:dyDescent="0.35">
      <c r="A42" s="213" t="s">
        <v>148</v>
      </c>
      <c r="B42" s="215" t="s">
        <v>129</v>
      </c>
      <c r="C42" s="216"/>
      <c r="D42" s="215" t="s">
        <v>130</v>
      </c>
      <c r="E42" s="216"/>
      <c r="F42" s="219" t="s">
        <v>457</v>
      </c>
      <c r="G42" s="219"/>
    </row>
    <row r="43" spans="1:7" ht="25.5" customHeight="1" x14ac:dyDescent="0.35">
      <c r="A43" s="214"/>
      <c r="B43" s="242" t="s">
        <v>443</v>
      </c>
      <c r="C43" s="243"/>
      <c r="D43" s="231"/>
      <c r="E43" s="232"/>
      <c r="F43" s="220"/>
      <c r="G43" s="220"/>
    </row>
    <row r="44" spans="1:7" ht="15.75" customHeight="1" x14ac:dyDescent="0.35">
      <c r="A44" s="244" t="s">
        <v>149</v>
      </c>
      <c r="B44" s="215" t="s">
        <v>129</v>
      </c>
      <c r="C44" s="216"/>
      <c r="D44" s="215" t="s">
        <v>130</v>
      </c>
      <c r="E44" s="216"/>
      <c r="F44" s="219" t="s">
        <v>458</v>
      </c>
      <c r="G44" s="233" t="s">
        <v>686</v>
      </c>
    </row>
    <row r="45" spans="1:7" ht="46.5" customHeight="1" x14ac:dyDescent="0.35">
      <c r="A45" s="245"/>
      <c r="B45" s="242" t="s">
        <v>443</v>
      </c>
      <c r="C45" s="243"/>
      <c r="D45" s="231"/>
      <c r="E45" s="232"/>
      <c r="F45" s="220"/>
      <c r="G45" s="220"/>
    </row>
    <row r="46" spans="1:7" ht="38.25" customHeight="1" x14ac:dyDescent="0.35">
      <c r="A46" s="244" t="s">
        <v>150</v>
      </c>
      <c r="B46" s="65" t="s">
        <v>151</v>
      </c>
      <c r="C46" s="64" t="s">
        <v>152</v>
      </c>
      <c r="D46" s="64" t="s">
        <v>153</v>
      </c>
      <c r="E46" s="65" t="s">
        <v>135</v>
      </c>
      <c r="F46" s="219" t="s">
        <v>687</v>
      </c>
      <c r="G46" s="219"/>
    </row>
    <row r="47" spans="1:7" ht="50.25" customHeight="1" x14ac:dyDescent="0.35">
      <c r="A47" s="245"/>
      <c r="B47" s="170" t="s">
        <v>443</v>
      </c>
      <c r="C47" s="170" t="s">
        <v>443</v>
      </c>
      <c r="D47" s="170" t="s">
        <v>443</v>
      </c>
      <c r="E47" s="130"/>
      <c r="F47" s="220"/>
      <c r="G47" s="220"/>
    </row>
    <row r="48" spans="1:7" ht="15.75" customHeight="1" x14ac:dyDescent="0.35">
      <c r="A48" s="213" t="s">
        <v>154</v>
      </c>
      <c r="B48" s="215" t="s">
        <v>129</v>
      </c>
      <c r="C48" s="216"/>
      <c r="D48" s="215" t="s">
        <v>130</v>
      </c>
      <c r="E48" s="216"/>
      <c r="F48" s="219" t="s">
        <v>688</v>
      </c>
      <c r="G48" s="219"/>
    </row>
    <row r="49" spans="1:7" ht="30.75" customHeight="1" x14ac:dyDescent="0.35">
      <c r="A49" s="214"/>
      <c r="B49" s="240"/>
      <c r="C49" s="241"/>
      <c r="D49" s="240" t="s">
        <v>443</v>
      </c>
      <c r="E49" s="241"/>
      <c r="F49" s="220"/>
      <c r="G49" s="220"/>
    </row>
    <row r="50" spans="1:7" ht="15.75" customHeight="1" x14ac:dyDescent="0.35">
      <c r="A50" s="213" t="s">
        <v>155</v>
      </c>
      <c r="B50" s="215" t="s">
        <v>129</v>
      </c>
      <c r="C50" s="216"/>
      <c r="D50" s="215" t="s">
        <v>130</v>
      </c>
      <c r="E50" s="216"/>
      <c r="F50" s="246" t="s">
        <v>666</v>
      </c>
      <c r="G50" s="219" t="s">
        <v>699</v>
      </c>
    </row>
    <row r="51" spans="1:7" ht="39" customHeight="1" x14ac:dyDescent="0.35">
      <c r="A51" s="214"/>
      <c r="B51" s="248" t="s">
        <v>443</v>
      </c>
      <c r="C51" s="249"/>
      <c r="D51" s="240"/>
      <c r="E51" s="241"/>
      <c r="F51" s="247"/>
      <c r="G51" s="220"/>
    </row>
    <row r="52" spans="1:7" ht="15.75" customHeight="1" x14ac:dyDescent="0.35">
      <c r="A52" s="244" t="s">
        <v>156</v>
      </c>
      <c r="B52" s="64" t="s">
        <v>157</v>
      </c>
      <c r="C52" s="64" t="s">
        <v>158</v>
      </c>
      <c r="D52" s="65" t="s">
        <v>159</v>
      </c>
      <c r="E52" s="65" t="s">
        <v>135</v>
      </c>
      <c r="F52" s="246" t="s">
        <v>689</v>
      </c>
      <c r="G52" s="219"/>
    </row>
    <row r="53" spans="1:7" ht="24.75" customHeight="1" x14ac:dyDescent="0.35">
      <c r="A53" s="245"/>
      <c r="B53" s="63"/>
      <c r="C53" s="123" t="s">
        <v>443</v>
      </c>
      <c r="D53" s="123" t="s">
        <v>443</v>
      </c>
      <c r="E53" s="123"/>
      <c r="F53" s="247"/>
      <c r="G53" s="220"/>
    </row>
    <row r="54" spans="1:7" ht="15.75" customHeight="1" x14ac:dyDescent="0.35">
      <c r="A54" s="244" t="s">
        <v>160</v>
      </c>
      <c r="B54" s="215" t="s">
        <v>161</v>
      </c>
      <c r="C54" s="216"/>
      <c r="D54" s="215" t="s">
        <v>135</v>
      </c>
      <c r="E54" s="216"/>
      <c r="F54" s="219" t="s">
        <v>473</v>
      </c>
      <c r="G54" s="219"/>
    </row>
    <row r="55" spans="1:7" ht="32.25" customHeight="1" x14ac:dyDescent="0.35">
      <c r="A55" s="245"/>
      <c r="B55" s="240"/>
      <c r="C55" s="241"/>
      <c r="D55" s="240" t="s">
        <v>443</v>
      </c>
      <c r="E55" s="241"/>
      <c r="F55" s="220"/>
      <c r="G55" s="220"/>
    </row>
    <row r="56" spans="1:7" ht="15.75" customHeight="1" x14ac:dyDescent="0.35">
      <c r="A56" s="244" t="s">
        <v>162</v>
      </c>
      <c r="B56" s="64">
        <v>2019</v>
      </c>
      <c r="C56" s="64">
        <v>2020</v>
      </c>
      <c r="D56" s="64">
        <v>2021</v>
      </c>
      <c r="E56" s="64" t="s">
        <v>135</v>
      </c>
      <c r="F56" s="219"/>
      <c r="G56" s="219"/>
    </row>
    <row r="57" spans="1:7" ht="25.5" customHeight="1" x14ac:dyDescent="0.35">
      <c r="A57" s="245"/>
      <c r="B57" s="130"/>
      <c r="C57" s="130"/>
      <c r="D57" s="130"/>
      <c r="E57" s="130"/>
      <c r="F57" s="220"/>
      <c r="G57" s="220"/>
    </row>
    <row r="58" spans="1:7" ht="21" customHeight="1" x14ac:dyDescent="0.35">
      <c r="A58" s="244" t="s">
        <v>163</v>
      </c>
      <c r="B58" s="215" t="s">
        <v>137</v>
      </c>
      <c r="C58" s="216"/>
      <c r="D58" s="215" t="s">
        <v>138</v>
      </c>
      <c r="E58" s="216"/>
      <c r="F58" s="219" t="s">
        <v>690</v>
      </c>
      <c r="G58" s="219"/>
    </row>
    <row r="59" spans="1:7" ht="27" customHeight="1" x14ac:dyDescent="0.35">
      <c r="A59" s="245"/>
      <c r="B59" s="240"/>
      <c r="C59" s="241"/>
      <c r="D59" s="240" t="s">
        <v>443</v>
      </c>
      <c r="E59" s="241"/>
      <c r="F59" s="220"/>
      <c r="G59" s="220"/>
    </row>
    <row r="60" spans="1:7" ht="18.75" customHeight="1" x14ac:dyDescent="0.35">
      <c r="A60" s="213" t="s">
        <v>164</v>
      </c>
      <c r="B60" s="64" t="s">
        <v>165</v>
      </c>
      <c r="C60" s="64" t="s">
        <v>166</v>
      </c>
      <c r="D60" s="64" t="s">
        <v>167</v>
      </c>
      <c r="E60" s="64" t="s">
        <v>168</v>
      </c>
      <c r="F60" s="219" t="s">
        <v>474</v>
      </c>
      <c r="G60" s="219"/>
    </row>
    <row r="61" spans="1:7" ht="27.75" customHeight="1" x14ac:dyDescent="0.35">
      <c r="A61" s="214"/>
      <c r="B61" s="130"/>
      <c r="C61" s="129" t="s">
        <v>443</v>
      </c>
      <c r="D61" s="130"/>
      <c r="E61" s="130"/>
      <c r="F61" s="220"/>
      <c r="G61" s="220"/>
    </row>
    <row r="62" spans="1:7" ht="15.75" customHeight="1" x14ac:dyDescent="0.2"/>
    <row r="63" spans="1:7" ht="15.75" customHeight="1" x14ac:dyDescent="0.2">
      <c r="A63" s="250" t="s">
        <v>169</v>
      </c>
      <c r="B63" s="250"/>
      <c r="C63" s="250"/>
      <c r="D63" s="250"/>
      <c r="E63" s="250"/>
      <c r="F63" s="250"/>
      <c r="G63" s="250"/>
    </row>
    <row r="64" spans="1:7" ht="15.75" customHeight="1" x14ac:dyDescent="0.2">
      <c r="A64" s="177"/>
      <c r="B64" s="177"/>
      <c r="C64" s="177"/>
      <c r="D64" s="177"/>
      <c r="E64" s="177"/>
      <c r="F64" s="177"/>
      <c r="G64" s="177"/>
    </row>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sheetData>
  <mergeCells count="148">
    <mergeCell ref="A60:A61"/>
    <mergeCell ref="F60:F61"/>
    <mergeCell ref="G60:G61"/>
    <mergeCell ref="A63:G64"/>
    <mergeCell ref="A10:G10"/>
    <mergeCell ref="A11:G11"/>
    <mergeCell ref="A56:A57"/>
    <mergeCell ref="F56:F57"/>
    <mergeCell ref="G56:G57"/>
    <mergeCell ref="A58:A59"/>
    <mergeCell ref="B58:C58"/>
    <mergeCell ref="D58:E58"/>
    <mergeCell ref="F58:F59"/>
    <mergeCell ref="G58:G59"/>
    <mergeCell ref="B59:C59"/>
    <mergeCell ref="D59:E59"/>
    <mergeCell ref="A52:A53"/>
    <mergeCell ref="F52:F53"/>
    <mergeCell ref="G52:G53"/>
    <mergeCell ref="A54:A55"/>
    <mergeCell ref="B54:C54"/>
    <mergeCell ref="D54:E54"/>
    <mergeCell ref="F54:F55"/>
    <mergeCell ref="G54:G55"/>
    <mergeCell ref="B55:C55"/>
    <mergeCell ref="D55:E55"/>
    <mergeCell ref="A50:A51"/>
    <mergeCell ref="B50:C50"/>
    <mergeCell ref="D50:E50"/>
    <mergeCell ref="F50:F51"/>
    <mergeCell ref="G50:G51"/>
    <mergeCell ref="B51:C51"/>
    <mergeCell ref="D51:E51"/>
    <mergeCell ref="A46:A47"/>
    <mergeCell ref="F46:F47"/>
    <mergeCell ref="G46:G47"/>
    <mergeCell ref="A48:A49"/>
    <mergeCell ref="B48:C48"/>
    <mergeCell ref="D48:E48"/>
    <mergeCell ref="F48:F49"/>
    <mergeCell ref="G48:G49"/>
    <mergeCell ref="B49:C49"/>
    <mergeCell ref="D49:E49"/>
    <mergeCell ref="A44:A45"/>
    <mergeCell ref="B44:C44"/>
    <mergeCell ref="D44:E44"/>
    <mergeCell ref="F44:F45"/>
    <mergeCell ref="G44:G45"/>
    <mergeCell ref="B45:C45"/>
    <mergeCell ref="D45:E45"/>
    <mergeCell ref="A42:A43"/>
    <mergeCell ref="B42:C42"/>
    <mergeCell ref="D42:E42"/>
    <mergeCell ref="F42:F43"/>
    <mergeCell ref="G42:G43"/>
    <mergeCell ref="B43:C43"/>
    <mergeCell ref="D43:E43"/>
    <mergeCell ref="A40:A41"/>
    <mergeCell ref="B40:C40"/>
    <mergeCell ref="D40:E40"/>
    <mergeCell ref="F40:F41"/>
    <mergeCell ref="G40:G41"/>
    <mergeCell ref="B41:C41"/>
    <mergeCell ref="D41:E41"/>
    <mergeCell ref="A38:A39"/>
    <mergeCell ref="B38:C38"/>
    <mergeCell ref="D38:E38"/>
    <mergeCell ref="F38:F39"/>
    <mergeCell ref="G38:G39"/>
    <mergeCell ref="B39:C39"/>
    <mergeCell ref="D39:E39"/>
    <mergeCell ref="A36:A37"/>
    <mergeCell ref="B36:C36"/>
    <mergeCell ref="D36:E36"/>
    <mergeCell ref="F36:F37"/>
    <mergeCell ref="G36:G37"/>
    <mergeCell ref="B37:C37"/>
    <mergeCell ref="D37:E37"/>
    <mergeCell ref="A34:A35"/>
    <mergeCell ref="B34:C34"/>
    <mergeCell ref="D34:E34"/>
    <mergeCell ref="F34:F35"/>
    <mergeCell ref="G34:G35"/>
    <mergeCell ref="B35:C35"/>
    <mergeCell ref="D35:E35"/>
    <mergeCell ref="A32:A33"/>
    <mergeCell ref="B32:C32"/>
    <mergeCell ref="D32:E32"/>
    <mergeCell ref="F32:F33"/>
    <mergeCell ref="G32:G33"/>
    <mergeCell ref="B33:C33"/>
    <mergeCell ref="D33:E33"/>
    <mergeCell ref="A30:A31"/>
    <mergeCell ref="B30:C30"/>
    <mergeCell ref="D30:E30"/>
    <mergeCell ref="F30:F31"/>
    <mergeCell ref="G30:G31"/>
    <mergeCell ref="B31:C31"/>
    <mergeCell ref="D31:E31"/>
    <mergeCell ref="A28:A29"/>
    <mergeCell ref="B28:C28"/>
    <mergeCell ref="D28:E28"/>
    <mergeCell ref="F28:F29"/>
    <mergeCell ref="G28:G29"/>
    <mergeCell ref="B29:C29"/>
    <mergeCell ref="D29:E29"/>
    <mergeCell ref="A26:A27"/>
    <mergeCell ref="B26:C26"/>
    <mergeCell ref="D26:E26"/>
    <mergeCell ref="F26:F27"/>
    <mergeCell ref="G26:G27"/>
    <mergeCell ref="B27:C27"/>
    <mergeCell ref="D27:E27"/>
    <mergeCell ref="A24:A25"/>
    <mergeCell ref="B24:C24"/>
    <mergeCell ref="D24:E24"/>
    <mergeCell ref="F24:F25"/>
    <mergeCell ref="G24:G25"/>
    <mergeCell ref="B25:C25"/>
    <mergeCell ref="D25:E25"/>
    <mergeCell ref="A22:A23"/>
    <mergeCell ref="B22:C22"/>
    <mergeCell ref="D22:E22"/>
    <mergeCell ref="F22:F23"/>
    <mergeCell ref="G22:G23"/>
    <mergeCell ref="B23:C23"/>
    <mergeCell ref="D23:E23"/>
    <mergeCell ref="A18:A19"/>
    <mergeCell ref="F18:F19"/>
    <mergeCell ref="G18:G19"/>
    <mergeCell ref="A20:A21"/>
    <mergeCell ref="B20:C20"/>
    <mergeCell ref="D20:E20"/>
    <mergeCell ref="F20:F21"/>
    <mergeCell ref="G20:G21"/>
    <mergeCell ref="B21:C21"/>
    <mergeCell ref="D21:E21"/>
    <mergeCell ref="A16:A17"/>
    <mergeCell ref="B16:C16"/>
    <mergeCell ref="D16:E16"/>
    <mergeCell ref="F16:F17"/>
    <mergeCell ref="G16:G17"/>
    <mergeCell ref="B17:C17"/>
    <mergeCell ref="D17:E17"/>
    <mergeCell ref="B13:E13"/>
    <mergeCell ref="A14:A15"/>
    <mergeCell ref="F14:F15"/>
    <mergeCell ref="G14:G15"/>
  </mergeCells>
  <hyperlinks>
    <hyperlink ref="G18" r:id="rId1" display="http://www.veracruz.gob.mx/finanzas/wp-content/uploads/sites/2/2021/06/Alejandro-Platats-L%C3%B3pez.pdf_x000a__x000a_="/>
    <hyperlink ref="G24" r:id="rId2"/>
    <hyperlink ref="G26" r:id="rId3"/>
    <hyperlink ref="G28" r:id="rId4"/>
    <hyperlink ref="G36" r:id="rId5"/>
    <hyperlink ref="G44" r:id="rId6"/>
  </hyperlinks>
  <printOptions horizontalCentered="1"/>
  <pageMargins left="0.31496062992125984" right="0.31496062992125984" top="0.35433070866141736" bottom="0.35433070866141736" header="0" footer="0"/>
  <pageSetup scale="85" orientation="landscape" r:id="rId7"/>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904"/>
  <sheetViews>
    <sheetView topLeftCell="A22" zoomScaleNormal="100" workbookViewId="0">
      <selection activeCell="A22" sqref="A22"/>
    </sheetView>
  </sheetViews>
  <sheetFormatPr baseColWidth="10" defaultColWidth="12.625" defaultRowHeight="15" customHeight="1" x14ac:dyDescent="0.2"/>
  <cols>
    <col min="1" max="1" width="109.375" style="4" customWidth="1"/>
    <col min="2" max="2" width="15.375" style="7" customWidth="1"/>
    <col min="3" max="3" width="9.375" style="7" customWidth="1"/>
    <col min="4" max="4" width="76.375" style="7" customWidth="1"/>
    <col min="5" max="26" width="9.375" style="7" customWidth="1"/>
    <col min="27" max="16384" width="12.625" style="7"/>
  </cols>
  <sheetData>
    <row r="1" spans="1:2" x14ac:dyDescent="0.25">
      <c r="B1" s="3"/>
    </row>
    <row r="2" spans="1:2" x14ac:dyDescent="0.25">
      <c r="B2" s="3"/>
    </row>
    <row r="3" spans="1:2" x14ac:dyDescent="0.25">
      <c r="B3" s="3"/>
    </row>
    <row r="4" spans="1:2" x14ac:dyDescent="0.25">
      <c r="B4" s="3"/>
    </row>
    <row r="5" spans="1:2" ht="18" x14ac:dyDescent="0.35">
      <c r="A5" s="17" t="s">
        <v>99</v>
      </c>
      <c r="B5" s="3"/>
    </row>
    <row r="6" spans="1:2" ht="15.75" customHeight="1" x14ac:dyDescent="0.35">
      <c r="A6" s="17" t="s">
        <v>98</v>
      </c>
      <c r="B6" s="3"/>
    </row>
    <row r="7" spans="1:2" ht="15.75" customHeight="1" x14ac:dyDescent="0.35">
      <c r="A7" s="17" t="s">
        <v>97</v>
      </c>
      <c r="B7" s="3"/>
    </row>
    <row r="8" spans="1:2" s="12" customFormat="1" ht="15.75" customHeight="1" x14ac:dyDescent="0.35">
      <c r="A8" s="17"/>
      <c r="B8" s="3"/>
    </row>
    <row r="9" spans="1:2" ht="18" x14ac:dyDescent="0.25">
      <c r="A9" s="66" t="s">
        <v>217</v>
      </c>
      <c r="B9" s="3"/>
    </row>
    <row r="10" spans="1:2" ht="15.75" customHeight="1" x14ac:dyDescent="0.25">
      <c r="A10" s="66"/>
      <c r="B10" s="3"/>
    </row>
    <row r="11" spans="1:2" ht="72" x14ac:dyDescent="0.25">
      <c r="A11" s="67" t="s">
        <v>172</v>
      </c>
      <c r="B11" s="3"/>
    </row>
    <row r="12" spans="1:2" ht="18" x14ac:dyDescent="0.25">
      <c r="A12" s="81" t="s">
        <v>173</v>
      </c>
      <c r="B12" s="3"/>
    </row>
    <row r="13" spans="1:2" ht="220.5" customHeight="1" x14ac:dyDescent="0.25">
      <c r="A13" s="67" t="s">
        <v>179</v>
      </c>
      <c r="B13" s="3"/>
    </row>
    <row r="14" spans="1:2" ht="18" x14ac:dyDescent="0.25">
      <c r="A14" s="81" t="s">
        <v>174</v>
      </c>
      <c r="B14" s="3"/>
    </row>
    <row r="15" spans="1:2" ht="72" x14ac:dyDescent="0.25">
      <c r="A15" s="68" t="s">
        <v>184</v>
      </c>
      <c r="B15" s="3"/>
    </row>
    <row r="16" spans="1:2" ht="72" x14ac:dyDescent="0.25">
      <c r="A16" s="68" t="s">
        <v>185</v>
      </c>
      <c r="B16" s="3"/>
    </row>
    <row r="17" spans="1:2" ht="90" x14ac:dyDescent="0.25">
      <c r="A17" s="68" t="s">
        <v>186</v>
      </c>
      <c r="B17" s="3"/>
    </row>
    <row r="18" spans="1:2" ht="90" x14ac:dyDescent="0.25">
      <c r="A18" s="68" t="s">
        <v>187</v>
      </c>
      <c r="B18" s="3"/>
    </row>
    <row r="19" spans="1:2" ht="90" x14ac:dyDescent="0.25">
      <c r="A19" s="68" t="s">
        <v>175</v>
      </c>
      <c r="B19" s="3"/>
    </row>
    <row r="20" spans="1:2" ht="126" x14ac:dyDescent="0.25">
      <c r="A20" s="68" t="s">
        <v>176</v>
      </c>
      <c r="B20" s="3"/>
    </row>
    <row r="21" spans="1:2" ht="126" x14ac:dyDescent="0.25">
      <c r="A21" s="68" t="s">
        <v>188</v>
      </c>
      <c r="B21" s="3"/>
    </row>
    <row r="22" spans="1:2" ht="36" x14ac:dyDescent="0.25">
      <c r="A22" s="68" t="s">
        <v>189</v>
      </c>
      <c r="B22" s="3"/>
    </row>
    <row r="23" spans="1:2" ht="90" x14ac:dyDescent="0.25">
      <c r="A23" s="68" t="s">
        <v>177</v>
      </c>
      <c r="B23" s="3"/>
    </row>
    <row r="24" spans="1:2" ht="234" x14ac:dyDescent="0.25">
      <c r="A24" s="68" t="s">
        <v>178</v>
      </c>
      <c r="B24" s="3"/>
    </row>
    <row r="25" spans="1:2" ht="36" x14ac:dyDescent="0.25">
      <c r="A25" s="68" t="s">
        <v>190</v>
      </c>
      <c r="B25" s="3"/>
    </row>
    <row r="26" spans="1:2" ht="16.5" customHeight="1" x14ac:dyDescent="0.25">
      <c r="A26" s="68" t="s">
        <v>191</v>
      </c>
      <c r="B26" s="3"/>
    </row>
    <row r="27" spans="1:2" ht="72" x14ac:dyDescent="0.25">
      <c r="A27" s="68" t="s">
        <v>192</v>
      </c>
      <c r="B27" s="3"/>
    </row>
    <row r="28" spans="1:2" ht="15.75" customHeight="1" x14ac:dyDescent="0.25">
      <c r="A28" s="83"/>
      <c r="B28" s="3"/>
    </row>
    <row r="29" spans="1:2" ht="15.75" customHeight="1" x14ac:dyDescent="0.25">
      <c r="B29" s="3"/>
    </row>
    <row r="30" spans="1:2" ht="15.75" customHeight="1" x14ac:dyDescent="0.25">
      <c r="B30" s="3"/>
    </row>
    <row r="31" spans="1:2" ht="15.75" customHeight="1" x14ac:dyDescent="0.25">
      <c r="B31" s="3"/>
    </row>
    <row r="32" spans="1:2" ht="15.75" customHeight="1" x14ac:dyDescent="0.25">
      <c r="B32" s="3"/>
    </row>
    <row r="33" spans="2:2" ht="15.75" customHeight="1" x14ac:dyDescent="0.25">
      <c r="B33" s="3"/>
    </row>
    <row r="34" spans="2:2" ht="15.75" customHeight="1" x14ac:dyDescent="0.25">
      <c r="B34" s="3"/>
    </row>
    <row r="35" spans="2:2" ht="15.75" customHeight="1" x14ac:dyDescent="0.25">
      <c r="B35" s="3"/>
    </row>
    <row r="36" spans="2:2" ht="15.75" customHeight="1" x14ac:dyDescent="0.25">
      <c r="B36" s="3"/>
    </row>
    <row r="37" spans="2:2" ht="15.75" customHeight="1" x14ac:dyDescent="0.25">
      <c r="B37" s="3"/>
    </row>
    <row r="38" spans="2:2" ht="15.75" customHeight="1" x14ac:dyDescent="0.25">
      <c r="B38" s="3"/>
    </row>
    <row r="39" spans="2:2" ht="15.75" customHeight="1" x14ac:dyDescent="0.25">
      <c r="B39" s="3"/>
    </row>
    <row r="40" spans="2:2" ht="15.75" customHeight="1" x14ac:dyDescent="0.25">
      <c r="B40" s="3"/>
    </row>
    <row r="41" spans="2:2" ht="15.75" customHeight="1" x14ac:dyDescent="0.25">
      <c r="B41" s="3"/>
    </row>
    <row r="42" spans="2:2" ht="15.75" customHeight="1" x14ac:dyDescent="0.25">
      <c r="B42" s="3"/>
    </row>
    <row r="43" spans="2:2" ht="15.75" customHeight="1" x14ac:dyDescent="0.25">
      <c r="B43" s="3"/>
    </row>
    <row r="44" spans="2:2" ht="15.75" customHeight="1" x14ac:dyDescent="0.25">
      <c r="B44" s="3"/>
    </row>
    <row r="45" spans="2:2" ht="15.75" customHeight="1" x14ac:dyDescent="0.25">
      <c r="B45" s="3"/>
    </row>
    <row r="46" spans="2:2" ht="15.75" customHeight="1" x14ac:dyDescent="0.25">
      <c r="B46" s="3"/>
    </row>
    <row r="47" spans="2:2" ht="15.75" customHeight="1" x14ac:dyDescent="0.25">
      <c r="B47" s="3"/>
    </row>
    <row r="48" spans="2:2" ht="15.75" customHeight="1" x14ac:dyDescent="0.25">
      <c r="B48" s="3"/>
    </row>
    <row r="49" spans="1:2" ht="15.75" customHeight="1" x14ac:dyDescent="0.25">
      <c r="B49" s="3"/>
    </row>
    <row r="50" spans="1:2" ht="15.75" customHeight="1" x14ac:dyDescent="0.25">
      <c r="B50" s="3"/>
    </row>
    <row r="51" spans="1:2" ht="15.75" customHeight="1" x14ac:dyDescent="0.25">
      <c r="B51" s="3"/>
    </row>
    <row r="52" spans="1:2" ht="15.75" customHeight="1" x14ac:dyDescent="0.25">
      <c r="B52" s="3"/>
    </row>
    <row r="53" spans="1:2" ht="15.75" customHeight="1" x14ac:dyDescent="0.25">
      <c r="B53" s="3"/>
    </row>
    <row r="54" spans="1:2" ht="15.75" customHeight="1" x14ac:dyDescent="0.25">
      <c r="B54" s="3"/>
    </row>
    <row r="55" spans="1:2" ht="15.75" customHeight="1" x14ac:dyDescent="0.25">
      <c r="B55" s="3"/>
    </row>
    <row r="56" spans="1:2" ht="15.75" customHeight="1" x14ac:dyDescent="0.25">
      <c r="B56" s="3"/>
    </row>
    <row r="57" spans="1:2" ht="15.75" customHeight="1" x14ac:dyDescent="0.25">
      <c r="B57" s="3"/>
    </row>
    <row r="58" spans="1:2" ht="15.75" customHeight="1" x14ac:dyDescent="0.25">
      <c r="B58" s="3"/>
    </row>
    <row r="59" spans="1:2" ht="15.75" customHeight="1" x14ac:dyDescent="0.25">
      <c r="B59" s="3"/>
    </row>
    <row r="60" spans="1:2" ht="15.75" customHeight="1" x14ac:dyDescent="0.25">
      <c r="B60" s="3"/>
    </row>
    <row r="61" spans="1:2" ht="15.75" customHeight="1" x14ac:dyDescent="0.25">
      <c r="B61" s="3"/>
    </row>
    <row r="62" spans="1:2" ht="15.75" customHeight="1" x14ac:dyDescent="0.25">
      <c r="B62" s="3"/>
    </row>
    <row r="63" spans="1:2" ht="15.75" customHeight="1" x14ac:dyDescent="0.25">
      <c r="A63" s="86" t="s">
        <v>74</v>
      </c>
      <c r="B63" s="3"/>
    </row>
    <row r="64" spans="1:2" ht="15.75" customHeight="1" x14ac:dyDescent="0.25">
      <c r="B64" s="3"/>
    </row>
    <row r="65" spans="2:2" ht="15.75" customHeight="1" x14ac:dyDescent="0.25">
      <c r="B65" s="3"/>
    </row>
    <row r="66" spans="2:2" ht="15.75" customHeight="1" x14ac:dyDescent="0.25">
      <c r="B66" s="3"/>
    </row>
    <row r="67" spans="2:2" ht="15.75" customHeight="1" x14ac:dyDescent="0.25">
      <c r="B67" s="3"/>
    </row>
    <row r="68" spans="2:2" ht="15.75" customHeight="1" x14ac:dyDescent="0.25">
      <c r="B68" s="3"/>
    </row>
    <row r="69" spans="2:2" ht="15.75" customHeight="1" x14ac:dyDescent="0.25">
      <c r="B69" s="3"/>
    </row>
    <row r="70" spans="2:2" ht="15.75" customHeight="1" x14ac:dyDescent="0.25">
      <c r="B70" s="3"/>
    </row>
    <row r="71" spans="2:2" ht="15.75" customHeight="1" x14ac:dyDescent="0.25">
      <c r="B71" s="3"/>
    </row>
    <row r="72" spans="2:2" ht="15.75" customHeight="1" x14ac:dyDescent="0.25">
      <c r="B72" s="3"/>
    </row>
    <row r="73" spans="2:2" ht="15.75" customHeight="1" x14ac:dyDescent="0.25">
      <c r="B73" s="3"/>
    </row>
    <row r="74" spans="2:2" ht="15.75" customHeight="1" x14ac:dyDescent="0.25">
      <c r="B74" s="3"/>
    </row>
    <row r="75" spans="2:2" ht="15.75" customHeight="1" x14ac:dyDescent="0.25">
      <c r="B75" s="3"/>
    </row>
    <row r="76" spans="2:2" ht="15.75" customHeight="1" x14ac:dyDescent="0.25">
      <c r="B76" s="3"/>
    </row>
    <row r="77" spans="2:2" ht="15.75" customHeight="1" x14ac:dyDescent="0.25">
      <c r="B77" s="3"/>
    </row>
    <row r="78" spans="2:2" ht="15.75" customHeight="1" x14ac:dyDescent="0.25">
      <c r="B78" s="3"/>
    </row>
    <row r="79" spans="2:2" ht="15.75" customHeight="1" x14ac:dyDescent="0.25">
      <c r="B79" s="3"/>
    </row>
    <row r="80" spans="2:2" ht="15.75" customHeight="1" x14ac:dyDescent="0.25">
      <c r="B80" s="3"/>
    </row>
    <row r="81" spans="2:2" ht="15.75" customHeight="1" x14ac:dyDescent="0.25">
      <c r="B81" s="3"/>
    </row>
    <row r="82" spans="2:2" ht="15.75" customHeight="1" x14ac:dyDescent="0.25">
      <c r="B82" s="3"/>
    </row>
    <row r="83" spans="2:2" ht="15.75" customHeight="1" x14ac:dyDescent="0.25">
      <c r="B83" s="3"/>
    </row>
    <row r="84" spans="2:2" ht="15.75" customHeight="1" x14ac:dyDescent="0.25">
      <c r="B84" s="3"/>
    </row>
    <row r="85" spans="2:2" ht="15.75" customHeight="1" x14ac:dyDescent="0.25">
      <c r="B85" s="3"/>
    </row>
    <row r="86" spans="2:2" ht="15.75" customHeight="1" x14ac:dyDescent="0.25">
      <c r="B86" s="3"/>
    </row>
    <row r="87" spans="2:2" ht="15.75" customHeight="1" x14ac:dyDescent="0.25">
      <c r="B87" s="3"/>
    </row>
    <row r="88" spans="2:2" ht="15.75" customHeight="1" x14ac:dyDescent="0.25">
      <c r="B88" s="3"/>
    </row>
    <row r="89" spans="2:2" ht="15.75" customHeight="1" x14ac:dyDescent="0.25">
      <c r="B89" s="3"/>
    </row>
    <row r="90" spans="2:2" ht="15.75" customHeight="1" x14ac:dyDescent="0.25">
      <c r="B90" s="3"/>
    </row>
    <row r="91" spans="2:2" ht="15.75" customHeight="1" x14ac:dyDescent="0.25">
      <c r="B91" s="3"/>
    </row>
    <row r="92" spans="2:2" ht="15.75" customHeight="1" x14ac:dyDescent="0.25">
      <c r="B92" s="3"/>
    </row>
    <row r="93" spans="2:2" ht="15.75" customHeight="1" x14ac:dyDescent="0.25">
      <c r="B93" s="3"/>
    </row>
    <row r="94" spans="2:2" ht="15.75" customHeight="1" x14ac:dyDescent="0.25">
      <c r="B94" s="3"/>
    </row>
    <row r="95" spans="2:2" ht="15.75" customHeight="1" x14ac:dyDescent="0.25">
      <c r="B95" s="3"/>
    </row>
    <row r="96" spans="2:2" ht="15.75" customHeight="1" x14ac:dyDescent="0.25">
      <c r="B96" s="3"/>
    </row>
    <row r="97" spans="2:2" ht="15.75" customHeight="1" x14ac:dyDescent="0.25">
      <c r="B97" s="3"/>
    </row>
    <row r="98" spans="2:2" ht="15.75" customHeight="1" x14ac:dyDescent="0.25">
      <c r="B98" s="3"/>
    </row>
    <row r="99" spans="2:2" ht="15.75" customHeight="1" x14ac:dyDescent="0.25">
      <c r="B99" s="3"/>
    </row>
    <row r="100" spans="2:2" ht="15.75" customHeight="1" x14ac:dyDescent="0.25">
      <c r="B100" s="3"/>
    </row>
    <row r="101" spans="2:2" ht="15.75" customHeight="1" x14ac:dyDescent="0.25">
      <c r="B101" s="3"/>
    </row>
    <row r="102" spans="2:2" ht="15.75" customHeight="1" x14ac:dyDescent="0.25">
      <c r="B102" s="3"/>
    </row>
    <row r="103" spans="2:2" ht="15.75" customHeight="1" x14ac:dyDescent="0.25">
      <c r="B103" s="3"/>
    </row>
    <row r="104" spans="2:2" ht="15.75" customHeight="1" x14ac:dyDescent="0.25">
      <c r="B104" s="3"/>
    </row>
    <row r="105" spans="2:2" ht="15.75" customHeight="1" x14ac:dyDescent="0.25">
      <c r="B105" s="3"/>
    </row>
    <row r="106" spans="2:2" ht="15.75" customHeight="1" x14ac:dyDescent="0.25">
      <c r="B106" s="3"/>
    </row>
    <row r="107" spans="2:2" ht="15.75" customHeight="1" x14ac:dyDescent="0.25">
      <c r="B107" s="3"/>
    </row>
    <row r="108" spans="2:2" ht="15.75" customHeight="1" x14ac:dyDescent="0.25">
      <c r="B108" s="3"/>
    </row>
    <row r="109" spans="2:2" ht="15.75" customHeight="1" x14ac:dyDescent="0.25">
      <c r="B109" s="3"/>
    </row>
    <row r="110" spans="2:2" ht="15.75" customHeight="1" x14ac:dyDescent="0.25">
      <c r="B110" s="3"/>
    </row>
    <row r="111" spans="2:2" ht="15.75" customHeight="1" x14ac:dyDescent="0.25">
      <c r="B111" s="3"/>
    </row>
    <row r="112" spans="2:2" ht="15.75" customHeight="1" x14ac:dyDescent="0.25">
      <c r="B112" s="3"/>
    </row>
    <row r="113" spans="2:2" ht="15.75" customHeight="1" x14ac:dyDescent="0.25">
      <c r="B113" s="3"/>
    </row>
    <row r="114" spans="2:2" ht="15.75" customHeight="1" x14ac:dyDescent="0.25">
      <c r="B114" s="3"/>
    </row>
    <row r="115" spans="2:2" ht="15.75" customHeight="1" x14ac:dyDescent="0.25">
      <c r="B115" s="3"/>
    </row>
    <row r="116" spans="2:2" ht="15.75" customHeight="1" x14ac:dyDescent="0.25">
      <c r="B116" s="3"/>
    </row>
    <row r="117" spans="2:2" ht="15.75" customHeight="1" x14ac:dyDescent="0.25">
      <c r="B117" s="3"/>
    </row>
    <row r="118" spans="2:2" ht="15.75" customHeight="1" x14ac:dyDescent="0.25">
      <c r="B118" s="3"/>
    </row>
    <row r="119" spans="2:2" ht="15.75" customHeight="1" x14ac:dyDescent="0.25">
      <c r="B119" s="3"/>
    </row>
    <row r="120" spans="2:2" ht="15.75" customHeight="1" x14ac:dyDescent="0.25">
      <c r="B120" s="3"/>
    </row>
    <row r="121" spans="2:2" ht="15.75" customHeight="1" x14ac:dyDescent="0.25">
      <c r="B121" s="3"/>
    </row>
    <row r="122" spans="2:2" ht="15.75" customHeight="1" x14ac:dyDescent="0.25">
      <c r="B122" s="3"/>
    </row>
    <row r="123" spans="2:2" ht="15.75" customHeight="1" x14ac:dyDescent="0.25">
      <c r="B123" s="3"/>
    </row>
    <row r="124" spans="2:2" ht="15.75" customHeight="1" x14ac:dyDescent="0.25">
      <c r="B124" s="3"/>
    </row>
    <row r="125" spans="2:2" ht="15.75" customHeight="1" x14ac:dyDescent="0.25">
      <c r="B125" s="3"/>
    </row>
    <row r="126" spans="2:2" ht="15.75" customHeight="1" x14ac:dyDescent="0.25">
      <c r="B126" s="3"/>
    </row>
    <row r="127" spans="2:2" ht="15.75" customHeight="1" x14ac:dyDescent="0.25">
      <c r="B127" s="3"/>
    </row>
    <row r="128" spans="2:2" ht="15.75" customHeight="1" x14ac:dyDescent="0.25">
      <c r="B128" s="3"/>
    </row>
    <row r="129" spans="2:2" ht="15.75" customHeight="1" x14ac:dyDescent="0.25">
      <c r="B129" s="3"/>
    </row>
    <row r="130" spans="2:2" ht="15.75" customHeight="1" x14ac:dyDescent="0.25">
      <c r="B130" s="3"/>
    </row>
    <row r="131" spans="2:2" ht="15.75" customHeight="1" x14ac:dyDescent="0.25">
      <c r="B131" s="3"/>
    </row>
    <row r="132" spans="2:2" ht="15.75" customHeight="1" x14ac:dyDescent="0.25">
      <c r="B132" s="3"/>
    </row>
    <row r="133" spans="2:2" ht="15.75" customHeight="1" x14ac:dyDescent="0.25">
      <c r="B133" s="3"/>
    </row>
    <row r="134" spans="2:2" ht="15.75" customHeight="1" x14ac:dyDescent="0.25">
      <c r="B134" s="3"/>
    </row>
    <row r="135" spans="2:2" ht="15.75" customHeight="1" x14ac:dyDescent="0.25">
      <c r="B135" s="3"/>
    </row>
    <row r="136" spans="2:2" ht="15.75" customHeight="1" x14ac:dyDescent="0.25">
      <c r="B136" s="3"/>
    </row>
    <row r="137" spans="2:2" ht="15.75" customHeight="1" x14ac:dyDescent="0.25">
      <c r="B137" s="3"/>
    </row>
    <row r="138" spans="2:2" ht="15.75" customHeight="1" x14ac:dyDescent="0.25">
      <c r="B138" s="3"/>
    </row>
    <row r="139" spans="2:2" ht="15.75" customHeight="1" x14ac:dyDescent="0.25">
      <c r="B139" s="3"/>
    </row>
    <row r="140" spans="2:2" ht="15.75" customHeight="1" x14ac:dyDescent="0.25">
      <c r="B140" s="3"/>
    </row>
    <row r="141" spans="2:2" ht="15.75" customHeight="1" x14ac:dyDescent="0.25">
      <c r="B141" s="3"/>
    </row>
    <row r="142" spans="2:2" ht="15.75" customHeight="1" x14ac:dyDescent="0.25">
      <c r="B142" s="3"/>
    </row>
    <row r="143" spans="2:2" ht="15.75" customHeight="1" x14ac:dyDescent="0.25">
      <c r="B143" s="3"/>
    </row>
    <row r="144" spans="2:2" ht="15.75" customHeight="1" x14ac:dyDescent="0.25">
      <c r="B144" s="3"/>
    </row>
    <row r="145" spans="2:2" ht="15.75" customHeight="1" x14ac:dyDescent="0.25">
      <c r="B145" s="3"/>
    </row>
    <row r="146" spans="2:2" ht="15.75" customHeight="1" x14ac:dyDescent="0.25">
      <c r="B146" s="3"/>
    </row>
    <row r="147" spans="2:2" ht="15.75" customHeight="1" x14ac:dyDescent="0.25">
      <c r="B147" s="3"/>
    </row>
    <row r="148" spans="2:2" ht="15.75" customHeight="1" x14ac:dyDescent="0.25">
      <c r="B148" s="3"/>
    </row>
    <row r="149" spans="2:2" ht="15.75" customHeight="1" x14ac:dyDescent="0.25">
      <c r="B149" s="3"/>
    </row>
    <row r="150" spans="2:2" ht="15.75" customHeight="1" x14ac:dyDescent="0.25">
      <c r="B150" s="3"/>
    </row>
    <row r="151" spans="2:2" ht="15.75" customHeight="1" x14ac:dyDescent="0.25">
      <c r="B151" s="3"/>
    </row>
    <row r="152" spans="2:2" ht="15.75" customHeight="1" x14ac:dyDescent="0.25">
      <c r="B152" s="3"/>
    </row>
    <row r="153" spans="2:2" ht="15.75" customHeight="1" x14ac:dyDescent="0.25">
      <c r="B153" s="3"/>
    </row>
    <row r="154" spans="2:2" ht="15.75" customHeight="1" x14ac:dyDescent="0.25">
      <c r="B154" s="3"/>
    </row>
    <row r="155" spans="2:2" ht="15.75" customHeight="1" x14ac:dyDescent="0.25">
      <c r="B155" s="3"/>
    </row>
    <row r="156" spans="2:2" ht="15.75" customHeight="1" x14ac:dyDescent="0.25">
      <c r="B156" s="3"/>
    </row>
    <row r="157" spans="2:2" ht="15.75" customHeight="1" x14ac:dyDescent="0.25">
      <c r="B157" s="3"/>
    </row>
    <row r="158" spans="2:2" ht="15.75" customHeight="1" x14ac:dyDescent="0.25">
      <c r="B158" s="3"/>
    </row>
    <row r="159" spans="2:2" ht="15.75" customHeight="1" x14ac:dyDescent="0.25">
      <c r="B159" s="3"/>
    </row>
    <row r="160" spans="2:2" ht="15.75" customHeight="1" x14ac:dyDescent="0.25">
      <c r="B160" s="3"/>
    </row>
    <row r="161" spans="2:2" ht="15.75" customHeight="1" x14ac:dyDescent="0.25">
      <c r="B161" s="3"/>
    </row>
    <row r="162" spans="2:2" ht="15.75" customHeight="1" x14ac:dyDescent="0.25">
      <c r="B162" s="3"/>
    </row>
    <row r="163" spans="2:2" ht="15.75" customHeight="1" x14ac:dyDescent="0.25">
      <c r="B163" s="3"/>
    </row>
    <row r="164" spans="2:2" ht="15.75" customHeight="1" x14ac:dyDescent="0.25">
      <c r="B164" s="3"/>
    </row>
    <row r="165" spans="2:2" ht="15.75" customHeight="1" x14ac:dyDescent="0.25">
      <c r="B165" s="3"/>
    </row>
    <row r="166" spans="2:2" ht="15.75" customHeight="1" x14ac:dyDescent="0.25">
      <c r="B166" s="3"/>
    </row>
    <row r="167" spans="2:2" ht="15.75" customHeight="1" x14ac:dyDescent="0.25">
      <c r="B167" s="3"/>
    </row>
    <row r="168" spans="2:2" ht="15.75" customHeight="1" x14ac:dyDescent="0.25">
      <c r="B168" s="3"/>
    </row>
    <row r="169" spans="2:2" ht="15.75" customHeight="1" x14ac:dyDescent="0.25">
      <c r="B169" s="3"/>
    </row>
    <row r="170" spans="2:2" ht="15.75" customHeight="1" x14ac:dyDescent="0.25">
      <c r="B170" s="3"/>
    </row>
    <row r="171" spans="2:2" ht="15.75" customHeight="1" x14ac:dyDescent="0.25">
      <c r="B171" s="3"/>
    </row>
    <row r="172" spans="2:2" ht="15.75" customHeight="1" x14ac:dyDescent="0.25">
      <c r="B172" s="3"/>
    </row>
    <row r="173" spans="2:2" ht="15.75" customHeight="1" x14ac:dyDescent="0.25">
      <c r="B173" s="3"/>
    </row>
    <row r="174" spans="2:2" ht="15.75" customHeight="1" x14ac:dyDescent="0.25">
      <c r="B174" s="3"/>
    </row>
    <row r="175" spans="2:2" ht="15.75" customHeight="1" x14ac:dyDescent="0.25">
      <c r="B175" s="3"/>
    </row>
    <row r="176" spans="2:2" ht="15.75" customHeight="1" x14ac:dyDescent="0.25">
      <c r="B176" s="3"/>
    </row>
    <row r="177" spans="2:2" ht="15.75" customHeight="1" x14ac:dyDescent="0.25">
      <c r="B177" s="3"/>
    </row>
    <row r="178" spans="2:2" ht="15.75" customHeight="1" x14ac:dyDescent="0.25">
      <c r="B178" s="3"/>
    </row>
    <row r="179" spans="2:2" ht="15.75" customHeight="1" x14ac:dyDescent="0.25">
      <c r="B179" s="3"/>
    </row>
    <row r="180" spans="2:2" ht="15.75" customHeight="1" x14ac:dyDescent="0.25">
      <c r="B180" s="3"/>
    </row>
    <row r="181" spans="2:2" ht="15.75" customHeight="1" x14ac:dyDescent="0.25">
      <c r="B181" s="3"/>
    </row>
    <row r="182" spans="2:2" ht="15.75" customHeight="1" x14ac:dyDescent="0.25">
      <c r="B182" s="3"/>
    </row>
    <row r="183" spans="2:2" ht="15.75" customHeight="1" x14ac:dyDescent="0.25">
      <c r="B183" s="3"/>
    </row>
    <row r="184" spans="2:2" ht="15.75" customHeight="1" x14ac:dyDescent="0.25">
      <c r="B184" s="3"/>
    </row>
    <row r="185" spans="2:2" ht="15.75" customHeight="1" x14ac:dyDescent="0.25">
      <c r="B185" s="3"/>
    </row>
    <row r="186" spans="2:2" ht="15.75" customHeight="1" x14ac:dyDescent="0.25">
      <c r="B186" s="3"/>
    </row>
    <row r="187" spans="2:2" ht="15.75" customHeight="1" x14ac:dyDescent="0.25">
      <c r="B187" s="3"/>
    </row>
    <row r="188" spans="2:2" ht="15.75" customHeight="1" x14ac:dyDescent="0.25">
      <c r="B188" s="3"/>
    </row>
    <row r="189" spans="2:2" ht="15.75" customHeight="1" x14ac:dyDescent="0.25">
      <c r="B189" s="3"/>
    </row>
    <row r="190" spans="2:2" ht="15.75" customHeight="1" x14ac:dyDescent="0.25">
      <c r="B190" s="3"/>
    </row>
    <row r="191" spans="2:2" ht="15.75" customHeight="1" x14ac:dyDescent="0.25">
      <c r="B191" s="3"/>
    </row>
    <row r="192" spans="2:2" ht="15.75" customHeight="1" x14ac:dyDescent="0.25">
      <c r="B192" s="3"/>
    </row>
    <row r="193" spans="2:2" ht="15.75" customHeight="1" x14ac:dyDescent="0.25">
      <c r="B193" s="3"/>
    </row>
    <row r="194" spans="2:2" ht="15.75" customHeight="1" x14ac:dyDescent="0.25">
      <c r="B194" s="3"/>
    </row>
    <row r="195" spans="2:2" ht="15.75" customHeight="1" x14ac:dyDescent="0.25">
      <c r="B195" s="3"/>
    </row>
    <row r="196" spans="2:2" ht="15.75" customHeight="1" x14ac:dyDescent="0.25">
      <c r="B196" s="3"/>
    </row>
    <row r="197" spans="2:2" ht="15.75" customHeight="1" x14ac:dyDescent="0.25">
      <c r="B197" s="3"/>
    </row>
    <row r="198" spans="2:2" ht="15.75" customHeight="1" x14ac:dyDescent="0.25">
      <c r="B198" s="3"/>
    </row>
    <row r="199" spans="2:2" ht="15.75" customHeight="1" x14ac:dyDescent="0.25">
      <c r="B199" s="3"/>
    </row>
    <row r="200" spans="2:2" ht="15.75" customHeight="1" x14ac:dyDescent="0.25">
      <c r="B200" s="3"/>
    </row>
    <row r="201" spans="2:2" ht="15.75" customHeight="1" x14ac:dyDescent="0.25">
      <c r="B201" s="3"/>
    </row>
    <row r="202" spans="2:2" ht="15.75" customHeight="1" x14ac:dyDescent="0.25">
      <c r="B202" s="3"/>
    </row>
    <row r="203" spans="2:2" ht="15.75" customHeight="1" x14ac:dyDescent="0.25">
      <c r="B203" s="3"/>
    </row>
    <row r="204" spans="2:2" ht="15.75" customHeight="1" x14ac:dyDescent="0.25">
      <c r="B204" s="3"/>
    </row>
    <row r="205" spans="2:2" ht="15.75" customHeight="1" x14ac:dyDescent="0.25">
      <c r="B205" s="3"/>
    </row>
    <row r="206" spans="2:2" ht="15.75" customHeight="1" x14ac:dyDescent="0.25">
      <c r="B206" s="3"/>
    </row>
    <row r="207" spans="2:2" ht="15.75" customHeight="1" x14ac:dyDescent="0.25">
      <c r="B207" s="3"/>
    </row>
    <row r="208" spans="2:2" ht="15.75" customHeight="1" x14ac:dyDescent="0.25">
      <c r="B208" s="3"/>
    </row>
    <row r="209" spans="2:2" ht="15.75" customHeight="1" x14ac:dyDescent="0.25">
      <c r="B209" s="3"/>
    </row>
    <row r="210" spans="2:2" ht="15.75" customHeight="1" x14ac:dyDescent="0.25">
      <c r="B210" s="3"/>
    </row>
    <row r="211" spans="2:2" ht="15.75" customHeight="1" x14ac:dyDescent="0.25">
      <c r="B211" s="3"/>
    </row>
    <row r="212" spans="2:2" ht="15.75" customHeight="1" x14ac:dyDescent="0.25">
      <c r="B212" s="3"/>
    </row>
    <row r="213" spans="2:2" ht="15.75" customHeight="1" x14ac:dyDescent="0.25">
      <c r="B213" s="3"/>
    </row>
    <row r="214" spans="2:2" ht="15.75" customHeight="1" x14ac:dyDescent="0.25">
      <c r="B214" s="3"/>
    </row>
    <row r="215" spans="2:2" ht="15.75" customHeight="1" x14ac:dyDescent="0.25">
      <c r="B215" s="3"/>
    </row>
    <row r="216" spans="2:2" ht="15.75" customHeight="1" x14ac:dyDescent="0.25">
      <c r="B216" s="3"/>
    </row>
    <row r="217" spans="2:2" ht="15.75" customHeight="1" x14ac:dyDescent="0.25">
      <c r="B217" s="3"/>
    </row>
    <row r="218" spans="2:2" ht="15.75" customHeight="1" x14ac:dyDescent="0.25">
      <c r="B218" s="3"/>
    </row>
    <row r="219" spans="2:2" ht="15.75" customHeight="1" x14ac:dyDescent="0.25">
      <c r="B219" s="3"/>
    </row>
    <row r="220" spans="2:2" ht="15.75" customHeight="1" x14ac:dyDescent="0.25">
      <c r="B220" s="3"/>
    </row>
    <row r="221" spans="2:2" ht="15.75" customHeight="1" x14ac:dyDescent="0.25">
      <c r="B221" s="3"/>
    </row>
    <row r="222" spans="2:2" ht="15.75" customHeight="1" x14ac:dyDescent="0.25">
      <c r="B222" s="3"/>
    </row>
    <row r="223" spans="2:2" ht="15.75" customHeight="1" x14ac:dyDescent="0.25">
      <c r="B223" s="3"/>
    </row>
    <row r="224" spans="2:2" ht="15.75" customHeight="1" x14ac:dyDescent="0.25">
      <c r="B224" s="3"/>
    </row>
    <row r="225" spans="2:2" ht="15.75" customHeight="1" x14ac:dyDescent="0.25">
      <c r="B225" s="3"/>
    </row>
    <row r="226" spans="2:2" ht="15.75" customHeight="1" x14ac:dyDescent="0.25">
      <c r="B226" s="3"/>
    </row>
    <row r="227" spans="2:2" ht="15.75" customHeight="1" x14ac:dyDescent="0.25">
      <c r="B227" s="3"/>
    </row>
    <row r="228" spans="2:2" ht="15.75" customHeight="1" x14ac:dyDescent="0.25">
      <c r="B228" s="3"/>
    </row>
    <row r="229" spans="2:2" ht="15.75" customHeight="1" x14ac:dyDescent="0.25">
      <c r="B229" s="3"/>
    </row>
    <row r="230" spans="2:2" ht="15.75" customHeight="1" x14ac:dyDescent="0.25">
      <c r="B230" s="3"/>
    </row>
    <row r="231" spans="2:2" ht="15.75" customHeight="1" x14ac:dyDescent="0.25">
      <c r="B231" s="3"/>
    </row>
    <row r="232" spans="2:2" ht="15.75" customHeight="1" x14ac:dyDescent="0.25">
      <c r="B232" s="3"/>
    </row>
    <row r="233" spans="2:2" ht="15.75" customHeight="1" x14ac:dyDescent="0.25">
      <c r="B233" s="3"/>
    </row>
    <row r="234" spans="2:2" ht="15.75" customHeight="1" x14ac:dyDescent="0.25">
      <c r="B234" s="3"/>
    </row>
    <row r="235" spans="2:2" ht="15.75" customHeight="1" x14ac:dyDescent="0.25">
      <c r="B235" s="3"/>
    </row>
    <row r="236" spans="2:2" ht="15.75" customHeight="1" x14ac:dyDescent="0.25">
      <c r="B236" s="3"/>
    </row>
    <row r="237" spans="2:2" ht="15.75" customHeight="1" x14ac:dyDescent="0.25">
      <c r="B237" s="3"/>
    </row>
    <row r="238" spans="2:2" ht="15.75" customHeight="1" x14ac:dyDescent="0.25">
      <c r="B238" s="3"/>
    </row>
    <row r="239" spans="2:2" ht="15.75" customHeight="1" x14ac:dyDescent="0.25">
      <c r="B239" s="3"/>
    </row>
    <row r="240" spans="2:2" ht="15.75" customHeight="1" x14ac:dyDescent="0.25">
      <c r="B240" s="3"/>
    </row>
    <row r="241" spans="2:2" ht="15.75" customHeight="1" x14ac:dyDescent="0.25">
      <c r="B241" s="3"/>
    </row>
    <row r="242" spans="2:2" ht="15.75" customHeight="1" x14ac:dyDescent="0.25">
      <c r="B242" s="3"/>
    </row>
    <row r="243" spans="2:2" ht="15.75" customHeight="1" x14ac:dyDescent="0.25">
      <c r="B243" s="3"/>
    </row>
    <row r="244" spans="2:2" ht="15.75" customHeight="1" x14ac:dyDescent="0.25">
      <c r="B244" s="3"/>
    </row>
    <row r="245" spans="2:2" ht="15.75" customHeight="1" x14ac:dyDescent="0.25">
      <c r="B245" s="3"/>
    </row>
    <row r="246" spans="2:2" ht="15.75" customHeight="1" x14ac:dyDescent="0.25">
      <c r="B246" s="3"/>
    </row>
    <row r="247" spans="2:2" ht="15.75" customHeight="1" x14ac:dyDescent="0.25">
      <c r="B247" s="3"/>
    </row>
    <row r="248" spans="2:2" ht="15.75" customHeight="1" x14ac:dyDescent="0.25">
      <c r="B248" s="3"/>
    </row>
    <row r="249" spans="2:2" ht="15.75" customHeight="1" x14ac:dyDescent="0.25">
      <c r="B249" s="3"/>
    </row>
    <row r="250" spans="2:2" ht="15.75" customHeight="1" x14ac:dyDescent="0.25">
      <c r="B250" s="3"/>
    </row>
    <row r="251" spans="2:2" ht="15.75" customHeight="1" x14ac:dyDescent="0.25">
      <c r="B251" s="3"/>
    </row>
    <row r="252" spans="2:2" ht="15.75" customHeight="1" x14ac:dyDescent="0.25">
      <c r="B252" s="3"/>
    </row>
    <row r="253" spans="2:2" ht="15.75" customHeight="1" x14ac:dyDescent="0.25">
      <c r="B253" s="3"/>
    </row>
    <row r="254" spans="2:2" ht="15.75" customHeight="1" x14ac:dyDescent="0.25">
      <c r="B254" s="3"/>
    </row>
    <row r="255" spans="2:2" ht="15.75" customHeight="1" x14ac:dyDescent="0.25">
      <c r="B255" s="3"/>
    </row>
    <row r="256" spans="2:2" ht="15.75" customHeight="1" x14ac:dyDescent="0.25">
      <c r="B256" s="3"/>
    </row>
    <row r="257" spans="2:2" ht="15.75" customHeight="1" x14ac:dyDescent="0.25">
      <c r="B257" s="3"/>
    </row>
    <row r="258" spans="2:2" ht="15.75" customHeight="1" x14ac:dyDescent="0.25">
      <c r="B258" s="3"/>
    </row>
    <row r="259" spans="2:2" ht="15.75" customHeight="1" x14ac:dyDescent="0.25">
      <c r="B259" s="3"/>
    </row>
    <row r="260" spans="2:2" ht="15.75" customHeight="1" x14ac:dyDescent="0.25">
      <c r="B260" s="3"/>
    </row>
    <row r="261" spans="2:2" ht="15.75" customHeight="1" x14ac:dyDescent="0.25">
      <c r="B261" s="3"/>
    </row>
    <row r="262" spans="2:2" ht="15.75" customHeight="1" x14ac:dyDescent="0.25">
      <c r="B262" s="3"/>
    </row>
    <row r="263" spans="2:2" ht="15.75" customHeight="1" x14ac:dyDescent="0.25">
      <c r="B263" s="3"/>
    </row>
    <row r="264" spans="2:2" ht="15.75" customHeight="1" x14ac:dyDescent="0.25">
      <c r="B264" s="3"/>
    </row>
    <row r="265" spans="2:2" ht="15.75" customHeight="1" x14ac:dyDescent="0.25">
      <c r="B265" s="3"/>
    </row>
    <row r="266" spans="2:2" ht="15.75" customHeight="1" x14ac:dyDescent="0.25">
      <c r="B266" s="3"/>
    </row>
    <row r="267" spans="2:2" ht="15.75" customHeight="1" x14ac:dyDescent="0.25">
      <c r="B267" s="3"/>
    </row>
    <row r="268" spans="2:2" ht="15.75" customHeight="1" x14ac:dyDescent="0.25">
      <c r="B268" s="3"/>
    </row>
    <row r="269" spans="2:2" ht="15.75" customHeight="1" x14ac:dyDescent="0.25">
      <c r="B269" s="3"/>
    </row>
    <row r="270" spans="2:2" ht="15.75" customHeight="1" x14ac:dyDescent="0.25">
      <c r="B270" s="3"/>
    </row>
    <row r="271" spans="2:2" ht="15.75" customHeight="1" x14ac:dyDescent="0.25">
      <c r="B271" s="3"/>
    </row>
    <row r="272" spans="2:2" ht="15.75" customHeight="1" x14ac:dyDescent="0.25">
      <c r="B272" s="3"/>
    </row>
    <row r="273" spans="2:2" ht="15.75" customHeight="1" x14ac:dyDescent="0.25">
      <c r="B273" s="3"/>
    </row>
    <row r="274" spans="2:2" ht="15.75" customHeight="1" x14ac:dyDescent="0.25">
      <c r="B274" s="3"/>
    </row>
    <row r="275" spans="2:2" ht="15.75" customHeight="1" x14ac:dyDescent="0.25">
      <c r="B275" s="3"/>
    </row>
    <row r="276" spans="2:2" ht="15.75" customHeight="1" x14ac:dyDescent="0.25">
      <c r="B276" s="3"/>
    </row>
    <row r="277" spans="2:2" ht="15.75" customHeight="1" x14ac:dyDescent="0.25">
      <c r="B277" s="3"/>
    </row>
    <row r="278" spans="2:2" ht="15.75" customHeight="1" x14ac:dyDescent="0.25">
      <c r="B278" s="3"/>
    </row>
    <row r="279" spans="2:2" ht="15.75" customHeight="1" x14ac:dyDescent="0.25">
      <c r="B279" s="3"/>
    </row>
    <row r="280" spans="2:2" ht="15.75" customHeight="1" x14ac:dyDescent="0.25">
      <c r="B280" s="3"/>
    </row>
    <row r="281" spans="2:2" ht="15.75" customHeight="1" x14ac:dyDescent="0.25">
      <c r="B281" s="3"/>
    </row>
    <row r="282" spans="2:2" ht="15.75" customHeight="1" x14ac:dyDescent="0.25">
      <c r="B282" s="3"/>
    </row>
    <row r="283" spans="2:2" ht="15.75" customHeight="1" x14ac:dyDescent="0.25">
      <c r="B283" s="3"/>
    </row>
    <row r="284" spans="2:2" ht="15.75" customHeight="1" x14ac:dyDescent="0.25">
      <c r="B284" s="3"/>
    </row>
    <row r="285" spans="2:2" ht="15.75" customHeight="1" x14ac:dyDescent="0.25">
      <c r="B285" s="3"/>
    </row>
    <row r="286" spans="2:2" ht="15.75" customHeight="1" x14ac:dyDescent="0.25">
      <c r="B286" s="3"/>
    </row>
    <row r="287" spans="2:2" ht="15.75" customHeight="1" x14ac:dyDescent="0.25">
      <c r="B287" s="3"/>
    </row>
    <row r="288" spans="2:2" ht="15.75" customHeight="1" x14ac:dyDescent="0.25">
      <c r="B288" s="3"/>
    </row>
    <row r="289" spans="2:2" ht="15.75" customHeight="1" x14ac:dyDescent="0.25">
      <c r="B289" s="3"/>
    </row>
    <row r="290" spans="2:2" ht="15.75" customHeight="1" x14ac:dyDescent="0.25">
      <c r="B290" s="3"/>
    </row>
    <row r="291" spans="2:2" ht="15.75" customHeight="1" x14ac:dyDescent="0.25">
      <c r="B291" s="3"/>
    </row>
    <row r="292" spans="2:2" ht="15.75" customHeight="1" x14ac:dyDescent="0.25">
      <c r="B292" s="3"/>
    </row>
    <row r="293" spans="2:2" ht="15.75" customHeight="1" x14ac:dyDescent="0.25">
      <c r="B293" s="3"/>
    </row>
    <row r="294" spans="2:2" ht="15.75" customHeight="1" x14ac:dyDescent="0.25">
      <c r="B294" s="3"/>
    </row>
    <row r="295" spans="2:2" ht="15.75" customHeight="1" x14ac:dyDescent="0.25">
      <c r="B295" s="3"/>
    </row>
    <row r="296" spans="2:2" ht="15.75" customHeight="1" x14ac:dyDescent="0.25">
      <c r="B296" s="3"/>
    </row>
    <row r="297" spans="2:2" ht="15.75" customHeight="1" x14ac:dyDescent="0.25">
      <c r="B297" s="3"/>
    </row>
    <row r="298" spans="2:2" ht="15.75" customHeight="1" x14ac:dyDescent="0.25">
      <c r="B298" s="3"/>
    </row>
    <row r="299" spans="2:2" ht="15.75" customHeight="1" x14ac:dyDescent="0.25">
      <c r="B299" s="3"/>
    </row>
    <row r="300" spans="2:2" ht="15.75" customHeight="1" x14ac:dyDescent="0.25">
      <c r="B300" s="3"/>
    </row>
    <row r="301" spans="2:2" ht="15.75" customHeight="1" x14ac:dyDescent="0.25">
      <c r="B301" s="3"/>
    </row>
    <row r="302" spans="2:2" ht="15.75" customHeight="1" x14ac:dyDescent="0.25">
      <c r="B302" s="3"/>
    </row>
    <row r="303" spans="2:2" ht="15.75" customHeight="1" x14ac:dyDescent="0.25">
      <c r="B303" s="3"/>
    </row>
    <row r="304" spans="2:2" ht="15.75" customHeight="1" x14ac:dyDescent="0.25">
      <c r="B304" s="3"/>
    </row>
    <row r="305" spans="2:2" ht="15.75" customHeight="1" x14ac:dyDescent="0.25">
      <c r="B305" s="3"/>
    </row>
    <row r="306" spans="2:2" ht="15.75" customHeight="1" x14ac:dyDescent="0.25">
      <c r="B306" s="3"/>
    </row>
    <row r="307" spans="2:2" ht="15.75" customHeight="1" x14ac:dyDescent="0.25">
      <c r="B307" s="3"/>
    </row>
    <row r="308" spans="2:2" ht="15.75" customHeight="1" x14ac:dyDescent="0.25">
      <c r="B308" s="3"/>
    </row>
    <row r="309" spans="2:2" ht="15.75" customHeight="1" x14ac:dyDescent="0.25">
      <c r="B309" s="3"/>
    </row>
    <row r="310" spans="2:2" ht="15.75" customHeight="1" x14ac:dyDescent="0.25">
      <c r="B310" s="3"/>
    </row>
    <row r="311" spans="2:2" ht="15.75" customHeight="1" x14ac:dyDescent="0.25">
      <c r="B311" s="3"/>
    </row>
    <row r="312" spans="2:2" ht="15.75" customHeight="1" x14ac:dyDescent="0.25">
      <c r="B312" s="3"/>
    </row>
    <row r="313" spans="2:2" ht="15.75" customHeight="1" x14ac:dyDescent="0.25">
      <c r="B313" s="3"/>
    </row>
    <row r="314" spans="2:2" ht="15.75" customHeight="1" x14ac:dyDescent="0.25">
      <c r="B314" s="3"/>
    </row>
    <row r="315" spans="2:2" ht="15.75" customHeight="1" x14ac:dyDescent="0.25">
      <c r="B315" s="3"/>
    </row>
    <row r="316" spans="2:2" ht="15.75" customHeight="1" x14ac:dyDescent="0.25">
      <c r="B316" s="3"/>
    </row>
    <row r="317" spans="2:2" ht="15.75" customHeight="1" x14ac:dyDescent="0.25">
      <c r="B317" s="3"/>
    </row>
    <row r="318" spans="2:2" ht="15.75" customHeight="1" x14ac:dyDescent="0.25">
      <c r="B318" s="3"/>
    </row>
    <row r="319" spans="2:2" ht="15.75" customHeight="1" x14ac:dyDescent="0.25">
      <c r="B319" s="3"/>
    </row>
    <row r="320" spans="2:2" ht="15.75" customHeight="1" x14ac:dyDescent="0.25">
      <c r="B320" s="3"/>
    </row>
    <row r="321" spans="2:2" ht="15.75" customHeight="1" x14ac:dyDescent="0.25">
      <c r="B321" s="3"/>
    </row>
    <row r="322" spans="2:2" ht="15.75" customHeight="1" x14ac:dyDescent="0.25">
      <c r="B322" s="3"/>
    </row>
    <row r="323" spans="2:2" ht="15.75" customHeight="1" x14ac:dyDescent="0.25">
      <c r="B323" s="3"/>
    </row>
    <row r="324" spans="2:2" ht="15.75" customHeight="1" x14ac:dyDescent="0.25">
      <c r="B324" s="3"/>
    </row>
    <row r="325" spans="2:2" ht="15.75" customHeight="1" x14ac:dyDescent="0.25">
      <c r="B325" s="3"/>
    </row>
    <row r="326" spans="2:2" ht="15.75" customHeight="1" x14ac:dyDescent="0.25">
      <c r="B326" s="3"/>
    </row>
    <row r="327" spans="2:2" ht="15.75" customHeight="1" x14ac:dyDescent="0.25">
      <c r="B327" s="3"/>
    </row>
    <row r="328" spans="2:2" ht="15.75" customHeight="1" x14ac:dyDescent="0.25">
      <c r="B328" s="3"/>
    </row>
    <row r="329" spans="2:2" ht="15.75" customHeight="1" x14ac:dyDescent="0.25">
      <c r="B329" s="3"/>
    </row>
    <row r="330" spans="2:2" ht="15.75" customHeight="1" x14ac:dyDescent="0.25">
      <c r="B330" s="3"/>
    </row>
    <row r="331" spans="2:2" ht="15.75" customHeight="1" x14ac:dyDescent="0.25">
      <c r="B331" s="3"/>
    </row>
    <row r="332" spans="2:2" ht="15.75" customHeight="1" x14ac:dyDescent="0.25">
      <c r="B332" s="3"/>
    </row>
    <row r="333" spans="2:2" ht="15.75" customHeight="1" x14ac:dyDescent="0.25">
      <c r="B333" s="3"/>
    </row>
    <row r="334" spans="2:2" ht="15.75" customHeight="1" x14ac:dyDescent="0.25">
      <c r="B334" s="3"/>
    </row>
    <row r="335" spans="2:2" ht="15.75" customHeight="1" x14ac:dyDescent="0.25">
      <c r="B335" s="3"/>
    </row>
    <row r="336" spans="2:2" ht="15.75" customHeight="1" x14ac:dyDescent="0.25">
      <c r="B336" s="3"/>
    </row>
    <row r="337" spans="2:2" ht="15.75" customHeight="1" x14ac:dyDescent="0.25">
      <c r="B337" s="3"/>
    </row>
    <row r="338" spans="2:2" ht="15.75" customHeight="1" x14ac:dyDescent="0.25">
      <c r="B338" s="3"/>
    </row>
    <row r="339" spans="2:2" ht="15.75" customHeight="1" x14ac:dyDescent="0.25">
      <c r="B339" s="3"/>
    </row>
    <row r="340" spans="2:2" ht="15.75" customHeight="1" x14ac:dyDescent="0.25">
      <c r="B340" s="3"/>
    </row>
    <row r="341" spans="2:2" ht="15.75" customHeight="1" x14ac:dyDescent="0.25">
      <c r="B341" s="3"/>
    </row>
    <row r="342" spans="2:2" ht="15.75" customHeight="1" x14ac:dyDescent="0.25">
      <c r="B342" s="3"/>
    </row>
    <row r="343" spans="2:2" ht="15.75" customHeight="1" x14ac:dyDescent="0.25">
      <c r="B343" s="3"/>
    </row>
    <row r="344" spans="2:2" ht="15.75" customHeight="1" x14ac:dyDescent="0.25">
      <c r="B344" s="3"/>
    </row>
    <row r="345" spans="2:2" ht="15.75" customHeight="1" x14ac:dyDescent="0.25">
      <c r="B345" s="3"/>
    </row>
    <row r="346" spans="2:2" ht="15.75" customHeight="1" x14ac:dyDescent="0.25">
      <c r="B346" s="3"/>
    </row>
    <row r="347" spans="2:2" ht="15.75" customHeight="1" x14ac:dyDescent="0.25">
      <c r="B347" s="3"/>
    </row>
    <row r="348" spans="2:2" ht="15.75" customHeight="1" x14ac:dyDescent="0.25">
      <c r="B348" s="3"/>
    </row>
    <row r="349" spans="2:2" ht="15.75" customHeight="1" x14ac:dyDescent="0.25">
      <c r="B349" s="3"/>
    </row>
    <row r="350" spans="2:2" ht="15.75" customHeight="1" x14ac:dyDescent="0.25">
      <c r="B350" s="3"/>
    </row>
    <row r="351" spans="2:2" ht="15.75" customHeight="1" x14ac:dyDescent="0.25">
      <c r="B351" s="3"/>
    </row>
    <row r="352" spans="2:2" ht="15.75" customHeight="1" x14ac:dyDescent="0.25">
      <c r="B352" s="3"/>
    </row>
    <row r="353" spans="2:2" ht="15.75" customHeight="1" x14ac:dyDescent="0.25">
      <c r="B353" s="3"/>
    </row>
    <row r="354" spans="2:2" ht="15.75" customHeight="1" x14ac:dyDescent="0.25">
      <c r="B354" s="3"/>
    </row>
    <row r="355" spans="2:2" ht="15.75" customHeight="1" x14ac:dyDescent="0.25">
      <c r="B355" s="3"/>
    </row>
    <row r="356" spans="2:2" ht="15.75" customHeight="1" x14ac:dyDescent="0.25">
      <c r="B356" s="3"/>
    </row>
    <row r="357" spans="2:2" ht="15.75" customHeight="1" x14ac:dyDescent="0.25">
      <c r="B357" s="3"/>
    </row>
    <row r="358" spans="2:2" ht="15.75" customHeight="1" x14ac:dyDescent="0.25">
      <c r="B358" s="3"/>
    </row>
    <row r="359" spans="2:2" ht="15.75" customHeight="1" x14ac:dyDescent="0.25">
      <c r="B359" s="3"/>
    </row>
    <row r="360" spans="2:2" ht="15.75" customHeight="1" x14ac:dyDescent="0.25">
      <c r="B360" s="3"/>
    </row>
    <row r="361" spans="2:2" ht="15.75" customHeight="1" x14ac:dyDescent="0.25">
      <c r="B361" s="3"/>
    </row>
    <row r="362" spans="2:2" ht="15.75" customHeight="1" x14ac:dyDescent="0.25">
      <c r="B362" s="3"/>
    </row>
    <row r="363" spans="2:2" ht="15.75" customHeight="1" x14ac:dyDescent="0.25">
      <c r="B363" s="3"/>
    </row>
    <row r="364" spans="2:2" ht="15.75" customHeight="1" x14ac:dyDescent="0.25">
      <c r="B364" s="3"/>
    </row>
    <row r="365" spans="2:2" ht="15.75" customHeight="1" x14ac:dyDescent="0.25">
      <c r="B365" s="3"/>
    </row>
    <row r="366" spans="2:2" ht="15.75" customHeight="1" x14ac:dyDescent="0.25">
      <c r="B366" s="3"/>
    </row>
    <row r="367" spans="2:2" ht="15.75" customHeight="1" x14ac:dyDescent="0.25">
      <c r="B367" s="3"/>
    </row>
    <row r="368" spans="2:2" ht="15.75" customHeight="1" x14ac:dyDescent="0.25">
      <c r="B368" s="3"/>
    </row>
    <row r="369" spans="2:2" ht="15.75" customHeight="1" x14ac:dyDescent="0.25">
      <c r="B369" s="3"/>
    </row>
    <row r="370" spans="2:2" ht="15.75" customHeight="1" x14ac:dyDescent="0.25">
      <c r="B370" s="3"/>
    </row>
    <row r="371" spans="2:2" ht="15.75" customHeight="1" x14ac:dyDescent="0.25">
      <c r="B371" s="3"/>
    </row>
    <row r="372" spans="2:2" ht="15.75" customHeight="1" x14ac:dyDescent="0.25">
      <c r="B372" s="3"/>
    </row>
    <row r="373" spans="2:2" ht="15.75" customHeight="1" x14ac:dyDescent="0.25">
      <c r="B373" s="3"/>
    </row>
    <row r="374" spans="2:2" ht="15.75" customHeight="1" x14ac:dyDescent="0.25">
      <c r="B374" s="3"/>
    </row>
    <row r="375" spans="2:2" ht="15.75" customHeight="1" x14ac:dyDescent="0.25">
      <c r="B375" s="3"/>
    </row>
    <row r="376" spans="2:2" ht="15.75" customHeight="1" x14ac:dyDescent="0.25">
      <c r="B376" s="3"/>
    </row>
    <row r="377" spans="2:2" ht="15.75" customHeight="1" x14ac:dyDescent="0.25">
      <c r="B377" s="3"/>
    </row>
    <row r="378" spans="2:2" ht="15.75" customHeight="1" x14ac:dyDescent="0.25">
      <c r="B378" s="3"/>
    </row>
    <row r="379" spans="2:2" ht="15.75" customHeight="1" x14ac:dyDescent="0.25">
      <c r="B379" s="3"/>
    </row>
    <row r="380" spans="2:2" ht="15.75" customHeight="1" x14ac:dyDescent="0.25">
      <c r="B380" s="3"/>
    </row>
    <row r="381" spans="2:2" ht="15.75" customHeight="1" x14ac:dyDescent="0.25">
      <c r="B381" s="3"/>
    </row>
    <row r="382" spans="2:2" ht="15.75" customHeight="1" x14ac:dyDescent="0.25">
      <c r="B382" s="3"/>
    </row>
    <row r="383" spans="2:2" ht="15.75" customHeight="1" x14ac:dyDescent="0.25">
      <c r="B383" s="3"/>
    </row>
    <row r="384" spans="2:2" ht="15.75" customHeight="1" x14ac:dyDescent="0.25">
      <c r="B384" s="3"/>
    </row>
    <row r="385" spans="2:2" ht="15.75" customHeight="1" x14ac:dyDescent="0.25">
      <c r="B385" s="3"/>
    </row>
    <row r="386" spans="2:2" ht="15.75" customHeight="1" x14ac:dyDescent="0.25">
      <c r="B386" s="3"/>
    </row>
    <row r="387" spans="2:2" ht="15.75" customHeight="1" x14ac:dyDescent="0.25">
      <c r="B387" s="3"/>
    </row>
    <row r="388" spans="2:2" ht="15.75" customHeight="1" x14ac:dyDescent="0.25">
      <c r="B388" s="3"/>
    </row>
    <row r="389" spans="2:2" ht="15.75" customHeight="1" x14ac:dyDescent="0.25">
      <c r="B389" s="3"/>
    </row>
    <row r="390" spans="2:2" ht="15.75" customHeight="1" x14ac:dyDescent="0.25">
      <c r="B390" s="3"/>
    </row>
    <row r="391" spans="2:2" ht="15.75" customHeight="1" x14ac:dyDescent="0.25">
      <c r="B391" s="3"/>
    </row>
    <row r="392" spans="2:2" ht="15.75" customHeight="1" x14ac:dyDescent="0.25">
      <c r="B392" s="3"/>
    </row>
    <row r="393" spans="2:2" ht="15.75" customHeight="1" x14ac:dyDescent="0.25">
      <c r="B393" s="3"/>
    </row>
    <row r="394" spans="2:2" ht="15.75" customHeight="1" x14ac:dyDescent="0.25">
      <c r="B394" s="3"/>
    </row>
    <row r="395" spans="2:2" ht="15.75" customHeight="1" x14ac:dyDescent="0.25">
      <c r="B395" s="3"/>
    </row>
    <row r="396" spans="2:2" ht="15.75" customHeight="1" x14ac:dyDescent="0.25">
      <c r="B396" s="3"/>
    </row>
    <row r="397" spans="2:2" ht="15.75" customHeight="1" x14ac:dyDescent="0.25">
      <c r="B397" s="3"/>
    </row>
    <row r="398" spans="2:2" ht="15.75" customHeight="1" x14ac:dyDescent="0.25">
      <c r="B398" s="3"/>
    </row>
    <row r="399" spans="2:2" ht="15.75" customHeight="1" x14ac:dyDescent="0.25">
      <c r="B399" s="3"/>
    </row>
    <row r="400" spans="2:2" ht="15.75" customHeight="1" x14ac:dyDescent="0.25">
      <c r="B400" s="3"/>
    </row>
    <row r="401" spans="2:2" ht="15.75" customHeight="1" x14ac:dyDescent="0.25">
      <c r="B401" s="3"/>
    </row>
    <row r="402" spans="2:2" ht="15.75" customHeight="1" x14ac:dyDescent="0.25">
      <c r="B402" s="3"/>
    </row>
    <row r="403" spans="2:2" ht="15.75" customHeight="1" x14ac:dyDescent="0.25">
      <c r="B403" s="3"/>
    </row>
    <row r="404" spans="2:2" ht="15.75" customHeight="1" x14ac:dyDescent="0.25">
      <c r="B404" s="3"/>
    </row>
    <row r="405" spans="2:2" ht="15.75" customHeight="1" x14ac:dyDescent="0.25">
      <c r="B405" s="3"/>
    </row>
    <row r="406" spans="2:2" ht="15.75" customHeight="1" x14ac:dyDescent="0.25">
      <c r="B406" s="3"/>
    </row>
    <row r="407" spans="2:2" ht="15.75" customHeight="1" x14ac:dyDescent="0.25">
      <c r="B407" s="3"/>
    </row>
    <row r="408" spans="2:2" ht="15.75" customHeight="1" x14ac:dyDescent="0.25">
      <c r="B408" s="3"/>
    </row>
    <row r="409" spans="2:2" ht="15.75" customHeight="1" x14ac:dyDescent="0.25">
      <c r="B409" s="3"/>
    </row>
    <row r="410" spans="2:2" ht="15.75" customHeight="1" x14ac:dyDescent="0.25">
      <c r="B410" s="3"/>
    </row>
    <row r="411" spans="2:2" ht="15.75" customHeight="1" x14ac:dyDescent="0.25">
      <c r="B411" s="3"/>
    </row>
    <row r="412" spans="2:2" ht="15.75" customHeight="1" x14ac:dyDescent="0.25">
      <c r="B412" s="3"/>
    </row>
    <row r="413" spans="2:2" ht="15.75" customHeight="1" x14ac:dyDescent="0.25">
      <c r="B413" s="3"/>
    </row>
    <row r="414" spans="2:2" ht="15.75" customHeight="1" x14ac:dyDescent="0.25">
      <c r="B414" s="3"/>
    </row>
    <row r="415" spans="2:2" ht="15.75" customHeight="1" x14ac:dyDescent="0.25">
      <c r="B415" s="3"/>
    </row>
    <row r="416" spans="2:2" ht="15.75" customHeight="1" x14ac:dyDescent="0.25">
      <c r="B416" s="3"/>
    </row>
    <row r="417" spans="2:2" ht="15.75" customHeight="1" x14ac:dyDescent="0.25">
      <c r="B417" s="3"/>
    </row>
    <row r="418" spans="2:2" ht="15.75" customHeight="1" x14ac:dyDescent="0.25">
      <c r="B418" s="3"/>
    </row>
    <row r="419" spans="2:2" ht="15.75" customHeight="1" x14ac:dyDescent="0.25">
      <c r="B419" s="3"/>
    </row>
    <row r="420" spans="2:2" ht="15.75" customHeight="1" x14ac:dyDescent="0.25">
      <c r="B420" s="3"/>
    </row>
    <row r="421" spans="2:2" ht="15.75" customHeight="1" x14ac:dyDescent="0.25">
      <c r="B421" s="3"/>
    </row>
    <row r="422" spans="2:2" ht="15.75" customHeight="1" x14ac:dyDescent="0.25">
      <c r="B422" s="3"/>
    </row>
    <row r="423" spans="2:2" ht="15.75" customHeight="1" x14ac:dyDescent="0.25">
      <c r="B423" s="3"/>
    </row>
    <row r="424" spans="2:2" ht="15.75" customHeight="1" x14ac:dyDescent="0.25">
      <c r="B424" s="3"/>
    </row>
    <row r="425" spans="2:2" ht="15.75" customHeight="1" x14ac:dyDescent="0.25">
      <c r="B425" s="3"/>
    </row>
    <row r="426" spans="2:2" ht="15.75" customHeight="1" x14ac:dyDescent="0.25">
      <c r="B426" s="3"/>
    </row>
    <row r="427" spans="2:2" ht="15.75" customHeight="1" x14ac:dyDescent="0.25">
      <c r="B427" s="3"/>
    </row>
    <row r="428" spans="2:2" ht="15.75" customHeight="1" x14ac:dyDescent="0.25">
      <c r="B428" s="3"/>
    </row>
    <row r="429" spans="2:2" ht="15.75" customHeight="1" x14ac:dyDescent="0.25">
      <c r="B429" s="3"/>
    </row>
    <row r="430" spans="2:2" ht="15.75" customHeight="1" x14ac:dyDescent="0.25">
      <c r="B430" s="3"/>
    </row>
    <row r="431" spans="2:2" ht="15.75" customHeight="1" x14ac:dyDescent="0.25">
      <c r="B431" s="3"/>
    </row>
    <row r="432" spans="2:2" ht="15.75" customHeight="1" x14ac:dyDescent="0.25">
      <c r="B432" s="3"/>
    </row>
    <row r="433" spans="2:2" ht="15.75" customHeight="1" x14ac:dyDescent="0.25">
      <c r="B433" s="3"/>
    </row>
    <row r="434" spans="2:2" ht="15.75" customHeight="1" x14ac:dyDescent="0.25">
      <c r="B434" s="3"/>
    </row>
    <row r="435" spans="2:2" ht="15.75" customHeight="1" x14ac:dyDescent="0.25">
      <c r="B435" s="3"/>
    </row>
    <row r="436" spans="2:2" ht="15.75" customHeight="1" x14ac:dyDescent="0.25">
      <c r="B436" s="3"/>
    </row>
    <row r="437" spans="2:2" ht="15.75" customHeight="1" x14ac:dyDescent="0.25">
      <c r="B437" s="3"/>
    </row>
    <row r="438" spans="2:2" ht="15.75" customHeight="1" x14ac:dyDescent="0.25">
      <c r="B438" s="3"/>
    </row>
    <row r="439" spans="2:2" ht="15.75" customHeight="1" x14ac:dyDescent="0.25">
      <c r="B439" s="3"/>
    </row>
    <row r="440" spans="2:2" ht="15.75" customHeight="1" x14ac:dyDescent="0.25">
      <c r="B440" s="3"/>
    </row>
    <row r="441" spans="2:2" ht="15.75" customHeight="1" x14ac:dyDescent="0.25">
      <c r="B441" s="3"/>
    </row>
    <row r="442" spans="2:2" ht="15.75" customHeight="1" x14ac:dyDescent="0.25">
      <c r="B442" s="3"/>
    </row>
    <row r="443" spans="2:2" ht="15.75" customHeight="1" x14ac:dyDescent="0.25">
      <c r="B443" s="3"/>
    </row>
    <row r="444" spans="2:2" ht="15.75" customHeight="1" x14ac:dyDescent="0.25">
      <c r="B444" s="3"/>
    </row>
    <row r="445" spans="2:2" ht="15.75" customHeight="1" x14ac:dyDescent="0.25">
      <c r="B445" s="3"/>
    </row>
    <row r="446" spans="2:2" ht="15.75" customHeight="1" x14ac:dyDescent="0.25">
      <c r="B446" s="3"/>
    </row>
    <row r="447" spans="2:2" ht="15.75" customHeight="1" x14ac:dyDescent="0.25">
      <c r="B447" s="3"/>
    </row>
    <row r="448" spans="2:2" ht="15.75" customHeight="1" x14ac:dyDescent="0.25">
      <c r="B448" s="3"/>
    </row>
    <row r="449" spans="2:2" ht="15.75" customHeight="1" x14ac:dyDescent="0.25">
      <c r="B449" s="3"/>
    </row>
    <row r="450" spans="2:2" ht="15.75" customHeight="1" x14ac:dyDescent="0.25">
      <c r="B450" s="3"/>
    </row>
    <row r="451" spans="2:2" ht="15.75" customHeight="1" x14ac:dyDescent="0.25">
      <c r="B451" s="3"/>
    </row>
    <row r="452" spans="2:2" ht="15.75" customHeight="1" x14ac:dyDescent="0.25">
      <c r="B452" s="3"/>
    </row>
    <row r="453" spans="2:2" ht="15.75" customHeight="1" x14ac:dyDescent="0.25">
      <c r="B453" s="3"/>
    </row>
    <row r="454" spans="2:2" ht="15.75" customHeight="1" x14ac:dyDescent="0.25">
      <c r="B454" s="3"/>
    </row>
    <row r="455" spans="2:2" ht="15.75" customHeight="1" x14ac:dyDescent="0.25">
      <c r="B455" s="3"/>
    </row>
    <row r="456" spans="2:2" ht="15.75" customHeight="1" x14ac:dyDescent="0.25">
      <c r="B456" s="3"/>
    </row>
    <row r="457" spans="2:2" ht="15.75" customHeight="1" x14ac:dyDescent="0.25">
      <c r="B457" s="3"/>
    </row>
    <row r="458" spans="2:2" ht="15.75" customHeight="1" x14ac:dyDescent="0.25">
      <c r="B458" s="3"/>
    </row>
    <row r="459" spans="2:2" ht="15.75" customHeight="1" x14ac:dyDescent="0.25">
      <c r="B459" s="3"/>
    </row>
    <row r="460" spans="2:2" ht="15.75" customHeight="1" x14ac:dyDescent="0.25">
      <c r="B460" s="3"/>
    </row>
    <row r="461" spans="2:2" ht="15.75" customHeight="1" x14ac:dyDescent="0.25">
      <c r="B461" s="3"/>
    </row>
    <row r="462" spans="2:2" ht="15.75" customHeight="1" x14ac:dyDescent="0.25">
      <c r="B462" s="3"/>
    </row>
    <row r="463" spans="2:2" ht="15.75" customHeight="1" x14ac:dyDescent="0.25">
      <c r="B463" s="3"/>
    </row>
    <row r="464" spans="2:2" ht="15.75" customHeight="1" x14ac:dyDescent="0.25">
      <c r="B464" s="3"/>
    </row>
    <row r="465" spans="2:2" ht="15.75" customHeight="1" x14ac:dyDescent="0.25">
      <c r="B465" s="3"/>
    </row>
    <row r="466" spans="2:2" ht="15.75" customHeight="1" x14ac:dyDescent="0.25">
      <c r="B466" s="3"/>
    </row>
    <row r="467" spans="2:2" ht="15.75" customHeight="1" x14ac:dyDescent="0.25">
      <c r="B467" s="3"/>
    </row>
    <row r="468" spans="2:2" ht="15.75" customHeight="1" x14ac:dyDescent="0.25">
      <c r="B468" s="3"/>
    </row>
    <row r="469" spans="2:2" ht="15.75" customHeight="1" x14ac:dyDescent="0.25">
      <c r="B469" s="3"/>
    </row>
    <row r="470" spans="2:2" ht="15.75" customHeight="1" x14ac:dyDescent="0.25">
      <c r="B470" s="3"/>
    </row>
    <row r="471" spans="2:2" ht="15.75" customHeight="1" x14ac:dyDescent="0.25">
      <c r="B471" s="3"/>
    </row>
    <row r="472" spans="2:2" ht="15.75" customHeight="1" x14ac:dyDescent="0.25">
      <c r="B472" s="3"/>
    </row>
    <row r="473" spans="2:2" ht="15.75" customHeight="1" x14ac:dyDescent="0.25">
      <c r="B473" s="3"/>
    </row>
    <row r="474" spans="2:2" ht="15.75" customHeight="1" x14ac:dyDescent="0.25">
      <c r="B474" s="3"/>
    </row>
    <row r="475" spans="2:2" ht="15.75" customHeight="1" x14ac:dyDescent="0.25">
      <c r="B475" s="3"/>
    </row>
    <row r="476" spans="2:2" ht="15.75" customHeight="1" x14ac:dyDescent="0.25">
      <c r="B476" s="3"/>
    </row>
    <row r="477" spans="2:2" ht="15.75" customHeight="1" x14ac:dyDescent="0.25">
      <c r="B477" s="3"/>
    </row>
    <row r="478" spans="2:2" ht="15.75" customHeight="1" x14ac:dyDescent="0.25">
      <c r="B478" s="3"/>
    </row>
    <row r="479" spans="2:2" ht="15.75" customHeight="1" x14ac:dyDescent="0.25">
      <c r="B479" s="3"/>
    </row>
    <row r="480" spans="2:2" ht="15.75" customHeight="1" x14ac:dyDescent="0.25">
      <c r="B480" s="3"/>
    </row>
    <row r="481" spans="2:2" ht="15.75" customHeight="1" x14ac:dyDescent="0.25">
      <c r="B481" s="3"/>
    </row>
    <row r="482" spans="2:2" ht="15.75" customHeight="1" x14ac:dyDescent="0.25">
      <c r="B482" s="3"/>
    </row>
    <row r="483" spans="2:2" ht="15.75" customHeight="1" x14ac:dyDescent="0.25">
      <c r="B483" s="3"/>
    </row>
    <row r="484" spans="2:2" ht="15.75" customHeight="1" x14ac:dyDescent="0.25">
      <c r="B484" s="3"/>
    </row>
    <row r="485" spans="2:2" ht="15.75" customHeight="1" x14ac:dyDescent="0.25">
      <c r="B485" s="3"/>
    </row>
    <row r="486" spans="2:2" ht="15.75" customHeight="1" x14ac:dyDescent="0.25">
      <c r="B486" s="3"/>
    </row>
    <row r="487" spans="2:2" ht="15.75" customHeight="1" x14ac:dyDescent="0.25">
      <c r="B487" s="3"/>
    </row>
    <row r="488" spans="2:2" ht="15.75" customHeight="1" x14ac:dyDescent="0.25">
      <c r="B488" s="3"/>
    </row>
    <row r="489" spans="2:2" ht="15.75" customHeight="1" x14ac:dyDescent="0.25">
      <c r="B489" s="3"/>
    </row>
    <row r="490" spans="2:2" ht="15.75" customHeight="1" x14ac:dyDescent="0.25">
      <c r="B490" s="3"/>
    </row>
    <row r="491" spans="2:2" ht="15.75" customHeight="1" x14ac:dyDescent="0.25">
      <c r="B491" s="3"/>
    </row>
    <row r="492" spans="2:2" ht="15.75" customHeight="1" x14ac:dyDescent="0.25">
      <c r="B492" s="3"/>
    </row>
    <row r="493" spans="2:2" ht="15.75" customHeight="1" x14ac:dyDescent="0.25">
      <c r="B493" s="3"/>
    </row>
    <row r="494" spans="2:2" ht="15.75" customHeight="1" x14ac:dyDescent="0.25">
      <c r="B494" s="3"/>
    </row>
    <row r="495" spans="2:2" ht="15.75" customHeight="1" x14ac:dyDescent="0.25">
      <c r="B495" s="3"/>
    </row>
    <row r="496" spans="2:2" ht="15.75" customHeight="1" x14ac:dyDescent="0.25">
      <c r="B496" s="3"/>
    </row>
    <row r="497" spans="2:2" ht="15.75" customHeight="1" x14ac:dyDescent="0.25">
      <c r="B497" s="3"/>
    </row>
    <row r="498" spans="2:2" ht="15.75" customHeight="1" x14ac:dyDescent="0.25">
      <c r="B498" s="3"/>
    </row>
    <row r="499" spans="2:2" ht="15.75" customHeight="1" x14ac:dyDescent="0.25">
      <c r="B499" s="3"/>
    </row>
    <row r="500" spans="2:2" ht="15.75" customHeight="1" x14ac:dyDescent="0.25">
      <c r="B500" s="3"/>
    </row>
    <row r="501" spans="2:2" ht="15.75" customHeight="1" x14ac:dyDescent="0.25">
      <c r="B501" s="3"/>
    </row>
    <row r="502" spans="2:2" ht="15.75" customHeight="1" x14ac:dyDescent="0.25">
      <c r="B502" s="3"/>
    </row>
    <row r="503" spans="2:2" ht="15.75" customHeight="1" x14ac:dyDescent="0.25">
      <c r="B503" s="3"/>
    </row>
    <row r="504" spans="2:2" ht="15.75" customHeight="1" x14ac:dyDescent="0.25">
      <c r="B504" s="3"/>
    </row>
    <row r="505" spans="2:2" ht="15.75" customHeight="1" x14ac:dyDescent="0.25">
      <c r="B505" s="3"/>
    </row>
    <row r="506" spans="2:2" ht="15.75" customHeight="1" x14ac:dyDescent="0.25">
      <c r="B506" s="3"/>
    </row>
    <row r="507" spans="2:2" ht="15.75" customHeight="1" x14ac:dyDescent="0.25">
      <c r="B507" s="3"/>
    </row>
    <row r="508" spans="2:2" ht="15.75" customHeight="1" x14ac:dyDescent="0.25">
      <c r="B508" s="3"/>
    </row>
    <row r="509" spans="2:2" ht="15.75" customHeight="1" x14ac:dyDescent="0.25">
      <c r="B509" s="3"/>
    </row>
    <row r="510" spans="2:2" ht="15.75" customHeight="1" x14ac:dyDescent="0.25">
      <c r="B510" s="3"/>
    </row>
    <row r="511" spans="2:2" ht="15.75" customHeight="1" x14ac:dyDescent="0.25">
      <c r="B511" s="3"/>
    </row>
    <row r="512" spans="2:2" ht="15.75" customHeight="1" x14ac:dyDescent="0.25">
      <c r="B512" s="3"/>
    </row>
    <row r="513" spans="2:2" ht="15.75" customHeight="1" x14ac:dyDescent="0.25">
      <c r="B513" s="3"/>
    </row>
    <row r="514" spans="2:2" ht="15.75" customHeight="1" x14ac:dyDescent="0.25">
      <c r="B514" s="3"/>
    </row>
    <row r="515" spans="2:2" ht="15.75" customHeight="1" x14ac:dyDescent="0.25">
      <c r="B515" s="3"/>
    </row>
    <row r="516" spans="2:2" ht="15.75" customHeight="1" x14ac:dyDescent="0.25">
      <c r="B516" s="3"/>
    </row>
    <row r="517" spans="2:2" ht="15.75" customHeight="1" x14ac:dyDescent="0.25">
      <c r="B517" s="3"/>
    </row>
    <row r="518" spans="2:2" ht="15.75" customHeight="1" x14ac:dyDescent="0.25">
      <c r="B518" s="3"/>
    </row>
    <row r="519" spans="2:2" ht="15.75" customHeight="1" x14ac:dyDescent="0.25">
      <c r="B519" s="3"/>
    </row>
    <row r="520" spans="2:2" ht="15.75" customHeight="1" x14ac:dyDescent="0.25">
      <c r="B520" s="3"/>
    </row>
    <row r="521" spans="2:2" ht="15.75" customHeight="1" x14ac:dyDescent="0.25">
      <c r="B521" s="3"/>
    </row>
    <row r="522" spans="2:2" ht="15.75" customHeight="1" x14ac:dyDescent="0.25">
      <c r="B522" s="3"/>
    </row>
    <row r="523" spans="2:2" ht="15.75" customHeight="1" x14ac:dyDescent="0.25">
      <c r="B523" s="3"/>
    </row>
    <row r="524" spans="2:2" ht="15.75" customHeight="1" x14ac:dyDescent="0.25">
      <c r="B524" s="3"/>
    </row>
    <row r="525" spans="2:2" ht="15.75" customHeight="1" x14ac:dyDescent="0.25">
      <c r="B525" s="3"/>
    </row>
    <row r="526" spans="2:2" ht="15.75" customHeight="1" x14ac:dyDescent="0.25">
      <c r="B526" s="3"/>
    </row>
    <row r="527" spans="2:2" ht="15.75" customHeight="1" x14ac:dyDescent="0.25">
      <c r="B527" s="3"/>
    </row>
    <row r="528" spans="2:2" ht="15.75" customHeight="1" x14ac:dyDescent="0.25">
      <c r="B528" s="3"/>
    </row>
    <row r="529" spans="2:2" ht="15.75" customHeight="1" x14ac:dyDescent="0.25">
      <c r="B529" s="3"/>
    </row>
    <row r="530" spans="2:2" ht="15.75" customHeight="1" x14ac:dyDescent="0.25">
      <c r="B530" s="3"/>
    </row>
    <row r="531" spans="2:2" ht="15.75" customHeight="1" x14ac:dyDescent="0.25">
      <c r="B531" s="3"/>
    </row>
    <row r="532" spans="2:2" ht="15.75" customHeight="1" x14ac:dyDescent="0.25">
      <c r="B532" s="3"/>
    </row>
    <row r="533" spans="2:2" ht="15.75" customHeight="1" x14ac:dyDescent="0.25">
      <c r="B533" s="3"/>
    </row>
    <row r="534" spans="2:2" ht="15.75" customHeight="1" x14ac:dyDescent="0.25">
      <c r="B534" s="3"/>
    </row>
    <row r="535" spans="2:2" ht="15.75" customHeight="1" x14ac:dyDescent="0.25">
      <c r="B535" s="3"/>
    </row>
    <row r="536" spans="2:2" ht="15.75" customHeight="1" x14ac:dyDescent="0.25">
      <c r="B536" s="3"/>
    </row>
    <row r="537" spans="2:2" ht="15.75" customHeight="1" x14ac:dyDescent="0.25">
      <c r="B537" s="3"/>
    </row>
    <row r="538" spans="2:2" ht="15.75" customHeight="1" x14ac:dyDescent="0.25">
      <c r="B538" s="3"/>
    </row>
    <row r="539" spans="2:2" ht="15.75" customHeight="1" x14ac:dyDescent="0.25">
      <c r="B539" s="3"/>
    </row>
    <row r="540" spans="2:2" ht="15.75" customHeight="1" x14ac:dyDescent="0.25">
      <c r="B540" s="3"/>
    </row>
    <row r="541" spans="2:2" ht="15.75" customHeight="1" x14ac:dyDescent="0.25">
      <c r="B541" s="3"/>
    </row>
    <row r="542" spans="2:2" ht="15.75" customHeight="1" x14ac:dyDescent="0.25">
      <c r="B542" s="3"/>
    </row>
    <row r="543" spans="2:2" ht="15.75" customHeight="1" x14ac:dyDescent="0.25">
      <c r="B543" s="3"/>
    </row>
    <row r="544" spans="2:2" ht="15.75" customHeight="1" x14ac:dyDescent="0.25">
      <c r="B544" s="3"/>
    </row>
    <row r="545" spans="2:2" ht="15.75" customHeight="1" x14ac:dyDescent="0.25">
      <c r="B545" s="3"/>
    </row>
    <row r="546" spans="2:2" ht="15.75" customHeight="1" x14ac:dyDescent="0.25">
      <c r="B546" s="3"/>
    </row>
    <row r="547" spans="2:2" ht="15.75" customHeight="1" x14ac:dyDescent="0.25">
      <c r="B547" s="3"/>
    </row>
    <row r="548" spans="2:2" ht="15.75" customHeight="1" x14ac:dyDescent="0.25">
      <c r="B548" s="3"/>
    </row>
    <row r="549" spans="2:2" ht="15.75" customHeight="1" x14ac:dyDescent="0.25">
      <c r="B549" s="3"/>
    </row>
    <row r="550" spans="2:2" ht="15.75" customHeight="1" x14ac:dyDescent="0.25">
      <c r="B550" s="3"/>
    </row>
    <row r="551" spans="2:2" ht="15.75" customHeight="1" x14ac:dyDescent="0.25">
      <c r="B551" s="3"/>
    </row>
    <row r="552" spans="2:2" ht="15.75" customHeight="1" x14ac:dyDescent="0.25">
      <c r="B552" s="3"/>
    </row>
    <row r="553" spans="2:2" ht="15.75" customHeight="1" x14ac:dyDescent="0.25">
      <c r="B553" s="3"/>
    </row>
    <row r="554" spans="2:2" ht="15.75" customHeight="1" x14ac:dyDescent="0.25">
      <c r="B554" s="3"/>
    </row>
    <row r="555" spans="2:2" ht="15.75" customHeight="1" x14ac:dyDescent="0.25">
      <c r="B555" s="3"/>
    </row>
    <row r="556" spans="2:2" ht="15.75" customHeight="1" x14ac:dyDescent="0.25">
      <c r="B556" s="3"/>
    </row>
    <row r="557" spans="2:2" ht="15.75" customHeight="1" x14ac:dyDescent="0.25">
      <c r="B557" s="3"/>
    </row>
    <row r="558" spans="2:2" ht="15.75" customHeight="1" x14ac:dyDescent="0.25">
      <c r="B558" s="3"/>
    </row>
    <row r="559" spans="2:2" ht="15.75" customHeight="1" x14ac:dyDescent="0.25">
      <c r="B559" s="3"/>
    </row>
    <row r="560" spans="2:2" ht="15.75" customHeight="1" x14ac:dyDescent="0.25">
      <c r="B560" s="3"/>
    </row>
    <row r="561" spans="2:2" ht="15.75" customHeight="1" x14ac:dyDescent="0.25">
      <c r="B561" s="3"/>
    </row>
    <row r="562" spans="2:2" ht="15.75" customHeight="1" x14ac:dyDescent="0.25">
      <c r="B562" s="3"/>
    </row>
    <row r="563" spans="2:2" ht="15.75" customHeight="1" x14ac:dyDescent="0.25">
      <c r="B563" s="3"/>
    </row>
    <row r="564" spans="2:2" ht="15.75" customHeight="1" x14ac:dyDescent="0.25">
      <c r="B564" s="3"/>
    </row>
    <row r="565" spans="2:2" ht="15.75" customHeight="1" x14ac:dyDescent="0.25">
      <c r="B565" s="3"/>
    </row>
    <row r="566" spans="2:2" ht="15.75" customHeight="1" x14ac:dyDescent="0.25">
      <c r="B566" s="3"/>
    </row>
    <row r="567" spans="2:2" ht="15.75" customHeight="1" x14ac:dyDescent="0.25">
      <c r="B567" s="3"/>
    </row>
    <row r="568" spans="2:2" ht="15.75" customHeight="1" x14ac:dyDescent="0.25">
      <c r="B568" s="3"/>
    </row>
    <row r="569" spans="2:2" ht="15.75" customHeight="1" x14ac:dyDescent="0.25">
      <c r="B569" s="3"/>
    </row>
    <row r="570" spans="2:2" ht="15.75" customHeight="1" x14ac:dyDescent="0.25">
      <c r="B570" s="3"/>
    </row>
    <row r="571" spans="2:2" ht="15.75" customHeight="1" x14ac:dyDescent="0.25">
      <c r="B571" s="3"/>
    </row>
    <row r="572" spans="2:2" ht="15.75" customHeight="1" x14ac:dyDescent="0.25">
      <c r="B572" s="3"/>
    </row>
    <row r="573" spans="2:2" ht="15.75" customHeight="1" x14ac:dyDescent="0.25">
      <c r="B573" s="3"/>
    </row>
    <row r="574" spans="2:2" ht="15.75" customHeight="1" x14ac:dyDescent="0.25">
      <c r="B574" s="3"/>
    </row>
    <row r="575" spans="2:2" ht="15.75" customHeight="1" x14ac:dyDescent="0.25">
      <c r="B575" s="3"/>
    </row>
    <row r="576" spans="2:2" ht="15.75" customHeight="1" x14ac:dyDescent="0.25">
      <c r="B576" s="3"/>
    </row>
    <row r="577" spans="2:2" ht="15.75" customHeight="1" x14ac:dyDescent="0.25">
      <c r="B577" s="3"/>
    </row>
    <row r="578" spans="2:2" ht="15.75" customHeight="1" x14ac:dyDescent="0.25">
      <c r="B578" s="3"/>
    </row>
    <row r="579" spans="2:2" ht="15.75" customHeight="1" x14ac:dyDescent="0.25">
      <c r="B579" s="3"/>
    </row>
    <row r="580" spans="2:2" ht="15.75" customHeight="1" x14ac:dyDescent="0.25">
      <c r="B580" s="3"/>
    </row>
    <row r="581" spans="2:2" ht="15.75" customHeight="1" x14ac:dyDescent="0.25">
      <c r="B581" s="3"/>
    </row>
    <row r="582" spans="2:2" ht="15.75" customHeight="1" x14ac:dyDescent="0.25">
      <c r="B582" s="3"/>
    </row>
    <row r="583" spans="2:2" ht="15.75" customHeight="1" x14ac:dyDescent="0.25">
      <c r="B583" s="3"/>
    </row>
    <row r="584" spans="2:2" ht="15.75" customHeight="1" x14ac:dyDescent="0.25">
      <c r="B584" s="3"/>
    </row>
    <row r="585" spans="2:2" ht="15.75" customHeight="1" x14ac:dyDescent="0.25">
      <c r="B585" s="3"/>
    </row>
    <row r="586" spans="2:2" ht="15.75" customHeight="1" x14ac:dyDescent="0.25">
      <c r="B586" s="3"/>
    </row>
    <row r="587" spans="2:2" ht="15.75" customHeight="1" x14ac:dyDescent="0.25">
      <c r="B587" s="3"/>
    </row>
    <row r="588" spans="2:2" ht="15.75" customHeight="1" x14ac:dyDescent="0.25">
      <c r="B588" s="3"/>
    </row>
    <row r="589" spans="2:2" ht="15.75" customHeight="1" x14ac:dyDescent="0.25">
      <c r="B589" s="3"/>
    </row>
    <row r="590" spans="2:2" ht="15.75" customHeight="1" x14ac:dyDescent="0.25">
      <c r="B590" s="3"/>
    </row>
    <row r="591" spans="2:2" ht="15.75" customHeight="1" x14ac:dyDescent="0.25">
      <c r="B591" s="3"/>
    </row>
    <row r="592" spans="2:2" ht="15.75" customHeight="1" x14ac:dyDescent="0.25">
      <c r="B592" s="3"/>
    </row>
    <row r="593" spans="2:2" ht="15.75" customHeight="1" x14ac:dyDescent="0.25">
      <c r="B593" s="3"/>
    </row>
    <row r="594" spans="2:2" ht="15.75" customHeight="1" x14ac:dyDescent="0.25">
      <c r="B594" s="3"/>
    </row>
    <row r="595" spans="2:2" ht="15.75" customHeight="1" x14ac:dyDescent="0.25">
      <c r="B595" s="3"/>
    </row>
    <row r="596" spans="2:2" ht="15.75" customHeight="1" x14ac:dyDescent="0.25">
      <c r="B596" s="3"/>
    </row>
    <row r="597" spans="2:2" ht="15.75" customHeight="1" x14ac:dyDescent="0.25">
      <c r="B597" s="3"/>
    </row>
    <row r="598" spans="2:2" ht="15.75" customHeight="1" x14ac:dyDescent="0.25">
      <c r="B598" s="3"/>
    </row>
    <row r="599" spans="2:2" ht="15.75" customHeight="1" x14ac:dyDescent="0.25">
      <c r="B599" s="3"/>
    </row>
    <row r="600" spans="2:2" ht="15.75" customHeight="1" x14ac:dyDescent="0.25">
      <c r="B600" s="3"/>
    </row>
    <row r="601" spans="2:2" ht="15.75" customHeight="1" x14ac:dyDescent="0.25">
      <c r="B601" s="3"/>
    </row>
    <row r="602" spans="2:2" ht="15.75" customHeight="1" x14ac:dyDescent="0.25">
      <c r="B602" s="3"/>
    </row>
    <row r="603" spans="2:2" ht="15.75" customHeight="1" x14ac:dyDescent="0.25">
      <c r="B603" s="3"/>
    </row>
    <row r="604" spans="2:2" ht="15.75" customHeight="1" x14ac:dyDescent="0.25">
      <c r="B604" s="3"/>
    </row>
    <row r="605" spans="2:2" ht="15.75" customHeight="1" x14ac:dyDescent="0.25">
      <c r="B605" s="3"/>
    </row>
    <row r="606" spans="2:2" ht="15.75" customHeight="1" x14ac:dyDescent="0.25">
      <c r="B606" s="3"/>
    </row>
    <row r="607" spans="2:2" ht="15.75" customHeight="1" x14ac:dyDescent="0.25">
      <c r="B607" s="3"/>
    </row>
    <row r="608" spans="2:2" ht="15.75" customHeight="1" x14ac:dyDescent="0.25">
      <c r="B608" s="3"/>
    </row>
    <row r="609" spans="2:2" ht="15.75" customHeight="1" x14ac:dyDescent="0.25">
      <c r="B609" s="3"/>
    </row>
    <row r="610" spans="2:2" ht="15.75" customHeight="1" x14ac:dyDescent="0.25">
      <c r="B610" s="3"/>
    </row>
    <row r="611" spans="2:2" ht="15.75" customHeight="1" x14ac:dyDescent="0.25">
      <c r="B611" s="3"/>
    </row>
    <row r="612" spans="2:2" ht="15.75" customHeight="1" x14ac:dyDescent="0.25">
      <c r="B612" s="3"/>
    </row>
    <row r="613" spans="2:2" ht="15.75" customHeight="1" x14ac:dyDescent="0.25">
      <c r="B613" s="3"/>
    </row>
    <row r="614" spans="2:2" ht="15.75" customHeight="1" x14ac:dyDescent="0.25">
      <c r="B614" s="3"/>
    </row>
    <row r="615" spans="2:2" ht="15.75" customHeight="1" x14ac:dyDescent="0.25">
      <c r="B615" s="3"/>
    </row>
    <row r="616" spans="2:2" ht="15.75" customHeight="1" x14ac:dyDescent="0.25">
      <c r="B616" s="3"/>
    </row>
    <row r="617" spans="2:2" ht="15.75" customHeight="1" x14ac:dyDescent="0.25">
      <c r="B617" s="3"/>
    </row>
    <row r="618" spans="2:2" ht="15.75" customHeight="1" x14ac:dyDescent="0.25">
      <c r="B618" s="3"/>
    </row>
    <row r="619" spans="2:2" ht="15.75" customHeight="1" x14ac:dyDescent="0.25">
      <c r="B619" s="3"/>
    </row>
    <row r="620" spans="2:2" ht="15.75" customHeight="1" x14ac:dyDescent="0.25">
      <c r="B620" s="3"/>
    </row>
    <row r="621" spans="2:2" ht="15.75" customHeight="1" x14ac:dyDescent="0.25">
      <c r="B621" s="3"/>
    </row>
    <row r="622" spans="2:2" ht="15.75" customHeight="1" x14ac:dyDescent="0.25">
      <c r="B622" s="3"/>
    </row>
    <row r="623" spans="2:2" ht="15.75" customHeight="1" x14ac:dyDescent="0.25">
      <c r="B623" s="3"/>
    </row>
    <row r="624" spans="2:2" ht="15.75" customHeight="1" x14ac:dyDescent="0.25">
      <c r="B624" s="3"/>
    </row>
    <row r="625" spans="2:2" ht="15.75" customHeight="1" x14ac:dyDescent="0.25">
      <c r="B625" s="3"/>
    </row>
    <row r="626" spans="2:2" ht="15.75" customHeight="1" x14ac:dyDescent="0.25">
      <c r="B626" s="3"/>
    </row>
    <row r="627" spans="2:2" ht="15.75" customHeight="1" x14ac:dyDescent="0.25">
      <c r="B627" s="3"/>
    </row>
    <row r="628" spans="2:2" ht="15.75" customHeight="1" x14ac:dyDescent="0.25">
      <c r="B628" s="3"/>
    </row>
    <row r="629" spans="2:2" ht="15.75" customHeight="1" x14ac:dyDescent="0.25">
      <c r="B629" s="3"/>
    </row>
    <row r="630" spans="2:2" ht="15.75" customHeight="1" x14ac:dyDescent="0.25">
      <c r="B630" s="3"/>
    </row>
    <row r="631" spans="2:2" ht="15.75" customHeight="1" x14ac:dyDescent="0.25">
      <c r="B631" s="3"/>
    </row>
    <row r="632" spans="2:2" ht="15.75" customHeight="1" x14ac:dyDescent="0.25">
      <c r="B632" s="3"/>
    </row>
    <row r="633" spans="2:2" ht="15.75" customHeight="1" x14ac:dyDescent="0.25">
      <c r="B633" s="3"/>
    </row>
    <row r="634" spans="2:2" ht="15.75" customHeight="1" x14ac:dyDescent="0.25">
      <c r="B634" s="3"/>
    </row>
    <row r="635" spans="2:2" ht="15.75" customHeight="1" x14ac:dyDescent="0.25">
      <c r="B635" s="3"/>
    </row>
    <row r="636" spans="2:2" ht="15.75" customHeight="1" x14ac:dyDescent="0.25">
      <c r="B636" s="3"/>
    </row>
    <row r="637" spans="2:2" ht="15.75" customHeight="1" x14ac:dyDescent="0.25">
      <c r="B637" s="3"/>
    </row>
    <row r="638" spans="2:2" ht="15.75" customHeight="1" x14ac:dyDescent="0.25">
      <c r="B638" s="3"/>
    </row>
    <row r="639" spans="2:2" ht="15.75" customHeight="1" x14ac:dyDescent="0.25">
      <c r="B639" s="3"/>
    </row>
    <row r="640" spans="2:2" ht="15.75" customHeight="1" x14ac:dyDescent="0.25">
      <c r="B640" s="3"/>
    </row>
    <row r="641" spans="2:2" ht="15.75" customHeight="1" x14ac:dyDescent="0.25">
      <c r="B641" s="3"/>
    </row>
    <row r="642" spans="2:2" ht="15.75" customHeight="1" x14ac:dyDescent="0.25">
      <c r="B642" s="3"/>
    </row>
    <row r="643" spans="2:2" ht="15.75" customHeight="1" x14ac:dyDescent="0.25">
      <c r="B643" s="3"/>
    </row>
    <row r="644" spans="2:2" ht="15.75" customHeight="1" x14ac:dyDescent="0.25">
      <c r="B644" s="3"/>
    </row>
    <row r="645" spans="2:2" ht="15.75" customHeight="1" x14ac:dyDescent="0.25">
      <c r="B645" s="3"/>
    </row>
    <row r="646" spans="2:2" ht="15.75" customHeight="1" x14ac:dyDescent="0.25">
      <c r="B646" s="3"/>
    </row>
    <row r="647" spans="2:2" ht="15.75" customHeight="1" x14ac:dyDescent="0.25">
      <c r="B647" s="3"/>
    </row>
    <row r="648" spans="2:2" ht="15.75" customHeight="1" x14ac:dyDescent="0.25">
      <c r="B648" s="3"/>
    </row>
    <row r="649" spans="2:2" ht="15.75" customHeight="1" x14ac:dyDescent="0.25">
      <c r="B649" s="3"/>
    </row>
    <row r="650" spans="2:2" ht="15.75" customHeight="1" x14ac:dyDescent="0.25">
      <c r="B650" s="3"/>
    </row>
    <row r="651" spans="2:2" ht="15.75" customHeight="1" x14ac:dyDescent="0.25">
      <c r="B651" s="3"/>
    </row>
    <row r="652" spans="2:2" ht="15.75" customHeight="1" x14ac:dyDescent="0.25">
      <c r="B652" s="3"/>
    </row>
    <row r="653" spans="2:2" ht="15.75" customHeight="1" x14ac:dyDescent="0.25">
      <c r="B653" s="3"/>
    </row>
    <row r="654" spans="2:2" ht="15.75" customHeight="1" x14ac:dyDescent="0.25">
      <c r="B654" s="3"/>
    </row>
    <row r="655" spans="2:2" ht="15.75" customHeight="1" x14ac:dyDescent="0.25">
      <c r="B655" s="3"/>
    </row>
    <row r="656" spans="2:2" ht="15.75" customHeight="1" x14ac:dyDescent="0.25">
      <c r="B656" s="3"/>
    </row>
    <row r="657" spans="2:2" ht="15.75" customHeight="1" x14ac:dyDescent="0.25">
      <c r="B657" s="3"/>
    </row>
    <row r="658" spans="2:2" ht="15.75" customHeight="1" x14ac:dyDescent="0.25">
      <c r="B658" s="3"/>
    </row>
    <row r="659" spans="2:2" ht="15.75" customHeight="1" x14ac:dyDescent="0.25">
      <c r="B659" s="3"/>
    </row>
    <row r="660" spans="2:2" ht="15.75" customHeight="1" x14ac:dyDescent="0.25">
      <c r="B660" s="3"/>
    </row>
    <row r="661" spans="2:2" ht="15.75" customHeight="1" x14ac:dyDescent="0.25">
      <c r="B661" s="3"/>
    </row>
    <row r="662" spans="2:2" ht="15.75" customHeight="1" x14ac:dyDescent="0.25">
      <c r="B662" s="3"/>
    </row>
    <row r="663" spans="2:2" ht="15.75" customHeight="1" x14ac:dyDescent="0.25">
      <c r="B663" s="3"/>
    </row>
    <row r="664" spans="2:2" ht="15.75" customHeight="1" x14ac:dyDescent="0.25">
      <c r="B664" s="3"/>
    </row>
    <row r="665" spans="2:2" ht="15.75" customHeight="1" x14ac:dyDescent="0.25">
      <c r="B665" s="3"/>
    </row>
    <row r="666" spans="2:2" ht="15.75" customHeight="1" x14ac:dyDescent="0.25">
      <c r="B666" s="3"/>
    </row>
    <row r="667" spans="2:2" ht="15.75" customHeight="1" x14ac:dyDescent="0.25">
      <c r="B667" s="3"/>
    </row>
    <row r="668" spans="2:2" ht="15.75" customHeight="1" x14ac:dyDescent="0.25">
      <c r="B668" s="3"/>
    </row>
    <row r="669" spans="2:2" ht="15.75" customHeight="1" x14ac:dyDescent="0.25">
      <c r="B669" s="3"/>
    </row>
    <row r="670" spans="2:2" ht="15.75" customHeight="1" x14ac:dyDescent="0.25">
      <c r="B670" s="3"/>
    </row>
    <row r="671" spans="2:2" ht="15.75" customHeight="1" x14ac:dyDescent="0.25">
      <c r="B671" s="3"/>
    </row>
    <row r="672" spans="2:2" ht="15.75" customHeight="1" x14ac:dyDescent="0.25">
      <c r="B672" s="3"/>
    </row>
    <row r="673" spans="2:2" ht="15.75" customHeight="1" x14ac:dyDescent="0.25">
      <c r="B673" s="3"/>
    </row>
    <row r="674" spans="2:2" ht="15.75" customHeight="1" x14ac:dyDescent="0.25">
      <c r="B674" s="3"/>
    </row>
    <row r="675" spans="2:2" ht="15.75" customHeight="1" x14ac:dyDescent="0.25">
      <c r="B675" s="3"/>
    </row>
    <row r="676" spans="2:2" ht="15.75" customHeight="1" x14ac:dyDescent="0.25">
      <c r="B676" s="3"/>
    </row>
    <row r="677" spans="2:2" ht="15.75" customHeight="1" x14ac:dyDescent="0.25">
      <c r="B677" s="3"/>
    </row>
    <row r="678" spans="2:2" ht="15.75" customHeight="1" x14ac:dyDescent="0.25">
      <c r="B678" s="3"/>
    </row>
    <row r="679" spans="2:2" ht="15.75" customHeight="1" x14ac:dyDescent="0.25">
      <c r="B679" s="3"/>
    </row>
    <row r="680" spans="2:2" ht="15.75" customHeight="1" x14ac:dyDescent="0.25">
      <c r="B680" s="3"/>
    </row>
    <row r="681" spans="2:2" ht="15.75" customHeight="1" x14ac:dyDescent="0.25">
      <c r="B681" s="3"/>
    </row>
    <row r="682" spans="2:2" ht="15.75" customHeight="1" x14ac:dyDescent="0.25">
      <c r="B682" s="3"/>
    </row>
    <row r="683" spans="2:2" ht="15.75" customHeight="1" x14ac:dyDescent="0.25">
      <c r="B683" s="3"/>
    </row>
    <row r="684" spans="2:2" ht="15.75" customHeight="1" x14ac:dyDescent="0.25">
      <c r="B684" s="3"/>
    </row>
    <row r="685" spans="2:2" ht="15.75" customHeight="1" x14ac:dyDescent="0.25">
      <c r="B685" s="3"/>
    </row>
    <row r="686" spans="2:2" ht="15.75" customHeight="1" x14ac:dyDescent="0.25">
      <c r="B686" s="3"/>
    </row>
    <row r="687" spans="2:2" ht="15.75" customHeight="1" x14ac:dyDescent="0.25">
      <c r="B687" s="3"/>
    </row>
    <row r="688" spans="2:2" ht="15.75" customHeight="1" x14ac:dyDescent="0.25">
      <c r="B688" s="3"/>
    </row>
    <row r="689" spans="2:2" ht="15.75" customHeight="1" x14ac:dyDescent="0.25">
      <c r="B689" s="3"/>
    </row>
    <row r="690" spans="2:2" ht="15.75" customHeight="1" x14ac:dyDescent="0.25">
      <c r="B690" s="3"/>
    </row>
    <row r="691" spans="2:2" ht="15.75" customHeight="1" x14ac:dyDescent="0.25">
      <c r="B691" s="3"/>
    </row>
    <row r="692" spans="2:2" ht="15.75" customHeight="1" x14ac:dyDescent="0.25">
      <c r="B692" s="3"/>
    </row>
    <row r="693" spans="2:2" ht="15.75" customHeight="1" x14ac:dyDescent="0.25">
      <c r="B693" s="3"/>
    </row>
    <row r="694" spans="2:2" ht="15.75" customHeight="1" x14ac:dyDescent="0.25">
      <c r="B694" s="3"/>
    </row>
    <row r="695" spans="2:2" ht="15.75" customHeight="1" x14ac:dyDescent="0.25">
      <c r="B695" s="3"/>
    </row>
    <row r="696" spans="2:2" ht="15.75" customHeight="1" x14ac:dyDescent="0.25">
      <c r="B696" s="3"/>
    </row>
    <row r="697" spans="2:2" ht="15.75" customHeight="1" x14ac:dyDescent="0.25">
      <c r="B697" s="3"/>
    </row>
    <row r="698" spans="2:2" ht="15.75" customHeight="1" x14ac:dyDescent="0.25">
      <c r="B698" s="3"/>
    </row>
    <row r="699" spans="2:2" ht="15.75" customHeight="1" x14ac:dyDescent="0.25">
      <c r="B699" s="3"/>
    </row>
    <row r="700" spans="2:2" ht="15.75" customHeight="1" x14ac:dyDescent="0.25">
      <c r="B700" s="3"/>
    </row>
    <row r="701" spans="2:2" ht="15.75" customHeight="1" x14ac:dyDescent="0.25">
      <c r="B701" s="3"/>
    </row>
    <row r="702" spans="2:2" ht="15.75" customHeight="1" x14ac:dyDescent="0.25">
      <c r="B702" s="3"/>
    </row>
    <row r="703" spans="2:2" ht="15.75" customHeight="1" x14ac:dyDescent="0.25">
      <c r="B703" s="3"/>
    </row>
    <row r="704" spans="2:2" ht="15.75" customHeight="1" x14ac:dyDescent="0.25">
      <c r="B704" s="3"/>
    </row>
    <row r="705" spans="2:2" ht="15.75" customHeight="1" x14ac:dyDescent="0.25">
      <c r="B705" s="3"/>
    </row>
    <row r="706" spans="2:2" ht="15.75" customHeight="1" x14ac:dyDescent="0.25">
      <c r="B706" s="3"/>
    </row>
    <row r="707" spans="2:2" ht="15.75" customHeight="1" x14ac:dyDescent="0.25">
      <c r="B707" s="3"/>
    </row>
    <row r="708" spans="2:2" ht="15.75" customHeight="1" x14ac:dyDescent="0.25">
      <c r="B708" s="3"/>
    </row>
    <row r="709" spans="2:2" ht="15.75" customHeight="1" x14ac:dyDescent="0.25">
      <c r="B709" s="3"/>
    </row>
    <row r="710" spans="2:2" ht="15.75" customHeight="1" x14ac:dyDescent="0.25">
      <c r="B710" s="3"/>
    </row>
    <row r="711" spans="2:2" ht="15.75" customHeight="1" x14ac:dyDescent="0.25">
      <c r="B711" s="3"/>
    </row>
    <row r="712" spans="2:2" ht="15.75" customHeight="1" x14ac:dyDescent="0.25">
      <c r="B712" s="3"/>
    </row>
    <row r="713" spans="2:2" ht="15.75" customHeight="1" x14ac:dyDescent="0.25">
      <c r="B713" s="3"/>
    </row>
    <row r="714" spans="2:2" ht="15.75" customHeight="1" x14ac:dyDescent="0.25">
      <c r="B714" s="3"/>
    </row>
    <row r="715" spans="2:2" ht="15.75" customHeight="1" x14ac:dyDescent="0.25">
      <c r="B715" s="3"/>
    </row>
    <row r="716" spans="2:2" ht="15.75" customHeight="1" x14ac:dyDescent="0.25">
      <c r="B716" s="3"/>
    </row>
    <row r="717" spans="2:2" ht="15.75" customHeight="1" x14ac:dyDescent="0.25">
      <c r="B717" s="3"/>
    </row>
    <row r="718" spans="2:2" ht="15.75" customHeight="1" x14ac:dyDescent="0.25">
      <c r="B718" s="3"/>
    </row>
    <row r="719" spans="2:2" ht="15.75" customHeight="1" x14ac:dyDescent="0.25">
      <c r="B719" s="3"/>
    </row>
    <row r="720" spans="2:2" ht="15.75" customHeight="1" x14ac:dyDescent="0.25">
      <c r="B720" s="3"/>
    </row>
    <row r="721" spans="2:2" ht="15.75" customHeight="1" x14ac:dyDescent="0.25">
      <c r="B721" s="3"/>
    </row>
    <row r="722" spans="2:2" ht="15.75" customHeight="1" x14ac:dyDescent="0.25">
      <c r="B722" s="3"/>
    </row>
    <row r="723" spans="2:2" ht="15.75" customHeight="1" x14ac:dyDescent="0.25">
      <c r="B723" s="3"/>
    </row>
    <row r="724" spans="2:2" ht="15.75" customHeight="1" x14ac:dyDescent="0.25">
      <c r="B724" s="3"/>
    </row>
    <row r="725" spans="2:2" ht="15.75" customHeight="1" x14ac:dyDescent="0.25">
      <c r="B725" s="3"/>
    </row>
    <row r="726" spans="2:2" ht="15.75" customHeight="1" x14ac:dyDescent="0.25">
      <c r="B726" s="3"/>
    </row>
    <row r="727" spans="2:2" ht="15.75" customHeight="1" x14ac:dyDescent="0.25">
      <c r="B727" s="3"/>
    </row>
    <row r="728" spans="2:2" ht="15.75" customHeight="1" x14ac:dyDescent="0.25">
      <c r="B728" s="3"/>
    </row>
    <row r="729" spans="2:2" ht="15.75" customHeight="1" x14ac:dyDescent="0.25">
      <c r="B729" s="3"/>
    </row>
    <row r="730" spans="2:2" ht="15.75" customHeight="1" x14ac:dyDescent="0.25">
      <c r="B730" s="3"/>
    </row>
    <row r="731" spans="2:2" ht="15.75" customHeight="1" x14ac:dyDescent="0.25">
      <c r="B731" s="3"/>
    </row>
    <row r="732" spans="2:2" ht="15.75" customHeight="1" x14ac:dyDescent="0.25">
      <c r="B732" s="3"/>
    </row>
    <row r="733" spans="2:2" ht="15.75" customHeight="1" x14ac:dyDescent="0.25">
      <c r="B733" s="3"/>
    </row>
    <row r="734" spans="2:2" ht="15.75" customHeight="1" x14ac:dyDescent="0.25">
      <c r="B734" s="3"/>
    </row>
    <row r="735" spans="2:2" ht="15.75" customHeight="1" x14ac:dyDescent="0.25">
      <c r="B735" s="3"/>
    </row>
    <row r="736" spans="2:2" ht="15.75" customHeight="1" x14ac:dyDescent="0.25">
      <c r="B736" s="3"/>
    </row>
    <row r="737" spans="2:2" ht="15.75" customHeight="1" x14ac:dyDescent="0.25">
      <c r="B737" s="3"/>
    </row>
    <row r="738" spans="2:2" ht="15.75" customHeight="1" x14ac:dyDescent="0.25">
      <c r="B738" s="3"/>
    </row>
    <row r="739" spans="2:2" ht="15.75" customHeight="1" x14ac:dyDescent="0.25">
      <c r="B739" s="3"/>
    </row>
    <row r="740" spans="2:2" ht="15.75" customHeight="1" x14ac:dyDescent="0.25">
      <c r="B740" s="3"/>
    </row>
    <row r="741" spans="2:2" ht="15.75" customHeight="1" x14ac:dyDescent="0.25">
      <c r="B741" s="3"/>
    </row>
    <row r="742" spans="2:2" ht="15.75" customHeight="1" x14ac:dyDescent="0.25">
      <c r="B742" s="3"/>
    </row>
    <row r="743" spans="2:2" ht="15.75" customHeight="1" x14ac:dyDescent="0.25">
      <c r="B743" s="3"/>
    </row>
    <row r="744" spans="2:2" ht="15.75" customHeight="1" x14ac:dyDescent="0.25">
      <c r="B744" s="3"/>
    </row>
    <row r="745" spans="2:2" ht="15.75" customHeight="1" x14ac:dyDescent="0.25">
      <c r="B745" s="3"/>
    </row>
    <row r="746" spans="2:2" ht="15.75" customHeight="1" x14ac:dyDescent="0.25">
      <c r="B746" s="3"/>
    </row>
    <row r="747" spans="2:2" ht="15.75" customHeight="1" x14ac:dyDescent="0.25">
      <c r="B747" s="3"/>
    </row>
    <row r="748" spans="2:2" ht="15.75" customHeight="1" x14ac:dyDescent="0.25">
      <c r="B748" s="3"/>
    </row>
    <row r="749" spans="2:2" ht="15.75" customHeight="1" x14ac:dyDescent="0.25">
      <c r="B749" s="3"/>
    </row>
    <row r="750" spans="2:2" ht="15.75" customHeight="1" x14ac:dyDescent="0.25">
      <c r="B750" s="3"/>
    </row>
    <row r="751" spans="2:2" ht="15.75" customHeight="1" x14ac:dyDescent="0.25">
      <c r="B751" s="3"/>
    </row>
    <row r="752" spans="2:2" ht="15.75" customHeight="1" x14ac:dyDescent="0.25">
      <c r="B752" s="3"/>
    </row>
    <row r="753" spans="2:2" ht="15.75" customHeight="1" x14ac:dyDescent="0.25">
      <c r="B753" s="3"/>
    </row>
    <row r="754" spans="2:2" ht="15.75" customHeight="1" x14ac:dyDescent="0.25">
      <c r="B754" s="3"/>
    </row>
    <row r="755" spans="2:2" ht="15.75" customHeight="1" x14ac:dyDescent="0.25">
      <c r="B755" s="3"/>
    </row>
    <row r="756" spans="2:2" ht="15.75" customHeight="1" x14ac:dyDescent="0.25">
      <c r="B756" s="3"/>
    </row>
    <row r="757" spans="2:2" ht="15.75" customHeight="1" x14ac:dyDescent="0.25">
      <c r="B757" s="3"/>
    </row>
    <row r="758" spans="2:2" ht="15.75" customHeight="1" x14ac:dyDescent="0.25">
      <c r="B758" s="3"/>
    </row>
    <row r="759" spans="2:2" ht="15.75" customHeight="1" x14ac:dyDescent="0.25">
      <c r="B759" s="3"/>
    </row>
    <row r="760" spans="2:2" ht="15.75" customHeight="1" x14ac:dyDescent="0.25">
      <c r="B760" s="3"/>
    </row>
    <row r="761" spans="2:2" ht="15.75" customHeight="1" x14ac:dyDescent="0.25">
      <c r="B761" s="3"/>
    </row>
    <row r="762" spans="2:2" ht="15.75" customHeight="1" x14ac:dyDescent="0.25">
      <c r="B762" s="3"/>
    </row>
    <row r="763" spans="2:2" ht="15.75" customHeight="1" x14ac:dyDescent="0.25">
      <c r="B763" s="3"/>
    </row>
    <row r="764" spans="2:2" ht="15.75" customHeight="1" x14ac:dyDescent="0.25">
      <c r="B764" s="3"/>
    </row>
    <row r="765" spans="2:2" ht="15.75" customHeight="1" x14ac:dyDescent="0.25">
      <c r="B765" s="3"/>
    </row>
    <row r="766" spans="2:2" ht="15.75" customHeight="1" x14ac:dyDescent="0.25">
      <c r="B766" s="3"/>
    </row>
    <row r="767" spans="2:2" ht="15.75" customHeight="1" x14ac:dyDescent="0.25">
      <c r="B767" s="3"/>
    </row>
    <row r="768" spans="2:2" ht="15.75" customHeight="1" x14ac:dyDescent="0.25">
      <c r="B768" s="3"/>
    </row>
    <row r="769" spans="2:2" ht="15.75" customHeight="1" x14ac:dyDescent="0.25">
      <c r="B769" s="3"/>
    </row>
    <row r="770" spans="2:2" ht="15.75" customHeight="1" x14ac:dyDescent="0.25">
      <c r="B770" s="3"/>
    </row>
    <row r="771" spans="2:2" ht="15.75" customHeight="1" x14ac:dyDescent="0.25">
      <c r="B771" s="3"/>
    </row>
    <row r="772" spans="2:2" ht="15.75" customHeight="1" x14ac:dyDescent="0.25">
      <c r="B772" s="3"/>
    </row>
    <row r="773" spans="2:2" ht="15.75" customHeight="1" x14ac:dyDescent="0.25">
      <c r="B773" s="3"/>
    </row>
    <row r="774" spans="2:2" ht="15.75" customHeight="1" x14ac:dyDescent="0.25">
      <c r="B774" s="3"/>
    </row>
    <row r="775" spans="2:2" ht="15.75" customHeight="1" x14ac:dyDescent="0.25">
      <c r="B775" s="3"/>
    </row>
    <row r="776" spans="2:2" ht="15.75" customHeight="1" x14ac:dyDescent="0.25">
      <c r="B776" s="3"/>
    </row>
    <row r="777" spans="2:2" ht="15.75" customHeight="1" x14ac:dyDescent="0.25">
      <c r="B777" s="3"/>
    </row>
    <row r="778" spans="2:2" ht="15.75" customHeight="1" x14ac:dyDescent="0.25">
      <c r="B778" s="3"/>
    </row>
    <row r="779" spans="2:2" ht="15.75" customHeight="1" x14ac:dyDescent="0.25">
      <c r="B779" s="3"/>
    </row>
    <row r="780" spans="2:2" ht="15.75" customHeight="1" x14ac:dyDescent="0.25">
      <c r="B780" s="3"/>
    </row>
    <row r="781" spans="2:2" ht="15.75" customHeight="1" x14ac:dyDescent="0.25">
      <c r="B781" s="3"/>
    </row>
    <row r="782" spans="2:2" ht="15.75" customHeight="1" x14ac:dyDescent="0.25">
      <c r="B782" s="3"/>
    </row>
    <row r="783" spans="2:2" ht="15.75" customHeight="1" x14ac:dyDescent="0.25">
      <c r="B783" s="3"/>
    </row>
    <row r="784" spans="2:2" ht="15.75" customHeight="1" x14ac:dyDescent="0.25">
      <c r="B784" s="3"/>
    </row>
    <row r="785" spans="2:2" ht="15.75" customHeight="1" x14ac:dyDescent="0.25">
      <c r="B785" s="3"/>
    </row>
    <row r="786" spans="2:2" ht="15.75" customHeight="1" x14ac:dyDescent="0.25">
      <c r="B786" s="3"/>
    </row>
    <row r="787" spans="2:2" ht="15.75" customHeight="1" x14ac:dyDescent="0.25">
      <c r="B787" s="3"/>
    </row>
    <row r="788" spans="2:2" ht="15.75" customHeight="1" x14ac:dyDescent="0.25">
      <c r="B788" s="3"/>
    </row>
    <row r="789" spans="2:2" ht="15.75" customHeight="1" x14ac:dyDescent="0.25">
      <c r="B789" s="3"/>
    </row>
    <row r="790" spans="2:2" ht="15.75" customHeight="1" x14ac:dyDescent="0.25">
      <c r="B790" s="3"/>
    </row>
    <row r="791" spans="2:2" ht="15.75" customHeight="1" x14ac:dyDescent="0.25">
      <c r="B791" s="3"/>
    </row>
    <row r="792" spans="2:2" ht="15.75" customHeight="1" x14ac:dyDescent="0.25">
      <c r="B792" s="3"/>
    </row>
    <row r="793" spans="2:2" ht="15.75" customHeight="1" x14ac:dyDescent="0.25">
      <c r="B793" s="3"/>
    </row>
    <row r="794" spans="2:2" ht="15.75" customHeight="1" x14ac:dyDescent="0.25">
      <c r="B794" s="3"/>
    </row>
    <row r="795" spans="2:2" ht="15.75" customHeight="1" x14ac:dyDescent="0.25">
      <c r="B795" s="3"/>
    </row>
    <row r="796" spans="2:2" ht="15.75" customHeight="1" x14ac:dyDescent="0.25">
      <c r="B796" s="3"/>
    </row>
    <row r="797" spans="2:2" ht="15.75" customHeight="1" x14ac:dyDescent="0.25">
      <c r="B797" s="3"/>
    </row>
    <row r="798" spans="2:2" ht="15.75" customHeight="1" x14ac:dyDescent="0.25">
      <c r="B798" s="3"/>
    </row>
    <row r="799" spans="2:2" ht="15.75" customHeight="1" x14ac:dyDescent="0.25">
      <c r="B799" s="3"/>
    </row>
    <row r="800" spans="2:2" ht="15.75" customHeight="1" x14ac:dyDescent="0.25">
      <c r="B800" s="3"/>
    </row>
    <row r="801" spans="2:2" ht="15.75" customHeight="1" x14ac:dyDescent="0.25">
      <c r="B801" s="3"/>
    </row>
    <row r="802" spans="2:2" ht="15.75" customHeight="1" x14ac:dyDescent="0.25">
      <c r="B802" s="3"/>
    </row>
    <row r="803" spans="2:2" ht="15.75" customHeight="1" x14ac:dyDescent="0.25">
      <c r="B803" s="3"/>
    </row>
    <row r="804" spans="2:2" ht="15.75" customHeight="1" x14ac:dyDescent="0.25">
      <c r="B804" s="3"/>
    </row>
    <row r="805" spans="2:2" ht="15.75" customHeight="1" x14ac:dyDescent="0.25">
      <c r="B805" s="3"/>
    </row>
    <row r="806" spans="2:2" ht="15.75" customHeight="1" x14ac:dyDescent="0.25">
      <c r="B806" s="3"/>
    </row>
    <row r="807" spans="2:2" ht="15.75" customHeight="1" x14ac:dyDescent="0.25">
      <c r="B807" s="3"/>
    </row>
    <row r="808" spans="2:2" ht="15.75" customHeight="1" x14ac:dyDescent="0.25">
      <c r="B808" s="3"/>
    </row>
    <row r="809" spans="2:2" ht="15.75" customHeight="1" x14ac:dyDescent="0.25">
      <c r="B809" s="3"/>
    </row>
    <row r="810" spans="2:2" ht="15.75" customHeight="1" x14ac:dyDescent="0.25">
      <c r="B810" s="3"/>
    </row>
    <row r="811" spans="2:2" ht="15.75" customHeight="1" x14ac:dyDescent="0.25">
      <c r="B811" s="3"/>
    </row>
    <row r="812" spans="2:2" ht="15.75" customHeight="1" x14ac:dyDescent="0.25">
      <c r="B812" s="3"/>
    </row>
    <row r="813" spans="2:2" ht="15.75" customHeight="1" x14ac:dyDescent="0.25">
      <c r="B813" s="3"/>
    </row>
    <row r="814" spans="2:2" ht="15.75" customHeight="1" x14ac:dyDescent="0.25">
      <c r="B814" s="3"/>
    </row>
    <row r="815" spans="2:2" ht="15.75" customHeight="1" x14ac:dyDescent="0.25">
      <c r="B815" s="3"/>
    </row>
    <row r="816" spans="2:2" ht="15.75" customHeight="1" x14ac:dyDescent="0.25">
      <c r="B816" s="3"/>
    </row>
    <row r="817" spans="2:2" ht="15.75" customHeight="1" x14ac:dyDescent="0.25">
      <c r="B817" s="3"/>
    </row>
    <row r="818" spans="2:2" ht="15.75" customHeight="1" x14ac:dyDescent="0.25">
      <c r="B818" s="3"/>
    </row>
    <row r="819" spans="2:2" ht="15.75" customHeight="1" x14ac:dyDescent="0.25">
      <c r="B819" s="3"/>
    </row>
    <row r="820" spans="2:2" ht="15.75" customHeight="1" x14ac:dyDescent="0.25">
      <c r="B820" s="3"/>
    </row>
    <row r="821" spans="2:2" ht="15.75" customHeight="1" x14ac:dyDescent="0.25">
      <c r="B821" s="3"/>
    </row>
    <row r="822" spans="2:2" ht="15.75" customHeight="1" x14ac:dyDescent="0.25">
      <c r="B822" s="3"/>
    </row>
    <row r="823" spans="2:2" ht="15.75" customHeight="1" x14ac:dyDescent="0.25">
      <c r="B823" s="3"/>
    </row>
    <row r="824" spans="2:2" ht="15.75" customHeight="1" x14ac:dyDescent="0.25">
      <c r="B824" s="3"/>
    </row>
    <row r="825" spans="2:2" ht="15.75" customHeight="1" x14ac:dyDescent="0.25">
      <c r="B825" s="3"/>
    </row>
    <row r="826" spans="2:2" ht="15.75" customHeight="1" x14ac:dyDescent="0.25">
      <c r="B826" s="3"/>
    </row>
    <row r="827" spans="2:2" ht="15.75" customHeight="1" x14ac:dyDescent="0.25">
      <c r="B827" s="3"/>
    </row>
    <row r="828" spans="2:2" ht="15.75" customHeight="1" x14ac:dyDescent="0.25">
      <c r="B828" s="3"/>
    </row>
    <row r="829" spans="2:2" ht="15.75" customHeight="1" x14ac:dyDescent="0.25">
      <c r="B829" s="3"/>
    </row>
    <row r="830" spans="2:2" ht="15.75" customHeight="1" x14ac:dyDescent="0.25">
      <c r="B830" s="3"/>
    </row>
    <row r="831" spans="2:2" ht="15.75" customHeight="1" x14ac:dyDescent="0.25">
      <c r="B831" s="3"/>
    </row>
    <row r="832" spans="2:2" ht="15.75" customHeight="1" x14ac:dyDescent="0.25">
      <c r="B832" s="3"/>
    </row>
    <row r="833" spans="2:2" ht="15.75" customHeight="1" x14ac:dyDescent="0.25">
      <c r="B833" s="3"/>
    </row>
    <row r="834" spans="2:2" ht="15.75" customHeight="1" x14ac:dyDescent="0.25">
      <c r="B834" s="3"/>
    </row>
    <row r="835" spans="2:2" ht="15.75" customHeight="1" x14ac:dyDescent="0.25">
      <c r="B835" s="3"/>
    </row>
    <row r="836" spans="2:2" ht="15.75" customHeight="1" x14ac:dyDescent="0.25">
      <c r="B836" s="3"/>
    </row>
    <row r="837" spans="2:2" ht="15.75" customHeight="1" x14ac:dyDescent="0.25">
      <c r="B837" s="3"/>
    </row>
    <row r="838" spans="2:2" ht="15.75" customHeight="1" x14ac:dyDescent="0.25">
      <c r="B838" s="3"/>
    </row>
    <row r="839" spans="2:2" ht="15.75" customHeight="1" x14ac:dyDescent="0.25">
      <c r="B839" s="3"/>
    </row>
    <row r="840" spans="2:2" ht="15.75" customHeight="1" x14ac:dyDescent="0.25">
      <c r="B840" s="3"/>
    </row>
    <row r="841" spans="2:2" ht="15.75" customHeight="1" x14ac:dyDescent="0.25">
      <c r="B841" s="3"/>
    </row>
    <row r="842" spans="2:2" ht="15.75" customHeight="1" x14ac:dyDescent="0.25">
      <c r="B842" s="3"/>
    </row>
    <row r="843" spans="2:2" ht="15.75" customHeight="1" x14ac:dyDescent="0.25">
      <c r="B843" s="3"/>
    </row>
    <row r="844" spans="2:2" ht="15.75" customHeight="1" x14ac:dyDescent="0.25">
      <c r="B844" s="3"/>
    </row>
    <row r="845" spans="2:2" ht="15.75" customHeight="1" x14ac:dyDescent="0.25">
      <c r="B845" s="3"/>
    </row>
    <row r="846" spans="2:2" ht="15.75" customHeight="1" x14ac:dyDescent="0.25">
      <c r="B846" s="3"/>
    </row>
    <row r="847" spans="2:2" ht="15.75" customHeight="1" x14ac:dyDescent="0.25">
      <c r="B847" s="3"/>
    </row>
    <row r="848" spans="2:2" ht="15.75" customHeight="1" x14ac:dyDescent="0.25">
      <c r="B848" s="3"/>
    </row>
    <row r="849" spans="2:2" ht="15.75" customHeight="1" x14ac:dyDescent="0.25">
      <c r="B849" s="3"/>
    </row>
    <row r="850" spans="2:2" ht="15.75" customHeight="1" x14ac:dyDescent="0.25">
      <c r="B850" s="3"/>
    </row>
    <row r="851" spans="2:2" ht="15.75" customHeight="1" x14ac:dyDescent="0.25">
      <c r="B851" s="3"/>
    </row>
    <row r="852" spans="2:2" ht="15.75" customHeight="1" x14ac:dyDescent="0.25">
      <c r="B852" s="3"/>
    </row>
    <row r="853" spans="2:2" ht="15.75" customHeight="1" x14ac:dyDescent="0.25">
      <c r="B853" s="3"/>
    </row>
    <row r="854" spans="2:2" ht="15.75" customHeight="1" x14ac:dyDescent="0.25">
      <c r="B854" s="3"/>
    </row>
    <row r="855" spans="2:2" ht="15.75" customHeight="1" x14ac:dyDescent="0.25">
      <c r="B855" s="3"/>
    </row>
    <row r="856" spans="2:2" ht="15.75" customHeight="1" x14ac:dyDescent="0.25">
      <c r="B856" s="3"/>
    </row>
    <row r="857" spans="2:2" ht="15.75" customHeight="1" x14ac:dyDescent="0.25">
      <c r="B857" s="3"/>
    </row>
    <row r="858" spans="2:2" ht="15.75" customHeight="1" x14ac:dyDescent="0.25">
      <c r="B858" s="3"/>
    </row>
    <row r="859" spans="2:2" ht="15.75" customHeight="1" x14ac:dyDescent="0.25">
      <c r="B859" s="3"/>
    </row>
    <row r="860" spans="2:2" ht="15.75" customHeight="1" x14ac:dyDescent="0.25">
      <c r="B860" s="3"/>
    </row>
    <row r="861" spans="2:2" ht="15.75" customHeight="1" x14ac:dyDescent="0.25">
      <c r="B861" s="3"/>
    </row>
    <row r="862" spans="2:2" ht="15.75" customHeight="1" x14ac:dyDescent="0.25">
      <c r="B862" s="3"/>
    </row>
    <row r="863" spans="2:2" ht="15.75" customHeight="1" x14ac:dyDescent="0.25">
      <c r="B863" s="3"/>
    </row>
    <row r="864" spans="2:2" ht="15.75" customHeight="1" x14ac:dyDescent="0.25">
      <c r="B864" s="3"/>
    </row>
    <row r="865" spans="2:2" ht="15.75" customHeight="1" x14ac:dyDescent="0.25">
      <c r="B865" s="3"/>
    </row>
    <row r="866" spans="2:2" ht="15.75" customHeight="1" x14ac:dyDescent="0.25">
      <c r="B866" s="3"/>
    </row>
    <row r="867" spans="2:2" ht="15.75" customHeight="1" x14ac:dyDescent="0.25">
      <c r="B867" s="3"/>
    </row>
    <row r="868" spans="2:2" ht="15.75" customHeight="1" x14ac:dyDescent="0.25">
      <c r="B868" s="3"/>
    </row>
    <row r="869" spans="2:2" ht="15.75" customHeight="1" x14ac:dyDescent="0.25">
      <c r="B869" s="3"/>
    </row>
    <row r="870" spans="2:2" ht="15.75" customHeight="1" x14ac:dyDescent="0.25">
      <c r="B870" s="3"/>
    </row>
    <row r="871" spans="2:2" ht="15.75" customHeight="1" x14ac:dyDescent="0.25">
      <c r="B871" s="3"/>
    </row>
    <row r="872" spans="2:2" ht="15.75" customHeight="1" x14ac:dyDescent="0.25">
      <c r="B872" s="3"/>
    </row>
    <row r="873" spans="2:2" ht="15.75" customHeight="1" x14ac:dyDescent="0.25">
      <c r="B873" s="3"/>
    </row>
    <row r="874" spans="2:2" ht="15.75" customHeight="1" x14ac:dyDescent="0.25">
      <c r="B874" s="3"/>
    </row>
    <row r="875" spans="2:2" ht="15.75" customHeight="1" x14ac:dyDescent="0.25">
      <c r="B875" s="3"/>
    </row>
    <row r="876" spans="2:2" ht="15.75" customHeight="1" x14ac:dyDescent="0.25">
      <c r="B876" s="3"/>
    </row>
    <row r="877" spans="2:2" ht="15.75" customHeight="1" x14ac:dyDescent="0.25">
      <c r="B877" s="3"/>
    </row>
    <row r="878" spans="2:2" ht="15.75" customHeight="1" x14ac:dyDescent="0.25">
      <c r="B878" s="3"/>
    </row>
    <row r="879" spans="2:2" ht="15.75" customHeight="1" x14ac:dyDescent="0.25">
      <c r="B879" s="3"/>
    </row>
    <row r="880" spans="2:2" ht="15.75" customHeight="1" x14ac:dyDescent="0.25">
      <c r="B880" s="3"/>
    </row>
    <row r="881" spans="2:2" ht="15.75" customHeight="1" x14ac:dyDescent="0.25">
      <c r="B881" s="3"/>
    </row>
    <row r="882" spans="2:2" ht="15.75" customHeight="1" x14ac:dyDescent="0.25">
      <c r="B882" s="3"/>
    </row>
    <row r="883" spans="2:2" ht="15.75" customHeight="1" x14ac:dyDescent="0.25">
      <c r="B883" s="3"/>
    </row>
    <row r="884" spans="2:2" ht="15.75" customHeight="1" x14ac:dyDescent="0.25">
      <c r="B884" s="3"/>
    </row>
    <row r="885" spans="2:2" ht="15.75" customHeight="1" x14ac:dyDescent="0.25">
      <c r="B885" s="3"/>
    </row>
    <row r="886" spans="2:2" ht="15.75" customHeight="1" x14ac:dyDescent="0.25">
      <c r="B886" s="3"/>
    </row>
    <row r="887" spans="2:2" ht="15.75" customHeight="1" x14ac:dyDescent="0.25">
      <c r="B887" s="3"/>
    </row>
    <row r="888" spans="2:2" ht="15.75" customHeight="1" x14ac:dyDescent="0.25">
      <c r="B888" s="3"/>
    </row>
    <row r="889" spans="2:2" ht="15.75" customHeight="1" x14ac:dyDescent="0.25">
      <c r="B889" s="3"/>
    </row>
    <row r="890" spans="2:2" ht="15.75" customHeight="1" x14ac:dyDescent="0.25">
      <c r="B890" s="3"/>
    </row>
    <row r="891" spans="2:2" ht="15.75" customHeight="1" x14ac:dyDescent="0.25">
      <c r="B891" s="3"/>
    </row>
    <row r="892" spans="2:2" ht="15.75" customHeight="1" x14ac:dyDescent="0.25">
      <c r="B892" s="3"/>
    </row>
    <row r="893" spans="2:2" ht="15.75" customHeight="1" x14ac:dyDescent="0.25">
      <c r="B893" s="3"/>
    </row>
    <row r="894" spans="2:2" ht="15.75" customHeight="1" x14ac:dyDescent="0.25">
      <c r="B894" s="3"/>
    </row>
    <row r="895" spans="2:2" ht="15.75" customHeight="1" x14ac:dyDescent="0.25">
      <c r="B895" s="3"/>
    </row>
    <row r="896" spans="2:2" ht="15.75" customHeight="1" x14ac:dyDescent="0.25">
      <c r="B896" s="3"/>
    </row>
    <row r="897" spans="2:2" ht="15.75" customHeight="1" x14ac:dyDescent="0.25">
      <c r="B897" s="3"/>
    </row>
    <row r="898" spans="2:2" ht="15.75" customHeight="1" x14ac:dyDescent="0.25">
      <c r="B898" s="3"/>
    </row>
    <row r="899" spans="2:2" ht="15.75" customHeight="1" x14ac:dyDescent="0.25">
      <c r="B899" s="3"/>
    </row>
    <row r="900" spans="2:2" ht="15.75" customHeight="1" x14ac:dyDescent="0.25">
      <c r="B900" s="3"/>
    </row>
    <row r="901" spans="2:2" ht="15.75" customHeight="1" x14ac:dyDescent="0.25">
      <c r="B901" s="3"/>
    </row>
    <row r="902" spans="2:2" ht="15.75" customHeight="1" x14ac:dyDescent="0.25">
      <c r="B902" s="3"/>
    </row>
    <row r="903" spans="2:2" ht="15.75" customHeight="1" x14ac:dyDescent="0.25">
      <c r="B903" s="3"/>
    </row>
    <row r="904" spans="2:2" ht="15.75" customHeight="1" x14ac:dyDescent="0.25">
      <c r="B904" s="3"/>
    </row>
  </sheetData>
  <pageMargins left="0.7" right="0.7" top="0.75" bottom="0.75" header="0" footer="0"/>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09"/>
  <sheetViews>
    <sheetView tabSelected="1" zoomScale="85" zoomScaleNormal="85" workbookViewId="0">
      <selection sqref="A1:XFD1048576"/>
    </sheetView>
  </sheetViews>
  <sheetFormatPr baseColWidth="10" defaultColWidth="12.625" defaultRowHeight="15" customHeight="1" x14ac:dyDescent="0.35"/>
  <cols>
    <col min="1" max="1" width="30.75" style="15" customWidth="1"/>
    <col min="2" max="2" width="20.25" style="15" customWidth="1"/>
    <col min="3" max="3" width="19.375" style="15" customWidth="1"/>
    <col min="4" max="4" width="16.875" style="15" customWidth="1"/>
    <col min="5" max="5" width="16.625" style="15" customWidth="1"/>
    <col min="6" max="6" width="16.25" style="15" customWidth="1"/>
    <col min="7" max="8" width="11.25" style="15" customWidth="1"/>
    <col min="9" max="26" width="9.375" style="15" customWidth="1"/>
    <col min="27" max="16384" width="12.625" style="15"/>
  </cols>
  <sheetData>
    <row r="1" spans="1:8" ht="18" x14ac:dyDescent="0.35">
      <c r="B1" s="18"/>
    </row>
    <row r="2" spans="1:8" ht="18" x14ac:dyDescent="0.35">
      <c r="B2" s="18"/>
    </row>
    <row r="3" spans="1:8" ht="18" x14ac:dyDescent="0.35">
      <c r="B3" s="18"/>
    </row>
    <row r="4" spans="1:8" ht="18" x14ac:dyDescent="0.35">
      <c r="B4" s="18"/>
    </row>
    <row r="5" spans="1:8" ht="18" x14ac:dyDescent="0.35">
      <c r="A5" s="17" t="s">
        <v>99</v>
      </c>
    </row>
    <row r="6" spans="1:8" ht="18" x14ac:dyDescent="0.35">
      <c r="A6" s="17" t="s">
        <v>98</v>
      </c>
    </row>
    <row r="7" spans="1:8" ht="18" x14ac:dyDescent="0.35">
      <c r="A7" s="17" t="s">
        <v>97</v>
      </c>
      <c r="B7" s="15" t="s">
        <v>230</v>
      </c>
    </row>
    <row r="8" spans="1:8" ht="18" x14ac:dyDescent="0.35">
      <c r="B8" s="18"/>
    </row>
    <row r="9" spans="1:8" ht="18" x14ac:dyDescent="0.35">
      <c r="A9" s="171" t="s">
        <v>180</v>
      </c>
      <c r="B9" s="172"/>
      <c r="C9" s="172"/>
      <c r="D9" s="172"/>
      <c r="E9" s="172"/>
      <c r="F9" s="172"/>
      <c r="G9" s="19"/>
      <c r="H9" s="19"/>
    </row>
    <row r="10" spans="1:8" ht="6.75" customHeight="1" x14ac:dyDescent="0.35">
      <c r="B10" s="18"/>
    </row>
    <row r="11" spans="1:8" ht="18" x14ac:dyDescent="0.35">
      <c r="A11" s="69" t="s">
        <v>51</v>
      </c>
      <c r="B11" s="70" t="s">
        <v>52</v>
      </c>
      <c r="C11" s="70" t="s">
        <v>53</v>
      </c>
      <c r="D11" s="70" t="s">
        <v>8</v>
      </c>
      <c r="E11" s="70" t="s">
        <v>9</v>
      </c>
      <c r="F11" s="70" t="s">
        <v>10</v>
      </c>
    </row>
    <row r="12" spans="1:8" ht="18" x14ac:dyDescent="0.35">
      <c r="A12" s="71" t="s">
        <v>54</v>
      </c>
      <c r="B12" s="58" t="s">
        <v>55</v>
      </c>
      <c r="C12" s="58" t="s">
        <v>55</v>
      </c>
      <c r="D12" s="58" t="s">
        <v>55</v>
      </c>
      <c r="E12" s="58"/>
      <c r="F12" s="58" t="s">
        <v>55</v>
      </c>
    </row>
    <row r="13" spans="1:8" ht="18" x14ac:dyDescent="0.35">
      <c r="A13" s="71"/>
      <c r="B13" s="58"/>
      <c r="C13" s="58"/>
      <c r="D13" s="58"/>
      <c r="E13" s="58"/>
      <c r="F13" s="58"/>
    </row>
    <row r="14" spans="1:8" ht="18" x14ac:dyDescent="0.35">
      <c r="A14" s="72" t="s">
        <v>56</v>
      </c>
      <c r="B14" s="58"/>
      <c r="C14" s="58"/>
      <c r="D14" s="58"/>
      <c r="E14" s="58"/>
      <c r="F14" s="58"/>
    </row>
    <row r="15" spans="1:8" ht="18" x14ac:dyDescent="0.35">
      <c r="A15" s="71" t="s">
        <v>57</v>
      </c>
      <c r="B15" s="58"/>
      <c r="C15" s="58"/>
      <c r="D15" s="58"/>
      <c r="E15" s="58"/>
      <c r="F15" s="58"/>
    </row>
    <row r="16" spans="1:8" ht="18" x14ac:dyDescent="0.35">
      <c r="A16" s="71"/>
      <c r="B16" s="58"/>
      <c r="C16" s="58"/>
      <c r="D16" s="58"/>
      <c r="E16" s="58"/>
      <c r="F16" s="58"/>
    </row>
    <row r="17" spans="1:6" ht="18" x14ac:dyDescent="0.35">
      <c r="A17" s="72" t="s">
        <v>56</v>
      </c>
      <c r="B17" s="58"/>
      <c r="C17" s="58"/>
      <c r="D17" s="58"/>
      <c r="E17" s="58"/>
      <c r="F17" s="58"/>
    </row>
    <row r="18" spans="1:6" ht="18" x14ac:dyDescent="0.35">
      <c r="A18" s="71" t="s">
        <v>58</v>
      </c>
      <c r="B18" s="58"/>
      <c r="C18" s="58"/>
      <c r="D18" s="58"/>
      <c r="E18" s="58"/>
      <c r="F18" s="58"/>
    </row>
    <row r="19" spans="1:6" ht="18" x14ac:dyDescent="0.35">
      <c r="A19" s="71"/>
      <c r="B19" s="58" t="s">
        <v>55</v>
      </c>
      <c r="C19" s="58" t="s">
        <v>55</v>
      </c>
      <c r="D19" s="58" t="s">
        <v>55</v>
      </c>
      <c r="E19" s="58"/>
      <c r="F19" s="58" t="s">
        <v>55</v>
      </c>
    </row>
    <row r="20" spans="1:6" ht="18" x14ac:dyDescent="0.35">
      <c r="A20" s="72" t="s">
        <v>56</v>
      </c>
      <c r="B20" s="59"/>
      <c r="C20" s="59"/>
      <c r="D20" s="59"/>
      <c r="E20" s="59"/>
      <c r="F20" s="59"/>
    </row>
    <row r="21" spans="1:6" ht="18" x14ac:dyDescent="0.35">
      <c r="A21" s="71" t="s">
        <v>59</v>
      </c>
      <c r="B21" s="58"/>
      <c r="C21" s="58"/>
      <c r="D21" s="58"/>
      <c r="E21" s="58"/>
      <c r="F21" s="58"/>
    </row>
    <row r="22" spans="1:6" ht="16.5" customHeight="1" x14ac:dyDescent="0.35">
      <c r="A22" s="71" t="s">
        <v>27</v>
      </c>
      <c r="B22" s="58"/>
      <c r="C22" s="58"/>
      <c r="D22" s="58"/>
      <c r="E22" s="58"/>
      <c r="F22" s="58"/>
    </row>
    <row r="23" spans="1:6" ht="18" x14ac:dyDescent="0.35">
      <c r="A23" s="72" t="s">
        <v>56</v>
      </c>
      <c r="B23" s="60">
        <f>SUM(B22)</f>
        <v>0</v>
      </c>
      <c r="C23" s="60">
        <f>SUM(C22)</f>
        <v>0</v>
      </c>
      <c r="D23" s="60">
        <f>SUM(D22)</f>
        <v>0</v>
      </c>
      <c r="E23" s="60">
        <f>SUM(E22)</f>
        <v>0</v>
      </c>
      <c r="F23" s="60">
        <f>SUM(F22)</f>
        <v>0</v>
      </c>
    </row>
    <row r="24" spans="1:6" ht="30.75" x14ac:dyDescent="0.35">
      <c r="A24" s="71" t="s">
        <v>60</v>
      </c>
      <c r="B24" s="61"/>
      <c r="C24" s="61"/>
      <c r="D24" s="61"/>
      <c r="E24" s="61"/>
      <c r="F24" s="61"/>
    </row>
    <row r="25" spans="1:6" ht="15.75" customHeight="1" x14ac:dyDescent="0.35">
      <c r="A25" s="72"/>
      <c r="B25" s="58"/>
      <c r="C25" s="58"/>
      <c r="D25" s="58"/>
      <c r="E25" s="58"/>
      <c r="F25" s="58"/>
    </row>
    <row r="26" spans="1:6" ht="15.75" customHeight="1" x14ac:dyDescent="0.35">
      <c r="A26" s="72" t="s">
        <v>56</v>
      </c>
      <c r="B26" s="58" t="s">
        <v>55</v>
      </c>
      <c r="C26" s="58" t="s">
        <v>55</v>
      </c>
      <c r="D26" s="58" t="s">
        <v>55</v>
      </c>
      <c r="E26" s="58"/>
      <c r="F26" s="58" t="s">
        <v>55</v>
      </c>
    </row>
    <row r="27" spans="1:6" ht="15.75" customHeight="1" x14ac:dyDescent="0.35">
      <c r="A27" s="71" t="s">
        <v>61</v>
      </c>
      <c r="B27" s="61"/>
      <c r="C27" s="61"/>
      <c r="D27" s="61"/>
      <c r="E27" s="61"/>
      <c r="F27" s="61"/>
    </row>
    <row r="28" spans="1:6" ht="15.75" customHeight="1" x14ac:dyDescent="0.35">
      <c r="A28" s="72"/>
      <c r="B28" s="58"/>
      <c r="C28" s="58"/>
      <c r="D28" s="58"/>
      <c r="E28" s="58"/>
      <c r="F28" s="58"/>
    </row>
    <row r="29" spans="1:6" ht="15.75" customHeight="1" x14ac:dyDescent="0.35">
      <c r="A29" s="72" t="s">
        <v>56</v>
      </c>
      <c r="B29" s="59"/>
      <c r="C29" s="59"/>
      <c r="D29" s="59"/>
      <c r="E29" s="59"/>
      <c r="F29" s="59"/>
    </row>
    <row r="30" spans="1:6" ht="15.75" customHeight="1" x14ac:dyDescent="0.35">
      <c r="A30" s="71" t="s">
        <v>25</v>
      </c>
      <c r="B30" s="61"/>
      <c r="C30" s="61"/>
      <c r="D30" s="61"/>
      <c r="E30" s="61"/>
      <c r="F30" s="61"/>
    </row>
    <row r="31" spans="1:6" ht="15.75" customHeight="1" x14ac:dyDescent="0.35">
      <c r="A31" s="71" t="s">
        <v>28</v>
      </c>
      <c r="B31" s="61">
        <v>126547380</v>
      </c>
      <c r="C31" s="61">
        <v>126473048.58</v>
      </c>
      <c r="D31" s="61">
        <v>126129260.97</v>
      </c>
      <c r="E31" s="61">
        <v>126129260.97</v>
      </c>
      <c r="F31" s="61">
        <v>343787.61</v>
      </c>
    </row>
    <row r="32" spans="1:6" ht="15.75" customHeight="1" x14ac:dyDescent="0.35">
      <c r="A32" s="71" t="s">
        <v>29</v>
      </c>
      <c r="B32" s="61"/>
      <c r="C32" s="61"/>
      <c r="D32" s="61"/>
      <c r="E32" s="61"/>
      <c r="F32" s="61"/>
    </row>
    <row r="33" spans="1:8" ht="15.75" customHeight="1" x14ac:dyDescent="0.35">
      <c r="A33" s="71" t="s">
        <v>30</v>
      </c>
      <c r="B33" s="61"/>
      <c r="C33" s="61"/>
      <c r="D33" s="61"/>
      <c r="E33" s="61"/>
      <c r="F33" s="61"/>
    </row>
    <row r="34" spans="1:8" ht="15.75" customHeight="1" x14ac:dyDescent="0.35">
      <c r="A34" s="71" t="s">
        <v>31</v>
      </c>
      <c r="B34" s="61"/>
      <c r="C34" s="61"/>
      <c r="D34" s="61"/>
      <c r="E34" s="61"/>
      <c r="F34" s="61"/>
    </row>
    <row r="35" spans="1:8" ht="15.75" customHeight="1" x14ac:dyDescent="0.35">
      <c r="A35" s="71" t="s">
        <v>32</v>
      </c>
      <c r="B35" s="61"/>
      <c r="C35" s="61"/>
      <c r="D35" s="61"/>
      <c r="E35" s="61"/>
      <c r="F35" s="61"/>
    </row>
    <row r="36" spans="1:8" ht="15.75" customHeight="1" x14ac:dyDescent="0.35">
      <c r="A36" s="72" t="s">
        <v>56</v>
      </c>
      <c r="B36" s="60">
        <f>SUM(B31:B35)</f>
        <v>126547380</v>
      </c>
      <c r="C36" s="60">
        <f>SUM(C31:C35)</f>
        <v>126473048.58</v>
      </c>
      <c r="D36" s="60">
        <f>SUM(D31:D35)</f>
        <v>126129260.97</v>
      </c>
      <c r="E36" s="60">
        <f>SUM(E31:E35)</f>
        <v>126129260.97</v>
      </c>
      <c r="F36" s="60">
        <f>SUM(F31:F35)</f>
        <v>343787.61</v>
      </c>
    </row>
    <row r="37" spans="1:8" ht="15.75" customHeight="1" x14ac:dyDescent="0.35">
      <c r="A37" s="71" t="s">
        <v>62</v>
      </c>
      <c r="B37" s="61"/>
      <c r="C37" s="61"/>
      <c r="D37" s="61"/>
      <c r="E37" s="61"/>
      <c r="F37" s="61"/>
      <c r="G37" s="20"/>
    </row>
    <row r="38" spans="1:8" ht="15.75" customHeight="1" x14ac:dyDescent="0.35">
      <c r="A38" s="72"/>
      <c r="B38" s="58"/>
      <c r="C38" s="58"/>
      <c r="D38" s="58"/>
      <c r="E38" s="58"/>
      <c r="F38" s="58"/>
    </row>
    <row r="39" spans="1:8" ht="15.75" customHeight="1" x14ac:dyDescent="0.35">
      <c r="A39" s="72" t="s">
        <v>56</v>
      </c>
      <c r="B39" s="58" t="s">
        <v>55</v>
      </c>
      <c r="C39" s="58" t="s">
        <v>55</v>
      </c>
      <c r="D39" s="58" t="s">
        <v>55</v>
      </c>
      <c r="E39" s="58"/>
      <c r="F39" s="58" t="s">
        <v>55</v>
      </c>
    </row>
    <row r="40" spans="1:8" ht="15.75" customHeight="1" x14ac:dyDescent="0.35">
      <c r="A40" s="71" t="s">
        <v>63</v>
      </c>
      <c r="B40" s="61"/>
      <c r="C40" s="61"/>
      <c r="D40" s="61"/>
      <c r="E40" s="61"/>
      <c r="F40" s="61"/>
    </row>
    <row r="41" spans="1:8" ht="15.75" customHeight="1" x14ac:dyDescent="0.35">
      <c r="A41" s="71" t="s">
        <v>64</v>
      </c>
      <c r="B41" s="58">
        <v>3795978</v>
      </c>
      <c r="C41" s="58">
        <v>3794191.47</v>
      </c>
      <c r="D41" s="58">
        <v>3777209.9500000007</v>
      </c>
      <c r="E41" s="58">
        <v>3777209.9500000007</v>
      </c>
      <c r="F41" s="58">
        <v>16981.52</v>
      </c>
    </row>
    <row r="42" spans="1:8" ht="15.75" customHeight="1" x14ac:dyDescent="0.35">
      <c r="A42" s="72" t="s">
        <v>56</v>
      </c>
      <c r="B42" s="60">
        <f>SUM(B41)</f>
        <v>3795978</v>
      </c>
      <c r="C42" s="60">
        <f>SUM(C41)</f>
        <v>3794191.47</v>
      </c>
      <c r="D42" s="60">
        <f>SUM(D41)</f>
        <v>3777209.9500000007</v>
      </c>
      <c r="E42" s="60">
        <f>SUM(E41)</f>
        <v>3777209.9500000007</v>
      </c>
      <c r="F42" s="60">
        <f>SUM(F41)</f>
        <v>16981.52</v>
      </c>
    </row>
    <row r="43" spans="1:8" ht="27" customHeight="1" x14ac:dyDescent="0.35">
      <c r="A43" s="72" t="s">
        <v>65</v>
      </c>
      <c r="B43" s="60">
        <f>B42+B36+B23</f>
        <v>130343358</v>
      </c>
      <c r="C43" s="60">
        <f>C42+C36+C23</f>
        <v>130267240.05</v>
      </c>
      <c r="D43" s="60">
        <f>D42+D36+D23</f>
        <v>129906470.92</v>
      </c>
      <c r="E43" s="60">
        <f>E42+E36+E23</f>
        <v>129906470.92</v>
      </c>
      <c r="F43" s="60">
        <f>F42+F36+F23</f>
        <v>360769.13</v>
      </c>
    </row>
    <row r="44" spans="1:8" ht="15.75" customHeight="1" x14ac:dyDescent="0.35">
      <c r="A44" s="21"/>
      <c r="B44" s="22"/>
      <c r="C44" s="23"/>
      <c r="D44" s="23"/>
      <c r="E44" s="23"/>
      <c r="F44" s="23"/>
    </row>
    <row r="45" spans="1:8" ht="15.75" customHeight="1" x14ac:dyDescent="0.35">
      <c r="A45" s="174" t="s">
        <v>66</v>
      </c>
      <c r="B45" s="172"/>
      <c r="C45" s="172"/>
      <c r="D45" s="172"/>
      <c r="E45" s="172"/>
      <c r="F45" s="172"/>
    </row>
    <row r="46" spans="1:8" ht="15" customHeight="1" x14ac:dyDescent="0.35">
      <c r="A46" s="174" t="s">
        <v>67</v>
      </c>
      <c r="B46" s="172"/>
      <c r="C46" s="172"/>
      <c r="D46" s="172"/>
      <c r="E46" s="172"/>
      <c r="F46" s="172"/>
      <c r="G46" s="24"/>
      <c r="H46" s="24"/>
    </row>
    <row r="47" spans="1:8" ht="15.75" customHeight="1" x14ac:dyDescent="0.35">
      <c r="A47" s="174" t="s">
        <v>68</v>
      </c>
      <c r="B47" s="172"/>
      <c r="C47" s="172"/>
      <c r="D47" s="172"/>
      <c r="E47" s="172"/>
      <c r="F47" s="172"/>
    </row>
    <row r="48" spans="1:8" ht="15.75" customHeight="1" x14ac:dyDescent="0.35">
      <c r="A48" s="174" t="s">
        <v>36</v>
      </c>
      <c r="B48" s="172"/>
      <c r="C48" s="172"/>
      <c r="D48" s="172"/>
      <c r="E48" s="172"/>
      <c r="F48" s="172"/>
    </row>
    <row r="49" spans="2:2" ht="15.75" customHeight="1" x14ac:dyDescent="0.35">
      <c r="B49" s="18"/>
    </row>
    <row r="50" spans="2:2" ht="15.75" customHeight="1" x14ac:dyDescent="0.35">
      <c r="B50" s="18"/>
    </row>
    <row r="51" spans="2:2" ht="15.75" customHeight="1" x14ac:dyDescent="0.35">
      <c r="B51" s="18"/>
    </row>
    <row r="52" spans="2:2" ht="15.75" customHeight="1" x14ac:dyDescent="0.35">
      <c r="B52" s="18"/>
    </row>
    <row r="53" spans="2:2" ht="15.75" customHeight="1" x14ac:dyDescent="0.35">
      <c r="B53" s="18"/>
    </row>
    <row r="54" spans="2:2" ht="15.75" customHeight="1" x14ac:dyDescent="0.35">
      <c r="B54" s="18"/>
    </row>
    <row r="55" spans="2:2" ht="15.75" customHeight="1" x14ac:dyDescent="0.35">
      <c r="B55" s="18"/>
    </row>
    <row r="56" spans="2:2" ht="15.75" customHeight="1" x14ac:dyDescent="0.35">
      <c r="B56" s="18"/>
    </row>
    <row r="57" spans="2:2" ht="15.75" customHeight="1" x14ac:dyDescent="0.35">
      <c r="B57" s="18"/>
    </row>
    <row r="58" spans="2:2" ht="15.75" customHeight="1" x14ac:dyDescent="0.35">
      <c r="B58" s="18"/>
    </row>
    <row r="59" spans="2:2" ht="15.75" customHeight="1" x14ac:dyDescent="0.35">
      <c r="B59" s="18"/>
    </row>
    <row r="60" spans="2:2" ht="15.75" customHeight="1" x14ac:dyDescent="0.35">
      <c r="B60" s="18"/>
    </row>
    <row r="61" spans="2:2" ht="15.75" customHeight="1" x14ac:dyDescent="0.35">
      <c r="B61" s="18"/>
    </row>
    <row r="62" spans="2:2" ht="15.75" customHeight="1" x14ac:dyDescent="0.35">
      <c r="B62" s="18"/>
    </row>
    <row r="63" spans="2:2" ht="15.75" customHeight="1" x14ac:dyDescent="0.35">
      <c r="B63" s="18"/>
    </row>
    <row r="64" spans="2:2" ht="15.75" customHeight="1" x14ac:dyDescent="0.35">
      <c r="B64" s="18"/>
    </row>
    <row r="65" spans="2:2" ht="15.75" customHeight="1" x14ac:dyDescent="0.35">
      <c r="B65" s="18"/>
    </row>
    <row r="66" spans="2:2" ht="15.75" customHeight="1" x14ac:dyDescent="0.35">
      <c r="B66" s="18"/>
    </row>
    <row r="67" spans="2:2" ht="15.75" customHeight="1" x14ac:dyDescent="0.35">
      <c r="B67" s="18"/>
    </row>
    <row r="68" spans="2:2" ht="15.75" customHeight="1" x14ac:dyDescent="0.35">
      <c r="B68" s="18"/>
    </row>
    <row r="69" spans="2:2" ht="15.75" customHeight="1" x14ac:dyDescent="0.35">
      <c r="B69" s="18"/>
    </row>
    <row r="70" spans="2:2" ht="15.75" customHeight="1" x14ac:dyDescent="0.35">
      <c r="B70" s="18"/>
    </row>
    <row r="71" spans="2:2" ht="15.75" customHeight="1" x14ac:dyDescent="0.35">
      <c r="B71" s="18"/>
    </row>
    <row r="72" spans="2:2" ht="15.75" customHeight="1" x14ac:dyDescent="0.35">
      <c r="B72" s="18"/>
    </row>
    <row r="73" spans="2:2" ht="15.75" customHeight="1" x14ac:dyDescent="0.35">
      <c r="B73" s="18"/>
    </row>
    <row r="74" spans="2:2" ht="15.75" customHeight="1" x14ac:dyDescent="0.35">
      <c r="B74" s="18"/>
    </row>
    <row r="75" spans="2:2" ht="15.75" customHeight="1" x14ac:dyDescent="0.35">
      <c r="B75" s="18"/>
    </row>
    <row r="76" spans="2:2" ht="15.75" customHeight="1" x14ac:dyDescent="0.35">
      <c r="B76" s="18"/>
    </row>
    <row r="77" spans="2:2" ht="15.75" customHeight="1" x14ac:dyDescent="0.35">
      <c r="B77" s="18"/>
    </row>
    <row r="78" spans="2:2" ht="15.75" customHeight="1" x14ac:dyDescent="0.35">
      <c r="B78" s="18"/>
    </row>
    <row r="79" spans="2:2" ht="15.75" customHeight="1" x14ac:dyDescent="0.35">
      <c r="B79" s="18"/>
    </row>
    <row r="80" spans="2:2" ht="15.75" customHeight="1" x14ac:dyDescent="0.35">
      <c r="B80" s="18"/>
    </row>
    <row r="81" spans="2:2" ht="15.75" customHeight="1" x14ac:dyDescent="0.35">
      <c r="B81" s="18"/>
    </row>
    <row r="82" spans="2:2" ht="15.75" customHeight="1" x14ac:dyDescent="0.35">
      <c r="B82" s="18"/>
    </row>
    <row r="83" spans="2:2" ht="15.75" customHeight="1" x14ac:dyDescent="0.35">
      <c r="B83" s="18"/>
    </row>
    <row r="84" spans="2:2" ht="15.75" customHeight="1" x14ac:dyDescent="0.35">
      <c r="B84" s="18"/>
    </row>
    <row r="85" spans="2:2" ht="15.75" customHeight="1" x14ac:dyDescent="0.35">
      <c r="B85" s="18"/>
    </row>
    <row r="86" spans="2:2" ht="15.75" customHeight="1" x14ac:dyDescent="0.35">
      <c r="B86" s="18"/>
    </row>
    <row r="87" spans="2:2" ht="15.75" customHeight="1" x14ac:dyDescent="0.35">
      <c r="B87" s="18"/>
    </row>
    <row r="88" spans="2:2" ht="15.75" customHeight="1" x14ac:dyDescent="0.35">
      <c r="B88" s="18"/>
    </row>
    <row r="89" spans="2:2" ht="15.75" customHeight="1" x14ac:dyDescent="0.35">
      <c r="B89" s="18"/>
    </row>
    <row r="90" spans="2:2" ht="15.75" customHeight="1" x14ac:dyDescent="0.35">
      <c r="B90" s="18"/>
    </row>
    <row r="91" spans="2:2" ht="15.75" customHeight="1" x14ac:dyDescent="0.35">
      <c r="B91" s="18"/>
    </row>
    <row r="92" spans="2:2" ht="15.75" customHeight="1" x14ac:dyDescent="0.35">
      <c r="B92" s="18"/>
    </row>
    <row r="93" spans="2:2" ht="15.75" customHeight="1" x14ac:dyDescent="0.35">
      <c r="B93" s="18"/>
    </row>
    <row r="94" spans="2:2" ht="15.75" customHeight="1" x14ac:dyDescent="0.35">
      <c r="B94" s="18"/>
    </row>
    <row r="95" spans="2:2" ht="15.75" customHeight="1" x14ac:dyDescent="0.35">
      <c r="B95" s="18"/>
    </row>
    <row r="96" spans="2:2" ht="15.75" customHeight="1" x14ac:dyDescent="0.35">
      <c r="B96" s="18"/>
    </row>
    <row r="97" spans="2:2" ht="15.75" customHeight="1" x14ac:dyDescent="0.35">
      <c r="B97" s="18"/>
    </row>
    <row r="98" spans="2:2" ht="15.75" customHeight="1" x14ac:dyDescent="0.35">
      <c r="B98" s="18"/>
    </row>
    <row r="99" spans="2:2" ht="15.75" customHeight="1" x14ac:dyDescent="0.35">
      <c r="B99" s="18"/>
    </row>
    <row r="100" spans="2:2" ht="15.75" customHeight="1" x14ac:dyDescent="0.35">
      <c r="B100" s="18"/>
    </row>
    <row r="101" spans="2:2" ht="15.75" customHeight="1" x14ac:dyDescent="0.35">
      <c r="B101" s="18"/>
    </row>
    <row r="102" spans="2:2" ht="15.75" customHeight="1" x14ac:dyDescent="0.35">
      <c r="B102" s="18"/>
    </row>
    <row r="103" spans="2:2" ht="15.75" customHeight="1" x14ac:dyDescent="0.35">
      <c r="B103" s="18"/>
    </row>
    <row r="104" spans="2:2" ht="15.75" customHeight="1" x14ac:dyDescent="0.35">
      <c r="B104" s="18"/>
    </row>
    <row r="105" spans="2:2" ht="15.75" customHeight="1" x14ac:dyDescent="0.35">
      <c r="B105" s="18"/>
    </row>
    <row r="106" spans="2:2" ht="15.75" customHeight="1" x14ac:dyDescent="0.35">
      <c r="B106" s="18"/>
    </row>
    <row r="107" spans="2:2" ht="15.75" customHeight="1" x14ac:dyDescent="0.35">
      <c r="B107" s="18"/>
    </row>
    <row r="108" spans="2:2" ht="15.75" customHeight="1" x14ac:dyDescent="0.35">
      <c r="B108" s="18"/>
    </row>
    <row r="109" spans="2:2" ht="15.75" customHeight="1" x14ac:dyDescent="0.35">
      <c r="B109" s="18"/>
    </row>
    <row r="110" spans="2:2" ht="15.75" customHeight="1" x14ac:dyDescent="0.35">
      <c r="B110" s="18"/>
    </row>
    <row r="111" spans="2:2" ht="15.75" customHeight="1" x14ac:dyDescent="0.35">
      <c r="B111" s="18"/>
    </row>
    <row r="112" spans="2:2" ht="15.75" customHeight="1" x14ac:dyDescent="0.35">
      <c r="B112" s="18"/>
    </row>
    <row r="113" spans="2:2" ht="15.75" customHeight="1" x14ac:dyDescent="0.35">
      <c r="B113" s="18"/>
    </row>
    <row r="114" spans="2:2" ht="15.75" customHeight="1" x14ac:dyDescent="0.35">
      <c r="B114" s="18"/>
    </row>
    <row r="115" spans="2:2" ht="15.75" customHeight="1" x14ac:dyDescent="0.35">
      <c r="B115" s="18"/>
    </row>
    <row r="116" spans="2:2" ht="15.75" customHeight="1" x14ac:dyDescent="0.35">
      <c r="B116" s="18"/>
    </row>
    <row r="117" spans="2:2" ht="15.75" customHeight="1" x14ac:dyDescent="0.35">
      <c r="B117" s="18"/>
    </row>
    <row r="118" spans="2:2" ht="15.75" customHeight="1" x14ac:dyDescent="0.35">
      <c r="B118" s="18"/>
    </row>
    <row r="119" spans="2:2" ht="15.75" customHeight="1" x14ac:dyDescent="0.35">
      <c r="B119" s="18"/>
    </row>
    <row r="120" spans="2:2" ht="15.75" customHeight="1" x14ac:dyDescent="0.35">
      <c r="B120" s="18"/>
    </row>
    <row r="121" spans="2:2" ht="15.75" customHeight="1" x14ac:dyDescent="0.35">
      <c r="B121" s="18"/>
    </row>
    <row r="122" spans="2:2" ht="15.75" customHeight="1" x14ac:dyDescent="0.35">
      <c r="B122" s="18"/>
    </row>
    <row r="123" spans="2:2" ht="15.75" customHeight="1" x14ac:dyDescent="0.35">
      <c r="B123" s="18"/>
    </row>
    <row r="124" spans="2:2" ht="15.75" customHeight="1" x14ac:dyDescent="0.35">
      <c r="B124" s="18"/>
    </row>
    <row r="125" spans="2:2" ht="15.75" customHeight="1" x14ac:dyDescent="0.35">
      <c r="B125" s="18"/>
    </row>
    <row r="126" spans="2:2" ht="15.75" customHeight="1" x14ac:dyDescent="0.35">
      <c r="B126" s="18"/>
    </row>
    <row r="127" spans="2:2" ht="15.75" customHeight="1" x14ac:dyDescent="0.35">
      <c r="B127" s="18"/>
    </row>
    <row r="128" spans="2:2" ht="15.75" customHeight="1" x14ac:dyDescent="0.35">
      <c r="B128" s="18"/>
    </row>
    <row r="129" spans="2:2" ht="15.75" customHeight="1" x14ac:dyDescent="0.35">
      <c r="B129" s="18"/>
    </row>
    <row r="130" spans="2:2" ht="15.75" customHeight="1" x14ac:dyDescent="0.35">
      <c r="B130" s="18"/>
    </row>
    <row r="131" spans="2:2" ht="15.75" customHeight="1" x14ac:dyDescent="0.35">
      <c r="B131" s="18"/>
    </row>
    <row r="132" spans="2:2" ht="15.75" customHeight="1" x14ac:dyDescent="0.35">
      <c r="B132" s="18"/>
    </row>
    <row r="133" spans="2:2" ht="15.75" customHeight="1" x14ac:dyDescent="0.35">
      <c r="B133" s="18"/>
    </row>
    <row r="134" spans="2:2" ht="15.75" customHeight="1" x14ac:dyDescent="0.35">
      <c r="B134" s="18"/>
    </row>
    <row r="135" spans="2:2" ht="15.75" customHeight="1" x14ac:dyDescent="0.35">
      <c r="B135" s="18"/>
    </row>
    <row r="136" spans="2:2" ht="15.75" customHeight="1" x14ac:dyDescent="0.35">
      <c r="B136" s="18"/>
    </row>
    <row r="137" spans="2:2" ht="15.75" customHeight="1" x14ac:dyDescent="0.35">
      <c r="B137" s="18"/>
    </row>
    <row r="138" spans="2:2" ht="15.75" customHeight="1" x14ac:dyDescent="0.35">
      <c r="B138" s="18"/>
    </row>
    <row r="139" spans="2:2" ht="15.75" customHeight="1" x14ac:dyDescent="0.35">
      <c r="B139" s="18"/>
    </row>
    <row r="140" spans="2:2" ht="15.75" customHeight="1" x14ac:dyDescent="0.35">
      <c r="B140" s="18"/>
    </row>
    <row r="141" spans="2:2" ht="15.75" customHeight="1" x14ac:dyDescent="0.35">
      <c r="B141" s="18"/>
    </row>
    <row r="142" spans="2:2" ht="15.75" customHeight="1" x14ac:dyDescent="0.35">
      <c r="B142" s="18"/>
    </row>
    <row r="143" spans="2:2" ht="15.75" customHeight="1" x14ac:dyDescent="0.35">
      <c r="B143" s="18"/>
    </row>
    <row r="144" spans="2:2" ht="15.75" customHeight="1" x14ac:dyDescent="0.35">
      <c r="B144" s="18"/>
    </row>
    <row r="145" spans="2:2" ht="15.75" customHeight="1" x14ac:dyDescent="0.35">
      <c r="B145" s="18"/>
    </row>
    <row r="146" spans="2:2" ht="15.75" customHeight="1" x14ac:dyDescent="0.35">
      <c r="B146" s="18"/>
    </row>
    <row r="147" spans="2:2" ht="15.75" customHeight="1" x14ac:dyDescent="0.35">
      <c r="B147" s="18"/>
    </row>
    <row r="148" spans="2:2" ht="15.75" customHeight="1" x14ac:dyDescent="0.35">
      <c r="B148" s="18"/>
    </row>
    <row r="149" spans="2:2" ht="15.75" customHeight="1" x14ac:dyDescent="0.35">
      <c r="B149" s="18"/>
    </row>
    <row r="150" spans="2:2" ht="15.75" customHeight="1" x14ac:dyDescent="0.35">
      <c r="B150" s="18"/>
    </row>
    <row r="151" spans="2:2" ht="15.75" customHeight="1" x14ac:dyDescent="0.35">
      <c r="B151" s="18"/>
    </row>
    <row r="152" spans="2:2" ht="15.75" customHeight="1" x14ac:dyDescent="0.35">
      <c r="B152" s="18"/>
    </row>
    <row r="153" spans="2:2" ht="15.75" customHeight="1" x14ac:dyDescent="0.35">
      <c r="B153" s="18"/>
    </row>
    <row r="154" spans="2:2" ht="15.75" customHeight="1" x14ac:dyDescent="0.35">
      <c r="B154" s="18"/>
    </row>
    <row r="155" spans="2:2" ht="15.75" customHeight="1" x14ac:dyDescent="0.35">
      <c r="B155" s="18"/>
    </row>
    <row r="156" spans="2:2" ht="15.75" customHeight="1" x14ac:dyDescent="0.35">
      <c r="B156" s="18"/>
    </row>
    <row r="157" spans="2:2" ht="15.75" customHeight="1" x14ac:dyDescent="0.35">
      <c r="B157" s="18"/>
    </row>
    <row r="158" spans="2:2" ht="15.75" customHeight="1" x14ac:dyDescent="0.35">
      <c r="B158" s="18"/>
    </row>
    <row r="159" spans="2:2" ht="15.75" customHeight="1" x14ac:dyDescent="0.35">
      <c r="B159" s="18"/>
    </row>
    <row r="160" spans="2:2" ht="15.75" customHeight="1" x14ac:dyDescent="0.35">
      <c r="B160" s="18"/>
    </row>
    <row r="161" spans="2:2" ht="15.75" customHeight="1" x14ac:dyDescent="0.35">
      <c r="B161" s="18"/>
    </row>
    <row r="162" spans="2:2" ht="15.75" customHeight="1" x14ac:dyDescent="0.35">
      <c r="B162" s="18"/>
    </row>
    <row r="163" spans="2:2" ht="15.75" customHeight="1" x14ac:dyDescent="0.35">
      <c r="B163" s="18"/>
    </row>
    <row r="164" spans="2:2" ht="15.75" customHeight="1" x14ac:dyDescent="0.35">
      <c r="B164" s="18"/>
    </row>
    <row r="165" spans="2:2" ht="15.75" customHeight="1" x14ac:dyDescent="0.35">
      <c r="B165" s="18"/>
    </row>
    <row r="166" spans="2:2" ht="15.75" customHeight="1" x14ac:dyDescent="0.35">
      <c r="B166" s="18"/>
    </row>
    <row r="167" spans="2:2" ht="15.75" customHeight="1" x14ac:dyDescent="0.35">
      <c r="B167" s="18"/>
    </row>
    <row r="168" spans="2:2" ht="15.75" customHeight="1" x14ac:dyDescent="0.35">
      <c r="B168" s="18"/>
    </row>
    <row r="169" spans="2:2" ht="15.75" customHeight="1" x14ac:dyDescent="0.35">
      <c r="B169" s="18"/>
    </row>
    <row r="170" spans="2:2" ht="15.75" customHeight="1" x14ac:dyDescent="0.35">
      <c r="B170" s="18"/>
    </row>
    <row r="171" spans="2:2" ht="15.75" customHeight="1" x14ac:dyDescent="0.35">
      <c r="B171" s="18"/>
    </row>
    <row r="172" spans="2:2" ht="15.75" customHeight="1" x14ac:dyDescent="0.35">
      <c r="B172" s="18"/>
    </row>
    <row r="173" spans="2:2" ht="15.75" customHeight="1" x14ac:dyDescent="0.35">
      <c r="B173" s="18"/>
    </row>
    <row r="174" spans="2:2" ht="15.75" customHeight="1" x14ac:dyDescent="0.35">
      <c r="B174" s="18"/>
    </row>
    <row r="175" spans="2:2" ht="15.75" customHeight="1" x14ac:dyDescent="0.35">
      <c r="B175" s="18"/>
    </row>
    <row r="176" spans="2:2" ht="15.75" customHeight="1" x14ac:dyDescent="0.35">
      <c r="B176" s="18"/>
    </row>
    <row r="177" spans="2:2" ht="15.75" customHeight="1" x14ac:dyDescent="0.35">
      <c r="B177" s="18"/>
    </row>
    <row r="178" spans="2:2" ht="15.75" customHeight="1" x14ac:dyDescent="0.35">
      <c r="B178" s="18"/>
    </row>
    <row r="179" spans="2:2" ht="15.75" customHeight="1" x14ac:dyDescent="0.35">
      <c r="B179" s="18"/>
    </row>
    <row r="180" spans="2:2" ht="15.75" customHeight="1" x14ac:dyDescent="0.35">
      <c r="B180" s="18"/>
    </row>
    <row r="181" spans="2:2" ht="15.75" customHeight="1" x14ac:dyDescent="0.35">
      <c r="B181" s="18"/>
    </row>
    <row r="182" spans="2:2" ht="15.75" customHeight="1" x14ac:dyDescent="0.35">
      <c r="B182" s="18"/>
    </row>
    <row r="183" spans="2:2" ht="15.75" customHeight="1" x14ac:dyDescent="0.35">
      <c r="B183" s="18"/>
    </row>
    <row r="184" spans="2:2" ht="15.75" customHeight="1" x14ac:dyDescent="0.35">
      <c r="B184" s="18"/>
    </row>
    <row r="185" spans="2:2" ht="15.75" customHeight="1" x14ac:dyDescent="0.35">
      <c r="B185" s="18"/>
    </row>
    <row r="186" spans="2:2" ht="15.75" customHeight="1" x14ac:dyDescent="0.35">
      <c r="B186" s="18"/>
    </row>
    <row r="187" spans="2:2" ht="15.75" customHeight="1" x14ac:dyDescent="0.35">
      <c r="B187" s="18"/>
    </row>
    <row r="188" spans="2:2" ht="15.75" customHeight="1" x14ac:dyDescent="0.35">
      <c r="B188" s="18"/>
    </row>
    <row r="189" spans="2:2" ht="15.75" customHeight="1" x14ac:dyDescent="0.35">
      <c r="B189" s="18"/>
    </row>
    <row r="190" spans="2:2" ht="15.75" customHeight="1" x14ac:dyDescent="0.35">
      <c r="B190" s="18"/>
    </row>
    <row r="191" spans="2:2" ht="15.75" customHeight="1" x14ac:dyDescent="0.35">
      <c r="B191" s="18"/>
    </row>
    <row r="192" spans="2:2" ht="15.75" customHeight="1" x14ac:dyDescent="0.35">
      <c r="B192" s="18"/>
    </row>
    <row r="193" spans="2:2" ht="15.75" customHeight="1" x14ac:dyDescent="0.35">
      <c r="B193" s="18"/>
    </row>
    <row r="194" spans="2:2" ht="15.75" customHeight="1" x14ac:dyDescent="0.35">
      <c r="B194" s="18"/>
    </row>
    <row r="195" spans="2:2" ht="15.75" customHeight="1" x14ac:dyDescent="0.35">
      <c r="B195" s="18"/>
    </row>
    <row r="196" spans="2:2" ht="15.75" customHeight="1" x14ac:dyDescent="0.35">
      <c r="B196" s="18"/>
    </row>
    <row r="197" spans="2:2" ht="15.75" customHeight="1" x14ac:dyDescent="0.35">
      <c r="B197" s="18"/>
    </row>
    <row r="198" spans="2:2" ht="15.75" customHeight="1" x14ac:dyDescent="0.35">
      <c r="B198" s="18"/>
    </row>
    <row r="199" spans="2:2" ht="15.75" customHeight="1" x14ac:dyDescent="0.35">
      <c r="B199" s="18"/>
    </row>
    <row r="200" spans="2:2" ht="15.75" customHeight="1" x14ac:dyDescent="0.35">
      <c r="B200" s="18"/>
    </row>
    <row r="201" spans="2:2" ht="15.75" customHeight="1" x14ac:dyDescent="0.35">
      <c r="B201" s="18"/>
    </row>
    <row r="202" spans="2:2" ht="15.75" customHeight="1" x14ac:dyDescent="0.35">
      <c r="B202" s="18"/>
    </row>
    <row r="203" spans="2:2" ht="15.75" customHeight="1" x14ac:dyDescent="0.35">
      <c r="B203" s="18"/>
    </row>
    <row r="204" spans="2:2" ht="15.75" customHeight="1" x14ac:dyDescent="0.35">
      <c r="B204" s="18"/>
    </row>
    <row r="205" spans="2:2" ht="15.75" customHeight="1" x14ac:dyDescent="0.35">
      <c r="B205" s="18"/>
    </row>
    <row r="206" spans="2:2" ht="15.75" customHeight="1" x14ac:dyDescent="0.35">
      <c r="B206" s="18"/>
    </row>
    <row r="207" spans="2:2" ht="15.75" customHeight="1" x14ac:dyDescent="0.35">
      <c r="B207" s="18"/>
    </row>
    <row r="208" spans="2:2" ht="15.75" customHeight="1" x14ac:dyDescent="0.35">
      <c r="B208" s="18"/>
    </row>
    <row r="209" spans="2:2" ht="15.75" customHeight="1" x14ac:dyDescent="0.35">
      <c r="B209" s="18"/>
    </row>
    <row r="210" spans="2:2" ht="15.75" customHeight="1" x14ac:dyDescent="0.35">
      <c r="B210" s="18"/>
    </row>
    <row r="211" spans="2:2" ht="15.75" customHeight="1" x14ac:dyDescent="0.35">
      <c r="B211" s="18"/>
    </row>
    <row r="212" spans="2:2" ht="15.75" customHeight="1" x14ac:dyDescent="0.35">
      <c r="B212" s="18"/>
    </row>
    <row r="213" spans="2:2" ht="15.75" customHeight="1" x14ac:dyDescent="0.35">
      <c r="B213" s="18"/>
    </row>
    <row r="214" spans="2:2" ht="15.75" customHeight="1" x14ac:dyDescent="0.35">
      <c r="B214" s="18"/>
    </row>
    <row r="215" spans="2:2" ht="15.75" customHeight="1" x14ac:dyDescent="0.35">
      <c r="B215" s="18"/>
    </row>
    <row r="216" spans="2:2" ht="15.75" customHeight="1" x14ac:dyDescent="0.35">
      <c r="B216" s="18"/>
    </row>
    <row r="217" spans="2:2" ht="15.75" customHeight="1" x14ac:dyDescent="0.35">
      <c r="B217" s="18"/>
    </row>
    <row r="218" spans="2:2" ht="15.75" customHeight="1" x14ac:dyDescent="0.35">
      <c r="B218" s="18"/>
    </row>
    <row r="219" spans="2:2" ht="15.75" customHeight="1" x14ac:dyDescent="0.35">
      <c r="B219" s="18"/>
    </row>
    <row r="220" spans="2:2" ht="15.75" customHeight="1" x14ac:dyDescent="0.35">
      <c r="B220" s="18"/>
    </row>
    <row r="221" spans="2:2" ht="15.75" customHeight="1" x14ac:dyDescent="0.35">
      <c r="B221" s="18"/>
    </row>
    <row r="222" spans="2:2" ht="15.75" customHeight="1" x14ac:dyDescent="0.35">
      <c r="B222" s="18"/>
    </row>
    <row r="223" spans="2:2" ht="15.75" customHeight="1" x14ac:dyDescent="0.35">
      <c r="B223" s="18"/>
    </row>
    <row r="224" spans="2:2" ht="15.75" customHeight="1" x14ac:dyDescent="0.35">
      <c r="B224" s="18"/>
    </row>
    <row r="225" spans="2:2" ht="15.75" customHeight="1" x14ac:dyDescent="0.35">
      <c r="B225" s="18"/>
    </row>
    <row r="226" spans="2:2" ht="15.75" customHeight="1" x14ac:dyDescent="0.35">
      <c r="B226" s="18"/>
    </row>
    <row r="227" spans="2:2" ht="15.75" customHeight="1" x14ac:dyDescent="0.35">
      <c r="B227" s="18"/>
    </row>
    <row r="228" spans="2:2" ht="15.75" customHeight="1" x14ac:dyDescent="0.35">
      <c r="B228" s="18"/>
    </row>
    <row r="229" spans="2:2" ht="15.75" customHeight="1" x14ac:dyDescent="0.35">
      <c r="B229" s="18"/>
    </row>
    <row r="230" spans="2:2" ht="15.75" customHeight="1" x14ac:dyDescent="0.35">
      <c r="B230" s="18"/>
    </row>
    <row r="231" spans="2:2" ht="15.75" customHeight="1" x14ac:dyDescent="0.35">
      <c r="B231" s="18"/>
    </row>
    <row r="232" spans="2:2" ht="15.75" customHeight="1" x14ac:dyDescent="0.35">
      <c r="B232" s="18"/>
    </row>
    <row r="233" spans="2:2" ht="15.75" customHeight="1" x14ac:dyDescent="0.35">
      <c r="B233" s="18"/>
    </row>
    <row r="234" spans="2:2" ht="15.75" customHeight="1" x14ac:dyDescent="0.35">
      <c r="B234" s="18"/>
    </row>
    <row r="235" spans="2:2" ht="15.75" customHeight="1" x14ac:dyDescent="0.35">
      <c r="B235" s="18"/>
    </row>
    <row r="236" spans="2:2" ht="15.75" customHeight="1" x14ac:dyDescent="0.35">
      <c r="B236" s="18"/>
    </row>
    <row r="237" spans="2:2" ht="15.75" customHeight="1" x14ac:dyDescent="0.35">
      <c r="B237" s="18"/>
    </row>
    <row r="238" spans="2:2" ht="15.75" customHeight="1" x14ac:dyDescent="0.35">
      <c r="B238" s="18"/>
    </row>
    <row r="239" spans="2:2" ht="15.75" customHeight="1" x14ac:dyDescent="0.35">
      <c r="B239" s="18"/>
    </row>
    <row r="240" spans="2:2" ht="15.75" customHeight="1" x14ac:dyDescent="0.35">
      <c r="B240" s="18"/>
    </row>
    <row r="241" spans="2:2" ht="15.75" customHeight="1" x14ac:dyDescent="0.35">
      <c r="B241" s="18"/>
    </row>
    <row r="242" spans="2:2" ht="15.75" customHeight="1" x14ac:dyDescent="0.35">
      <c r="B242" s="18"/>
    </row>
    <row r="243" spans="2:2" ht="15.75" customHeight="1" x14ac:dyDescent="0.35">
      <c r="B243" s="18"/>
    </row>
    <row r="244" spans="2:2" ht="15.75" customHeight="1" x14ac:dyDescent="0.35">
      <c r="B244" s="18"/>
    </row>
    <row r="245" spans="2:2" ht="15.75" customHeight="1" x14ac:dyDescent="0.35">
      <c r="B245" s="18"/>
    </row>
    <row r="246" spans="2:2" ht="15.75" customHeight="1" x14ac:dyDescent="0.35">
      <c r="B246" s="18"/>
    </row>
    <row r="247" spans="2:2" ht="15.75" customHeight="1" x14ac:dyDescent="0.35">
      <c r="B247" s="18"/>
    </row>
    <row r="248" spans="2:2" ht="15.75" customHeight="1" x14ac:dyDescent="0.35">
      <c r="B248" s="18"/>
    </row>
    <row r="249" spans="2:2" ht="15.75" customHeight="1" x14ac:dyDescent="0.35">
      <c r="B249" s="18"/>
    </row>
    <row r="250" spans="2:2" ht="15.75" customHeight="1" x14ac:dyDescent="0.35">
      <c r="B250" s="18"/>
    </row>
    <row r="251" spans="2:2" ht="15.75" customHeight="1" x14ac:dyDescent="0.35">
      <c r="B251" s="18"/>
    </row>
    <row r="252" spans="2:2" ht="15.75" customHeight="1" x14ac:dyDescent="0.35">
      <c r="B252" s="18"/>
    </row>
    <row r="253" spans="2:2" ht="15.75" customHeight="1" x14ac:dyDescent="0.35">
      <c r="B253" s="18"/>
    </row>
    <row r="254" spans="2:2" ht="15.75" customHeight="1" x14ac:dyDescent="0.35">
      <c r="B254" s="18"/>
    </row>
    <row r="255" spans="2:2" ht="15.75" customHeight="1" x14ac:dyDescent="0.35">
      <c r="B255" s="18"/>
    </row>
    <row r="256" spans="2:2" ht="15.75" customHeight="1" x14ac:dyDescent="0.35">
      <c r="B256" s="18"/>
    </row>
    <row r="257" spans="2:2" ht="15.75" customHeight="1" x14ac:dyDescent="0.35">
      <c r="B257" s="18"/>
    </row>
    <row r="258" spans="2:2" ht="15.75" customHeight="1" x14ac:dyDescent="0.35">
      <c r="B258" s="18"/>
    </row>
    <row r="259" spans="2:2" ht="15.75" customHeight="1" x14ac:dyDescent="0.35">
      <c r="B259" s="18"/>
    </row>
    <row r="260" spans="2:2" ht="15.75" customHeight="1" x14ac:dyDescent="0.35">
      <c r="B260" s="18"/>
    </row>
    <row r="261" spans="2:2" ht="15.75" customHeight="1" x14ac:dyDescent="0.35">
      <c r="B261" s="18"/>
    </row>
    <row r="262" spans="2:2" ht="15.75" customHeight="1" x14ac:dyDescent="0.35">
      <c r="B262" s="18"/>
    </row>
    <row r="263" spans="2:2" ht="15.75" customHeight="1" x14ac:dyDescent="0.35">
      <c r="B263" s="18"/>
    </row>
    <row r="264" spans="2:2" ht="15.75" customHeight="1" x14ac:dyDescent="0.35">
      <c r="B264" s="18"/>
    </row>
    <row r="265" spans="2:2" ht="15.75" customHeight="1" x14ac:dyDescent="0.35">
      <c r="B265" s="18"/>
    </row>
    <row r="266" spans="2:2" ht="15.75" customHeight="1" x14ac:dyDescent="0.35">
      <c r="B266" s="18"/>
    </row>
    <row r="267" spans="2:2" ht="15.75" customHeight="1" x14ac:dyDescent="0.35">
      <c r="B267" s="18"/>
    </row>
    <row r="268" spans="2:2" ht="15.75" customHeight="1" x14ac:dyDescent="0.35">
      <c r="B268" s="18"/>
    </row>
    <row r="269" spans="2:2" ht="15.75" customHeight="1" x14ac:dyDescent="0.35">
      <c r="B269" s="18"/>
    </row>
    <row r="270" spans="2:2" ht="15.75" customHeight="1" x14ac:dyDescent="0.35">
      <c r="B270" s="18"/>
    </row>
    <row r="271" spans="2:2" ht="15.75" customHeight="1" x14ac:dyDescent="0.35">
      <c r="B271" s="18"/>
    </row>
    <row r="272" spans="2:2" ht="15.75" customHeight="1" x14ac:dyDescent="0.35">
      <c r="B272" s="18"/>
    </row>
    <row r="273" spans="2:2" ht="15.75" customHeight="1" x14ac:dyDescent="0.35">
      <c r="B273" s="18"/>
    </row>
    <row r="274" spans="2:2" ht="15.75" customHeight="1" x14ac:dyDescent="0.35">
      <c r="B274" s="18"/>
    </row>
    <row r="275" spans="2:2" ht="15.75" customHeight="1" x14ac:dyDescent="0.35">
      <c r="B275" s="18"/>
    </row>
    <row r="276" spans="2:2" ht="15.75" customHeight="1" x14ac:dyDescent="0.35">
      <c r="B276" s="18"/>
    </row>
    <row r="277" spans="2:2" ht="15.75" customHeight="1" x14ac:dyDescent="0.35">
      <c r="B277" s="18"/>
    </row>
    <row r="278" spans="2:2" ht="15.75" customHeight="1" x14ac:dyDescent="0.35">
      <c r="B278" s="18"/>
    </row>
    <row r="279" spans="2:2" ht="15.75" customHeight="1" x14ac:dyDescent="0.35">
      <c r="B279" s="18"/>
    </row>
    <row r="280" spans="2:2" ht="15.75" customHeight="1" x14ac:dyDescent="0.35">
      <c r="B280" s="18"/>
    </row>
    <row r="281" spans="2:2" ht="15.75" customHeight="1" x14ac:dyDescent="0.35">
      <c r="B281" s="18"/>
    </row>
    <row r="282" spans="2:2" ht="15.75" customHeight="1" x14ac:dyDescent="0.35">
      <c r="B282" s="18"/>
    </row>
    <row r="283" spans="2:2" ht="15.75" customHeight="1" x14ac:dyDescent="0.35">
      <c r="B283" s="18"/>
    </row>
    <row r="284" spans="2:2" ht="15.75" customHeight="1" x14ac:dyDescent="0.35">
      <c r="B284" s="18"/>
    </row>
    <row r="285" spans="2:2" ht="15.75" customHeight="1" x14ac:dyDescent="0.35">
      <c r="B285" s="18"/>
    </row>
    <row r="286" spans="2:2" ht="15.75" customHeight="1" x14ac:dyDescent="0.35">
      <c r="B286" s="18"/>
    </row>
    <row r="287" spans="2:2" ht="15.75" customHeight="1" x14ac:dyDescent="0.35">
      <c r="B287" s="18"/>
    </row>
    <row r="288" spans="2:2" ht="15.75" customHeight="1" x14ac:dyDescent="0.35">
      <c r="B288" s="18"/>
    </row>
    <row r="289" spans="2:2" ht="15.75" customHeight="1" x14ac:dyDescent="0.35">
      <c r="B289" s="18"/>
    </row>
    <row r="290" spans="2:2" ht="15.75" customHeight="1" x14ac:dyDescent="0.35">
      <c r="B290" s="18"/>
    </row>
    <row r="291" spans="2:2" ht="15.75" customHeight="1" x14ac:dyDescent="0.35">
      <c r="B291" s="18"/>
    </row>
    <row r="292" spans="2:2" ht="15.75" customHeight="1" x14ac:dyDescent="0.35">
      <c r="B292" s="18"/>
    </row>
    <row r="293" spans="2:2" ht="15.75" customHeight="1" x14ac:dyDescent="0.35">
      <c r="B293" s="18"/>
    </row>
    <row r="294" spans="2:2" ht="15.75" customHeight="1" x14ac:dyDescent="0.35">
      <c r="B294" s="18"/>
    </row>
    <row r="295" spans="2:2" ht="15.75" customHeight="1" x14ac:dyDescent="0.35">
      <c r="B295" s="18"/>
    </row>
    <row r="296" spans="2:2" ht="15.75" customHeight="1" x14ac:dyDescent="0.35">
      <c r="B296" s="18"/>
    </row>
    <row r="297" spans="2:2" ht="15.75" customHeight="1" x14ac:dyDescent="0.35">
      <c r="B297" s="18"/>
    </row>
    <row r="298" spans="2:2" ht="15.75" customHeight="1" x14ac:dyDescent="0.35">
      <c r="B298" s="18"/>
    </row>
    <row r="299" spans="2:2" ht="15.75" customHeight="1" x14ac:dyDescent="0.35">
      <c r="B299" s="18"/>
    </row>
    <row r="300" spans="2:2" ht="15.75" customHeight="1" x14ac:dyDescent="0.35">
      <c r="B300" s="18"/>
    </row>
    <row r="301" spans="2:2" ht="15.75" customHeight="1" x14ac:dyDescent="0.35">
      <c r="B301" s="18"/>
    </row>
    <row r="302" spans="2:2" ht="15.75" customHeight="1" x14ac:dyDescent="0.35">
      <c r="B302" s="18"/>
    </row>
    <row r="303" spans="2:2" ht="15.75" customHeight="1" x14ac:dyDescent="0.35">
      <c r="B303" s="18"/>
    </row>
    <row r="304" spans="2:2" ht="15.75" customHeight="1" x14ac:dyDescent="0.35">
      <c r="B304" s="18"/>
    </row>
    <row r="305" spans="2:2" ht="15.75" customHeight="1" x14ac:dyDescent="0.35">
      <c r="B305" s="18"/>
    </row>
    <row r="306" spans="2:2" ht="15.75" customHeight="1" x14ac:dyDescent="0.35">
      <c r="B306" s="18"/>
    </row>
    <row r="307" spans="2:2" ht="15.75" customHeight="1" x14ac:dyDescent="0.35">
      <c r="B307" s="18"/>
    </row>
    <row r="308" spans="2:2" ht="15.75" customHeight="1" x14ac:dyDescent="0.35">
      <c r="B308" s="18"/>
    </row>
    <row r="309" spans="2:2" ht="15.75" customHeight="1" x14ac:dyDescent="0.35">
      <c r="B309" s="18"/>
    </row>
    <row r="310" spans="2:2" ht="15.75" customHeight="1" x14ac:dyDescent="0.35">
      <c r="B310" s="18"/>
    </row>
    <row r="311" spans="2:2" ht="15.75" customHeight="1" x14ac:dyDescent="0.35">
      <c r="B311" s="18"/>
    </row>
    <row r="312" spans="2:2" ht="15.75" customHeight="1" x14ac:dyDescent="0.35">
      <c r="B312" s="18"/>
    </row>
    <row r="313" spans="2:2" ht="15.75" customHeight="1" x14ac:dyDescent="0.35">
      <c r="B313" s="18"/>
    </row>
    <row r="314" spans="2:2" ht="15.75" customHeight="1" x14ac:dyDescent="0.35">
      <c r="B314" s="18"/>
    </row>
    <row r="315" spans="2:2" ht="15.75" customHeight="1" x14ac:dyDescent="0.35">
      <c r="B315" s="18"/>
    </row>
    <row r="316" spans="2:2" ht="15.75" customHeight="1" x14ac:dyDescent="0.35">
      <c r="B316" s="18"/>
    </row>
    <row r="317" spans="2:2" ht="15.75" customHeight="1" x14ac:dyDescent="0.35">
      <c r="B317" s="18"/>
    </row>
    <row r="318" spans="2:2" ht="15.75" customHeight="1" x14ac:dyDescent="0.35">
      <c r="B318" s="18"/>
    </row>
    <row r="319" spans="2:2" ht="15.75" customHeight="1" x14ac:dyDescent="0.35">
      <c r="B319" s="18"/>
    </row>
    <row r="320" spans="2:2" ht="15.75" customHeight="1" x14ac:dyDescent="0.35">
      <c r="B320" s="18"/>
    </row>
    <row r="321" spans="2:2" ht="15.75" customHeight="1" x14ac:dyDescent="0.35">
      <c r="B321" s="18"/>
    </row>
    <row r="322" spans="2:2" ht="15.75" customHeight="1" x14ac:dyDescent="0.35">
      <c r="B322" s="18"/>
    </row>
    <row r="323" spans="2:2" ht="15.75" customHeight="1" x14ac:dyDescent="0.35">
      <c r="B323" s="18"/>
    </row>
    <row r="324" spans="2:2" ht="15.75" customHeight="1" x14ac:dyDescent="0.35">
      <c r="B324" s="18"/>
    </row>
    <row r="325" spans="2:2" ht="15.75" customHeight="1" x14ac:dyDescent="0.35">
      <c r="B325" s="18"/>
    </row>
    <row r="326" spans="2:2" ht="15.75" customHeight="1" x14ac:dyDescent="0.35">
      <c r="B326" s="18"/>
    </row>
    <row r="327" spans="2:2" ht="15.75" customHeight="1" x14ac:dyDescent="0.35">
      <c r="B327" s="18"/>
    </row>
    <row r="328" spans="2:2" ht="15.75" customHeight="1" x14ac:dyDescent="0.35">
      <c r="B328" s="18"/>
    </row>
    <row r="329" spans="2:2" ht="15.75" customHeight="1" x14ac:dyDescent="0.35">
      <c r="B329" s="18"/>
    </row>
    <row r="330" spans="2:2" ht="15.75" customHeight="1" x14ac:dyDescent="0.35">
      <c r="B330" s="18"/>
    </row>
    <row r="331" spans="2:2" ht="15.75" customHeight="1" x14ac:dyDescent="0.35">
      <c r="B331" s="18"/>
    </row>
    <row r="332" spans="2:2" ht="15.75" customHeight="1" x14ac:dyDescent="0.35">
      <c r="B332" s="18"/>
    </row>
    <row r="333" spans="2:2" ht="15.75" customHeight="1" x14ac:dyDescent="0.35">
      <c r="B333" s="18"/>
    </row>
    <row r="334" spans="2:2" ht="15.75" customHeight="1" x14ac:dyDescent="0.35">
      <c r="B334" s="18"/>
    </row>
    <row r="335" spans="2:2" ht="15.75" customHeight="1" x14ac:dyDescent="0.35">
      <c r="B335" s="18"/>
    </row>
    <row r="336" spans="2:2" ht="15.75" customHeight="1" x14ac:dyDescent="0.35">
      <c r="B336" s="18"/>
    </row>
    <row r="337" spans="2:2" ht="15.75" customHeight="1" x14ac:dyDescent="0.35">
      <c r="B337" s="18"/>
    </row>
    <row r="338" spans="2:2" ht="15.75" customHeight="1" x14ac:dyDescent="0.35">
      <c r="B338" s="18"/>
    </row>
    <row r="339" spans="2:2" ht="15.75" customHeight="1" x14ac:dyDescent="0.35">
      <c r="B339" s="18"/>
    </row>
    <row r="340" spans="2:2" ht="15.75" customHeight="1" x14ac:dyDescent="0.35">
      <c r="B340" s="18"/>
    </row>
    <row r="341" spans="2:2" ht="15.75" customHeight="1" x14ac:dyDescent="0.35">
      <c r="B341" s="18"/>
    </row>
    <row r="342" spans="2:2" ht="15.75" customHeight="1" x14ac:dyDescent="0.35">
      <c r="B342" s="18"/>
    </row>
    <row r="343" spans="2:2" ht="15.75" customHeight="1" x14ac:dyDescent="0.35">
      <c r="B343" s="18"/>
    </row>
    <row r="344" spans="2:2" ht="15.75" customHeight="1" x14ac:dyDescent="0.35">
      <c r="B344" s="18"/>
    </row>
    <row r="345" spans="2:2" ht="15.75" customHeight="1" x14ac:dyDescent="0.35">
      <c r="B345" s="18"/>
    </row>
    <row r="346" spans="2:2" ht="15.75" customHeight="1" x14ac:dyDescent="0.35">
      <c r="B346" s="18"/>
    </row>
    <row r="347" spans="2:2" ht="15.75" customHeight="1" x14ac:dyDescent="0.35">
      <c r="B347" s="18"/>
    </row>
    <row r="348" spans="2:2" ht="15.75" customHeight="1" x14ac:dyDescent="0.35">
      <c r="B348" s="18"/>
    </row>
    <row r="349" spans="2:2" ht="15.75" customHeight="1" x14ac:dyDescent="0.35">
      <c r="B349" s="18"/>
    </row>
    <row r="350" spans="2:2" ht="15.75" customHeight="1" x14ac:dyDescent="0.35">
      <c r="B350" s="18"/>
    </row>
    <row r="351" spans="2:2" ht="15.75" customHeight="1" x14ac:dyDescent="0.35">
      <c r="B351" s="18"/>
    </row>
    <row r="352" spans="2:2" ht="15.75" customHeight="1" x14ac:dyDescent="0.35">
      <c r="B352" s="18"/>
    </row>
    <row r="353" spans="2:2" ht="15.75" customHeight="1" x14ac:dyDescent="0.35">
      <c r="B353" s="18"/>
    </row>
    <row r="354" spans="2:2" ht="15.75" customHeight="1" x14ac:dyDescent="0.35">
      <c r="B354" s="18"/>
    </row>
    <row r="355" spans="2:2" ht="15.75" customHeight="1" x14ac:dyDescent="0.35">
      <c r="B355" s="18"/>
    </row>
    <row r="356" spans="2:2" ht="15.75" customHeight="1" x14ac:dyDescent="0.35">
      <c r="B356" s="18"/>
    </row>
    <row r="357" spans="2:2" ht="15.75" customHeight="1" x14ac:dyDescent="0.35">
      <c r="B357" s="18"/>
    </row>
    <row r="358" spans="2:2" ht="15.75" customHeight="1" x14ac:dyDescent="0.35">
      <c r="B358" s="18"/>
    </row>
    <row r="359" spans="2:2" ht="15.75" customHeight="1" x14ac:dyDescent="0.35">
      <c r="B359" s="18"/>
    </row>
    <row r="360" spans="2:2" ht="15.75" customHeight="1" x14ac:dyDescent="0.35">
      <c r="B360" s="18"/>
    </row>
    <row r="361" spans="2:2" ht="15.75" customHeight="1" x14ac:dyDescent="0.35">
      <c r="B361" s="18"/>
    </row>
    <row r="362" spans="2:2" ht="15.75" customHeight="1" x14ac:dyDescent="0.35">
      <c r="B362" s="18"/>
    </row>
    <row r="363" spans="2:2" ht="15.75" customHeight="1" x14ac:dyDescent="0.35">
      <c r="B363" s="18"/>
    </row>
    <row r="364" spans="2:2" ht="15.75" customHeight="1" x14ac:dyDescent="0.35">
      <c r="B364" s="18"/>
    </row>
    <row r="365" spans="2:2" ht="15.75" customHeight="1" x14ac:dyDescent="0.35">
      <c r="B365" s="18"/>
    </row>
    <row r="366" spans="2:2" ht="15.75" customHeight="1" x14ac:dyDescent="0.35">
      <c r="B366" s="18"/>
    </row>
    <row r="367" spans="2:2" ht="15.75" customHeight="1" x14ac:dyDescent="0.35">
      <c r="B367" s="18"/>
    </row>
    <row r="368" spans="2:2" ht="15.75" customHeight="1" x14ac:dyDescent="0.35">
      <c r="B368" s="18"/>
    </row>
    <row r="369" spans="2:2" ht="15.75" customHeight="1" x14ac:dyDescent="0.35">
      <c r="B369" s="18"/>
    </row>
    <row r="370" spans="2:2" ht="15.75" customHeight="1" x14ac:dyDescent="0.35">
      <c r="B370" s="18"/>
    </row>
    <row r="371" spans="2:2" ht="15.75" customHeight="1" x14ac:dyDescent="0.35">
      <c r="B371" s="18"/>
    </row>
    <row r="372" spans="2:2" ht="15.75" customHeight="1" x14ac:dyDescent="0.35">
      <c r="B372" s="18"/>
    </row>
    <row r="373" spans="2:2" ht="15.75" customHeight="1" x14ac:dyDescent="0.35">
      <c r="B373" s="18"/>
    </row>
    <row r="374" spans="2:2" ht="15.75" customHeight="1" x14ac:dyDescent="0.35">
      <c r="B374" s="18"/>
    </row>
    <row r="375" spans="2:2" ht="15.75" customHeight="1" x14ac:dyDescent="0.35">
      <c r="B375" s="18"/>
    </row>
    <row r="376" spans="2:2" ht="15.75" customHeight="1" x14ac:dyDescent="0.35">
      <c r="B376" s="18"/>
    </row>
    <row r="377" spans="2:2" ht="15.75" customHeight="1" x14ac:dyDescent="0.35">
      <c r="B377" s="18"/>
    </row>
    <row r="378" spans="2:2" ht="15.75" customHeight="1" x14ac:dyDescent="0.35">
      <c r="B378" s="18"/>
    </row>
    <row r="379" spans="2:2" ht="15.75" customHeight="1" x14ac:dyDescent="0.35">
      <c r="B379" s="18"/>
    </row>
    <row r="380" spans="2:2" ht="15.75" customHeight="1" x14ac:dyDescent="0.35">
      <c r="B380" s="18"/>
    </row>
    <row r="381" spans="2:2" ht="15.75" customHeight="1" x14ac:dyDescent="0.35">
      <c r="B381" s="18"/>
    </row>
    <row r="382" spans="2:2" ht="15.75" customHeight="1" x14ac:dyDescent="0.35">
      <c r="B382" s="18"/>
    </row>
    <row r="383" spans="2:2" ht="15.75" customHeight="1" x14ac:dyDescent="0.35">
      <c r="B383" s="18"/>
    </row>
    <row r="384" spans="2:2" ht="15.75" customHeight="1" x14ac:dyDescent="0.35">
      <c r="B384" s="18"/>
    </row>
    <row r="385" spans="2:2" ht="15.75" customHeight="1" x14ac:dyDescent="0.35">
      <c r="B385" s="18"/>
    </row>
    <row r="386" spans="2:2" ht="15.75" customHeight="1" x14ac:dyDescent="0.35">
      <c r="B386" s="18"/>
    </row>
    <row r="387" spans="2:2" ht="15.75" customHeight="1" x14ac:dyDescent="0.35">
      <c r="B387" s="18"/>
    </row>
    <row r="388" spans="2:2" ht="15.75" customHeight="1" x14ac:dyDescent="0.35">
      <c r="B388" s="18"/>
    </row>
    <row r="389" spans="2:2" ht="15.75" customHeight="1" x14ac:dyDescent="0.35">
      <c r="B389" s="18"/>
    </row>
    <row r="390" spans="2:2" ht="15.75" customHeight="1" x14ac:dyDescent="0.35">
      <c r="B390" s="18"/>
    </row>
    <row r="391" spans="2:2" ht="15.75" customHeight="1" x14ac:dyDescent="0.35">
      <c r="B391" s="18"/>
    </row>
    <row r="392" spans="2:2" ht="15.75" customHeight="1" x14ac:dyDescent="0.35">
      <c r="B392" s="18"/>
    </row>
    <row r="393" spans="2:2" ht="15.75" customHeight="1" x14ac:dyDescent="0.35">
      <c r="B393" s="18"/>
    </row>
    <row r="394" spans="2:2" ht="15.75" customHeight="1" x14ac:dyDescent="0.35">
      <c r="B394" s="18"/>
    </row>
    <row r="395" spans="2:2" ht="15.75" customHeight="1" x14ac:dyDescent="0.35">
      <c r="B395" s="18"/>
    </row>
    <row r="396" spans="2:2" ht="15.75" customHeight="1" x14ac:dyDescent="0.35">
      <c r="B396" s="18"/>
    </row>
    <row r="397" spans="2:2" ht="15.75" customHeight="1" x14ac:dyDescent="0.35">
      <c r="B397" s="18"/>
    </row>
    <row r="398" spans="2:2" ht="15.75" customHeight="1" x14ac:dyDescent="0.35">
      <c r="B398" s="18"/>
    </row>
    <row r="399" spans="2:2" ht="15.75" customHeight="1" x14ac:dyDescent="0.35">
      <c r="B399" s="18"/>
    </row>
    <row r="400" spans="2:2" ht="15.75" customHeight="1" x14ac:dyDescent="0.35">
      <c r="B400" s="18"/>
    </row>
    <row r="401" spans="2:2" ht="15.75" customHeight="1" x14ac:dyDescent="0.35">
      <c r="B401" s="18"/>
    </row>
    <row r="402" spans="2:2" ht="15.75" customHeight="1" x14ac:dyDescent="0.35">
      <c r="B402" s="18"/>
    </row>
    <row r="403" spans="2:2" ht="15.75" customHeight="1" x14ac:dyDescent="0.35">
      <c r="B403" s="18"/>
    </row>
    <row r="404" spans="2:2" ht="15.75" customHeight="1" x14ac:dyDescent="0.35">
      <c r="B404" s="18"/>
    </row>
    <row r="405" spans="2:2" ht="15.75" customHeight="1" x14ac:dyDescent="0.35">
      <c r="B405" s="18"/>
    </row>
    <row r="406" spans="2:2" ht="15.75" customHeight="1" x14ac:dyDescent="0.35">
      <c r="B406" s="18"/>
    </row>
    <row r="407" spans="2:2" ht="15.75" customHeight="1" x14ac:dyDescent="0.35">
      <c r="B407" s="18"/>
    </row>
    <row r="408" spans="2:2" ht="15.75" customHeight="1" x14ac:dyDescent="0.35">
      <c r="B408" s="18"/>
    </row>
    <row r="409" spans="2:2" ht="15.75" customHeight="1" x14ac:dyDescent="0.35">
      <c r="B409" s="18"/>
    </row>
    <row r="410" spans="2:2" ht="15.75" customHeight="1" x14ac:dyDescent="0.35">
      <c r="B410" s="18"/>
    </row>
    <row r="411" spans="2:2" ht="15.75" customHeight="1" x14ac:dyDescent="0.35">
      <c r="B411" s="18"/>
    </row>
    <row r="412" spans="2:2" ht="15.75" customHeight="1" x14ac:dyDescent="0.35">
      <c r="B412" s="18"/>
    </row>
    <row r="413" spans="2:2" ht="15.75" customHeight="1" x14ac:dyDescent="0.35">
      <c r="B413" s="18"/>
    </row>
    <row r="414" spans="2:2" ht="15.75" customHeight="1" x14ac:dyDescent="0.35">
      <c r="B414" s="18"/>
    </row>
    <row r="415" spans="2:2" ht="15.75" customHeight="1" x14ac:dyDescent="0.35">
      <c r="B415" s="18"/>
    </row>
    <row r="416" spans="2:2" ht="15.75" customHeight="1" x14ac:dyDescent="0.35">
      <c r="B416" s="18"/>
    </row>
    <row r="417" spans="2:2" ht="15.75" customHeight="1" x14ac:dyDescent="0.35">
      <c r="B417" s="18"/>
    </row>
    <row r="418" spans="2:2" ht="15.75" customHeight="1" x14ac:dyDescent="0.35">
      <c r="B418" s="18"/>
    </row>
    <row r="419" spans="2:2" ht="15.75" customHeight="1" x14ac:dyDescent="0.35">
      <c r="B419" s="18"/>
    </row>
    <row r="420" spans="2:2" ht="15.75" customHeight="1" x14ac:dyDescent="0.35">
      <c r="B420" s="18"/>
    </row>
    <row r="421" spans="2:2" ht="15.75" customHeight="1" x14ac:dyDescent="0.35">
      <c r="B421" s="18"/>
    </row>
    <row r="422" spans="2:2" ht="15.75" customHeight="1" x14ac:dyDescent="0.35">
      <c r="B422" s="18"/>
    </row>
    <row r="423" spans="2:2" ht="15.75" customHeight="1" x14ac:dyDescent="0.35">
      <c r="B423" s="18"/>
    </row>
    <row r="424" spans="2:2" ht="15.75" customHeight="1" x14ac:dyDescent="0.35">
      <c r="B424" s="18"/>
    </row>
    <row r="425" spans="2:2" ht="15.75" customHeight="1" x14ac:dyDescent="0.35">
      <c r="B425" s="18"/>
    </row>
    <row r="426" spans="2:2" ht="15.75" customHeight="1" x14ac:dyDescent="0.35">
      <c r="B426" s="18"/>
    </row>
    <row r="427" spans="2:2" ht="15.75" customHeight="1" x14ac:dyDescent="0.35">
      <c r="B427" s="18"/>
    </row>
    <row r="428" spans="2:2" ht="15.75" customHeight="1" x14ac:dyDescent="0.35">
      <c r="B428" s="18"/>
    </row>
    <row r="429" spans="2:2" ht="15.75" customHeight="1" x14ac:dyDescent="0.35">
      <c r="B429" s="18"/>
    </row>
    <row r="430" spans="2:2" ht="15.75" customHeight="1" x14ac:dyDescent="0.35">
      <c r="B430" s="18"/>
    </row>
    <row r="431" spans="2:2" ht="15.75" customHeight="1" x14ac:dyDescent="0.35">
      <c r="B431" s="18"/>
    </row>
    <row r="432" spans="2:2" ht="15.75" customHeight="1" x14ac:dyDescent="0.35">
      <c r="B432" s="18"/>
    </row>
    <row r="433" spans="2:2" ht="15.75" customHeight="1" x14ac:dyDescent="0.35">
      <c r="B433" s="18"/>
    </row>
    <row r="434" spans="2:2" ht="15.75" customHeight="1" x14ac:dyDescent="0.35">
      <c r="B434" s="18"/>
    </row>
    <row r="435" spans="2:2" ht="15.75" customHeight="1" x14ac:dyDescent="0.35">
      <c r="B435" s="18"/>
    </row>
    <row r="436" spans="2:2" ht="15.75" customHeight="1" x14ac:dyDescent="0.35">
      <c r="B436" s="18"/>
    </row>
    <row r="437" spans="2:2" ht="15.75" customHeight="1" x14ac:dyDescent="0.35">
      <c r="B437" s="18"/>
    </row>
    <row r="438" spans="2:2" ht="15.75" customHeight="1" x14ac:dyDescent="0.35">
      <c r="B438" s="18"/>
    </row>
    <row r="439" spans="2:2" ht="15.75" customHeight="1" x14ac:dyDescent="0.35">
      <c r="B439" s="18"/>
    </row>
    <row r="440" spans="2:2" ht="15.75" customHeight="1" x14ac:dyDescent="0.35">
      <c r="B440" s="18"/>
    </row>
    <row r="441" spans="2:2" ht="15.75" customHeight="1" x14ac:dyDescent="0.35">
      <c r="B441" s="18"/>
    </row>
    <row r="442" spans="2:2" ht="15.75" customHeight="1" x14ac:dyDescent="0.35">
      <c r="B442" s="18"/>
    </row>
    <row r="443" spans="2:2" ht="15.75" customHeight="1" x14ac:dyDescent="0.35">
      <c r="B443" s="18"/>
    </row>
    <row r="444" spans="2:2" ht="15.75" customHeight="1" x14ac:dyDescent="0.35">
      <c r="B444" s="18"/>
    </row>
    <row r="445" spans="2:2" ht="15.75" customHeight="1" x14ac:dyDescent="0.35">
      <c r="B445" s="18"/>
    </row>
    <row r="446" spans="2:2" ht="15.75" customHeight="1" x14ac:dyDescent="0.35">
      <c r="B446" s="18"/>
    </row>
    <row r="447" spans="2:2" ht="15.75" customHeight="1" x14ac:dyDescent="0.35">
      <c r="B447" s="18"/>
    </row>
    <row r="448" spans="2:2" ht="15.75" customHeight="1" x14ac:dyDescent="0.35">
      <c r="B448" s="18"/>
    </row>
    <row r="449" spans="2:2" ht="15.75" customHeight="1" x14ac:dyDescent="0.35">
      <c r="B449" s="18"/>
    </row>
    <row r="450" spans="2:2" ht="15.75" customHeight="1" x14ac:dyDescent="0.35">
      <c r="B450" s="18"/>
    </row>
    <row r="451" spans="2:2" ht="15.75" customHeight="1" x14ac:dyDescent="0.35">
      <c r="B451" s="18"/>
    </row>
    <row r="452" spans="2:2" ht="15.75" customHeight="1" x14ac:dyDescent="0.35">
      <c r="B452" s="18"/>
    </row>
    <row r="453" spans="2:2" ht="15.75" customHeight="1" x14ac:dyDescent="0.35">
      <c r="B453" s="18"/>
    </row>
    <row r="454" spans="2:2" ht="15.75" customHeight="1" x14ac:dyDescent="0.35">
      <c r="B454" s="18"/>
    </row>
    <row r="455" spans="2:2" ht="15.75" customHeight="1" x14ac:dyDescent="0.35">
      <c r="B455" s="18"/>
    </row>
    <row r="456" spans="2:2" ht="15.75" customHeight="1" x14ac:dyDescent="0.35">
      <c r="B456" s="18"/>
    </row>
    <row r="457" spans="2:2" ht="15.75" customHeight="1" x14ac:dyDescent="0.35">
      <c r="B457" s="18"/>
    </row>
    <row r="458" spans="2:2" ht="15.75" customHeight="1" x14ac:dyDescent="0.35">
      <c r="B458" s="18"/>
    </row>
    <row r="459" spans="2:2" ht="15.75" customHeight="1" x14ac:dyDescent="0.35">
      <c r="B459" s="18"/>
    </row>
    <row r="460" spans="2:2" ht="15.75" customHeight="1" x14ac:dyDescent="0.35">
      <c r="B460" s="18"/>
    </row>
    <row r="461" spans="2:2" ht="15.75" customHeight="1" x14ac:dyDescent="0.35">
      <c r="B461" s="18"/>
    </row>
    <row r="462" spans="2:2" ht="15.75" customHeight="1" x14ac:dyDescent="0.35">
      <c r="B462" s="18"/>
    </row>
    <row r="463" spans="2:2" ht="15.75" customHeight="1" x14ac:dyDescent="0.35">
      <c r="B463" s="18"/>
    </row>
    <row r="464" spans="2:2" ht="15.75" customHeight="1" x14ac:dyDescent="0.35">
      <c r="B464" s="18"/>
    </row>
    <row r="465" spans="2:2" ht="15.75" customHeight="1" x14ac:dyDescent="0.35">
      <c r="B465" s="18"/>
    </row>
    <row r="466" spans="2:2" ht="15.75" customHeight="1" x14ac:dyDescent="0.35">
      <c r="B466" s="18"/>
    </row>
    <row r="467" spans="2:2" ht="15.75" customHeight="1" x14ac:dyDescent="0.35">
      <c r="B467" s="18"/>
    </row>
    <row r="468" spans="2:2" ht="15.75" customHeight="1" x14ac:dyDescent="0.35">
      <c r="B468" s="18"/>
    </row>
    <row r="469" spans="2:2" ht="15.75" customHeight="1" x14ac:dyDescent="0.35">
      <c r="B469" s="18"/>
    </row>
    <row r="470" spans="2:2" ht="15.75" customHeight="1" x14ac:dyDescent="0.35">
      <c r="B470" s="18"/>
    </row>
    <row r="471" spans="2:2" ht="15.75" customHeight="1" x14ac:dyDescent="0.35">
      <c r="B471" s="18"/>
    </row>
    <row r="472" spans="2:2" ht="15.75" customHeight="1" x14ac:dyDescent="0.35">
      <c r="B472" s="18"/>
    </row>
    <row r="473" spans="2:2" ht="15.75" customHeight="1" x14ac:dyDescent="0.35">
      <c r="B473" s="18"/>
    </row>
    <row r="474" spans="2:2" ht="15.75" customHeight="1" x14ac:dyDescent="0.35">
      <c r="B474" s="18"/>
    </row>
    <row r="475" spans="2:2" ht="15.75" customHeight="1" x14ac:dyDescent="0.35">
      <c r="B475" s="18"/>
    </row>
    <row r="476" spans="2:2" ht="15.75" customHeight="1" x14ac:dyDescent="0.35">
      <c r="B476" s="18"/>
    </row>
    <row r="477" spans="2:2" ht="15.75" customHeight="1" x14ac:dyDescent="0.35">
      <c r="B477" s="18"/>
    </row>
    <row r="478" spans="2:2" ht="15.75" customHeight="1" x14ac:dyDescent="0.35">
      <c r="B478" s="18"/>
    </row>
    <row r="479" spans="2:2" ht="15.75" customHeight="1" x14ac:dyDescent="0.35">
      <c r="B479" s="18"/>
    </row>
    <row r="480" spans="2:2" ht="15.75" customHeight="1" x14ac:dyDescent="0.35">
      <c r="B480" s="18"/>
    </row>
    <row r="481" spans="2:2" ht="15.75" customHeight="1" x14ac:dyDescent="0.35">
      <c r="B481" s="18"/>
    </row>
    <row r="482" spans="2:2" ht="15.75" customHeight="1" x14ac:dyDescent="0.35">
      <c r="B482" s="18"/>
    </row>
    <row r="483" spans="2:2" ht="15.75" customHeight="1" x14ac:dyDescent="0.35">
      <c r="B483" s="18"/>
    </row>
    <row r="484" spans="2:2" ht="15.75" customHeight="1" x14ac:dyDescent="0.35">
      <c r="B484" s="18"/>
    </row>
    <row r="485" spans="2:2" ht="15.75" customHeight="1" x14ac:dyDescent="0.35">
      <c r="B485" s="18"/>
    </row>
    <row r="486" spans="2:2" ht="15.75" customHeight="1" x14ac:dyDescent="0.35">
      <c r="B486" s="18"/>
    </row>
    <row r="487" spans="2:2" ht="15.75" customHeight="1" x14ac:dyDescent="0.35">
      <c r="B487" s="18"/>
    </row>
    <row r="488" spans="2:2" ht="15.75" customHeight="1" x14ac:dyDescent="0.35">
      <c r="B488" s="18"/>
    </row>
    <row r="489" spans="2:2" ht="15.75" customHeight="1" x14ac:dyDescent="0.35">
      <c r="B489" s="18"/>
    </row>
    <row r="490" spans="2:2" ht="15.75" customHeight="1" x14ac:dyDescent="0.35">
      <c r="B490" s="18"/>
    </row>
    <row r="491" spans="2:2" ht="15.75" customHeight="1" x14ac:dyDescent="0.35">
      <c r="B491" s="18"/>
    </row>
    <row r="492" spans="2:2" ht="15.75" customHeight="1" x14ac:dyDescent="0.35">
      <c r="B492" s="18"/>
    </row>
    <row r="493" spans="2:2" ht="15.75" customHeight="1" x14ac:dyDescent="0.35">
      <c r="B493" s="18"/>
    </row>
    <row r="494" spans="2:2" ht="15.75" customHeight="1" x14ac:dyDescent="0.35">
      <c r="B494" s="18"/>
    </row>
    <row r="495" spans="2:2" ht="15.75" customHeight="1" x14ac:dyDescent="0.35">
      <c r="B495" s="18"/>
    </row>
    <row r="496" spans="2:2" ht="15.75" customHeight="1" x14ac:dyDescent="0.35">
      <c r="B496" s="18"/>
    </row>
    <row r="497" spans="2:2" ht="15.75" customHeight="1" x14ac:dyDescent="0.35">
      <c r="B497" s="18"/>
    </row>
    <row r="498" spans="2:2" ht="15.75" customHeight="1" x14ac:dyDescent="0.35">
      <c r="B498" s="18"/>
    </row>
    <row r="499" spans="2:2" ht="15.75" customHeight="1" x14ac:dyDescent="0.35">
      <c r="B499" s="18"/>
    </row>
    <row r="500" spans="2:2" ht="15.75" customHeight="1" x14ac:dyDescent="0.35">
      <c r="B500" s="18"/>
    </row>
    <row r="501" spans="2:2" ht="15.75" customHeight="1" x14ac:dyDescent="0.35">
      <c r="B501" s="18"/>
    </row>
    <row r="502" spans="2:2" ht="15.75" customHeight="1" x14ac:dyDescent="0.35">
      <c r="B502" s="18"/>
    </row>
    <row r="503" spans="2:2" ht="15.75" customHeight="1" x14ac:dyDescent="0.35">
      <c r="B503" s="18"/>
    </row>
    <row r="504" spans="2:2" ht="15.75" customHeight="1" x14ac:dyDescent="0.35">
      <c r="B504" s="18"/>
    </row>
    <row r="505" spans="2:2" ht="15.75" customHeight="1" x14ac:dyDescent="0.35">
      <c r="B505" s="18"/>
    </row>
    <row r="506" spans="2:2" ht="15.75" customHeight="1" x14ac:dyDescent="0.35">
      <c r="B506" s="18"/>
    </row>
    <row r="507" spans="2:2" ht="15.75" customHeight="1" x14ac:dyDescent="0.35">
      <c r="B507" s="18"/>
    </row>
    <row r="508" spans="2:2" ht="15.75" customHeight="1" x14ac:dyDescent="0.35">
      <c r="B508" s="18"/>
    </row>
    <row r="509" spans="2:2" ht="15.75" customHeight="1" x14ac:dyDescent="0.35">
      <c r="B509" s="18"/>
    </row>
    <row r="510" spans="2:2" ht="15.75" customHeight="1" x14ac:dyDescent="0.35">
      <c r="B510" s="18"/>
    </row>
    <row r="511" spans="2:2" ht="15.75" customHeight="1" x14ac:dyDescent="0.35">
      <c r="B511" s="18"/>
    </row>
    <row r="512" spans="2:2" ht="15.75" customHeight="1" x14ac:dyDescent="0.35">
      <c r="B512" s="18"/>
    </row>
    <row r="513" spans="2:2" ht="15.75" customHeight="1" x14ac:dyDescent="0.35">
      <c r="B513" s="18"/>
    </row>
    <row r="514" spans="2:2" ht="15.75" customHeight="1" x14ac:dyDescent="0.35">
      <c r="B514" s="18"/>
    </row>
    <row r="515" spans="2:2" ht="15.75" customHeight="1" x14ac:dyDescent="0.35">
      <c r="B515" s="18"/>
    </row>
    <row r="516" spans="2:2" ht="15.75" customHeight="1" x14ac:dyDescent="0.35">
      <c r="B516" s="18"/>
    </row>
    <row r="517" spans="2:2" ht="15.75" customHeight="1" x14ac:dyDescent="0.35">
      <c r="B517" s="18"/>
    </row>
    <row r="518" spans="2:2" ht="15.75" customHeight="1" x14ac:dyDescent="0.35">
      <c r="B518" s="18"/>
    </row>
    <row r="519" spans="2:2" ht="15.75" customHeight="1" x14ac:dyDescent="0.35">
      <c r="B519" s="18"/>
    </row>
    <row r="520" spans="2:2" ht="15.75" customHeight="1" x14ac:dyDescent="0.35">
      <c r="B520" s="18"/>
    </row>
    <row r="521" spans="2:2" ht="15.75" customHeight="1" x14ac:dyDescent="0.35">
      <c r="B521" s="18"/>
    </row>
    <row r="522" spans="2:2" ht="15.75" customHeight="1" x14ac:dyDescent="0.35">
      <c r="B522" s="18"/>
    </row>
    <row r="523" spans="2:2" ht="15.75" customHeight="1" x14ac:dyDescent="0.35">
      <c r="B523" s="18"/>
    </row>
    <row r="524" spans="2:2" ht="15.75" customHeight="1" x14ac:dyDescent="0.35">
      <c r="B524" s="18"/>
    </row>
    <row r="525" spans="2:2" ht="15.75" customHeight="1" x14ac:dyDescent="0.35">
      <c r="B525" s="18"/>
    </row>
    <row r="526" spans="2:2" ht="15.75" customHeight="1" x14ac:dyDescent="0.35">
      <c r="B526" s="18"/>
    </row>
    <row r="527" spans="2:2" ht="15.75" customHeight="1" x14ac:dyDescent="0.35">
      <c r="B527" s="18"/>
    </row>
    <row r="528" spans="2:2" ht="15.75" customHeight="1" x14ac:dyDescent="0.35">
      <c r="B528" s="18"/>
    </row>
    <row r="529" spans="2:2" ht="15.75" customHeight="1" x14ac:dyDescent="0.35">
      <c r="B529" s="18"/>
    </row>
    <row r="530" spans="2:2" ht="15.75" customHeight="1" x14ac:dyDescent="0.35">
      <c r="B530" s="18"/>
    </row>
    <row r="531" spans="2:2" ht="15.75" customHeight="1" x14ac:dyDescent="0.35">
      <c r="B531" s="18"/>
    </row>
    <row r="532" spans="2:2" ht="15.75" customHeight="1" x14ac:dyDescent="0.35">
      <c r="B532" s="18"/>
    </row>
    <row r="533" spans="2:2" ht="15.75" customHeight="1" x14ac:dyDescent="0.35">
      <c r="B533" s="18"/>
    </row>
    <row r="534" spans="2:2" ht="15.75" customHeight="1" x14ac:dyDescent="0.35">
      <c r="B534" s="18"/>
    </row>
    <row r="535" spans="2:2" ht="15.75" customHeight="1" x14ac:dyDescent="0.35">
      <c r="B535" s="18"/>
    </row>
    <row r="536" spans="2:2" ht="15.75" customHeight="1" x14ac:dyDescent="0.35">
      <c r="B536" s="18"/>
    </row>
    <row r="537" spans="2:2" ht="15.75" customHeight="1" x14ac:dyDescent="0.35">
      <c r="B537" s="18"/>
    </row>
    <row r="538" spans="2:2" ht="15.75" customHeight="1" x14ac:dyDescent="0.35">
      <c r="B538" s="18"/>
    </row>
    <row r="539" spans="2:2" ht="15.75" customHeight="1" x14ac:dyDescent="0.35">
      <c r="B539" s="18"/>
    </row>
    <row r="540" spans="2:2" ht="15.75" customHeight="1" x14ac:dyDescent="0.35">
      <c r="B540" s="18"/>
    </row>
    <row r="541" spans="2:2" ht="15.75" customHeight="1" x14ac:dyDescent="0.35">
      <c r="B541" s="18"/>
    </row>
    <row r="542" spans="2:2" ht="15.75" customHeight="1" x14ac:dyDescent="0.35">
      <c r="B542" s="18"/>
    </row>
    <row r="543" spans="2:2" ht="15.75" customHeight="1" x14ac:dyDescent="0.35">
      <c r="B543" s="18"/>
    </row>
    <row r="544" spans="2:2" ht="15.75" customHeight="1" x14ac:dyDescent="0.35">
      <c r="B544" s="18"/>
    </row>
    <row r="545" spans="2:2" ht="15.75" customHeight="1" x14ac:dyDescent="0.35">
      <c r="B545" s="18"/>
    </row>
    <row r="546" spans="2:2" ht="15.75" customHeight="1" x14ac:dyDescent="0.35">
      <c r="B546" s="18"/>
    </row>
    <row r="547" spans="2:2" ht="15.75" customHeight="1" x14ac:dyDescent="0.35">
      <c r="B547" s="18"/>
    </row>
    <row r="548" spans="2:2" ht="15.75" customHeight="1" x14ac:dyDescent="0.35">
      <c r="B548" s="18"/>
    </row>
    <row r="549" spans="2:2" ht="15.75" customHeight="1" x14ac:dyDescent="0.35">
      <c r="B549" s="18"/>
    </row>
    <row r="550" spans="2:2" ht="15.75" customHeight="1" x14ac:dyDescent="0.35">
      <c r="B550" s="18"/>
    </row>
    <row r="551" spans="2:2" ht="15.75" customHeight="1" x14ac:dyDescent="0.35">
      <c r="B551" s="18"/>
    </row>
    <row r="552" spans="2:2" ht="15.75" customHeight="1" x14ac:dyDescent="0.35">
      <c r="B552" s="18"/>
    </row>
    <row r="553" spans="2:2" ht="15.75" customHeight="1" x14ac:dyDescent="0.35">
      <c r="B553" s="18"/>
    </row>
    <row r="554" spans="2:2" ht="15.75" customHeight="1" x14ac:dyDescent="0.35">
      <c r="B554" s="18"/>
    </row>
    <row r="555" spans="2:2" ht="15.75" customHeight="1" x14ac:dyDescent="0.35">
      <c r="B555" s="18"/>
    </row>
    <row r="556" spans="2:2" ht="15.75" customHeight="1" x14ac:dyDescent="0.35">
      <c r="B556" s="18"/>
    </row>
    <row r="557" spans="2:2" ht="15.75" customHeight="1" x14ac:dyDescent="0.35">
      <c r="B557" s="18"/>
    </row>
    <row r="558" spans="2:2" ht="15.75" customHeight="1" x14ac:dyDescent="0.35">
      <c r="B558" s="18"/>
    </row>
    <row r="559" spans="2:2" ht="15.75" customHeight="1" x14ac:dyDescent="0.35">
      <c r="B559" s="18"/>
    </row>
    <row r="560" spans="2:2" ht="15.75" customHeight="1" x14ac:dyDescent="0.35">
      <c r="B560" s="18"/>
    </row>
    <row r="561" spans="2:2" ht="15.75" customHeight="1" x14ac:dyDescent="0.35">
      <c r="B561" s="18"/>
    </row>
    <row r="562" spans="2:2" ht="15.75" customHeight="1" x14ac:dyDescent="0.35">
      <c r="B562" s="18"/>
    </row>
    <row r="563" spans="2:2" ht="15.75" customHeight="1" x14ac:dyDescent="0.35">
      <c r="B563" s="18"/>
    </row>
    <row r="564" spans="2:2" ht="15.75" customHeight="1" x14ac:dyDescent="0.35">
      <c r="B564" s="18"/>
    </row>
    <row r="565" spans="2:2" ht="15.75" customHeight="1" x14ac:dyDescent="0.35">
      <c r="B565" s="18"/>
    </row>
    <row r="566" spans="2:2" ht="15.75" customHeight="1" x14ac:dyDescent="0.35">
      <c r="B566" s="18"/>
    </row>
    <row r="567" spans="2:2" ht="15.75" customHeight="1" x14ac:dyDescent="0.35">
      <c r="B567" s="18"/>
    </row>
    <row r="568" spans="2:2" ht="15.75" customHeight="1" x14ac:dyDescent="0.35">
      <c r="B568" s="18"/>
    </row>
    <row r="569" spans="2:2" ht="15.75" customHeight="1" x14ac:dyDescent="0.35">
      <c r="B569" s="18"/>
    </row>
    <row r="570" spans="2:2" ht="15.75" customHeight="1" x14ac:dyDescent="0.35">
      <c r="B570" s="18"/>
    </row>
    <row r="571" spans="2:2" ht="15.75" customHeight="1" x14ac:dyDescent="0.35">
      <c r="B571" s="18"/>
    </row>
    <row r="572" spans="2:2" ht="15.75" customHeight="1" x14ac:dyDescent="0.35">
      <c r="B572" s="18"/>
    </row>
    <row r="573" spans="2:2" ht="15.75" customHeight="1" x14ac:dyDescent="0.35">
      <c r="B573" s="18"/>
    </row>
    <row r="574" spans="2:2" ht="15.75" customHeight="1" x14ac:dyDescent="0.35">
      <c r="B574" s="18"/>
    </row>
    <row r="575" spans="2:2" ht="15.75" customHeight="1" x14ac:dyDescent="0.35">
      <c r="B575" s="18"/>
    </row>
    <row r="576" spans="2:2" ht="15.75" customHeight="1" x14ac:dyDescent="0.35">
      <c r="B576" s="18"/>
    </row>
    <row r="577" spans="2:2" ht="15.75" customHeight="1" x14ac:dyDescent="0.35">
      <c r="B577" s="18"/>
    </row>
    <row r="578" spans="2:2" ht="15.75" customHeight="1" x14ac:dyDescent="0.35">
      <c r="B578" s="18"/>
    </row>
    <row r="579" spans="2:2" ht="15.75" customHeight="1" x14ac:dyDescent="0.35">
      <c r="B579" s="18"/>
    </row>
    <row r="580" spans="2:2" ht="15.75" customHeight="1" x14ac:dyDescent="0.35">
      <c r="B580" s="18"/>
    </row>
    <row r="581" spans="2:2" ht="15.75" customHeight="1" x14ac:dyDescent="0.35">
      <c r="B581" s="18"/>
    </row>
    <row r="582" spans="2:2" ht="15.75" customHeight="1" x14ac:dyDescent="0.35">
      <c r="B582" s="18"/>
    </row>
    <row r="583" spans="2:2" ht="15.75" customHeight="1" x14ac:dyDescent="0.35">
      <c r="B583" s="18"/>
    </row>
    <row r="584" spans="2:2" ht="15.75" customHeight="1" x14ac:dyDescent="0.35">
      <c r="B584" s="18"/>
    </row>
    <row r="585" spans="2:2" ht="15.75" customHeight="1" x14ac:dyDescent="0.35">
      <c r="B585" s="18"/>
    </row>
    <row r="586" spans="2:2" ht="15.75" customHeight="1" x14ac:dyDescent="0.35">
      <c r="B586" s="18"/>
    </row>
    <row r="587" spans="2:2" ht="15.75" customHeight="1" x14ac:dyDescent="0.35">
      <c r="B587" s="18"/>
    </row>
    <row r="588" spans="2:2" ht="15.75" customHeight="1" x14ac:dyDescent="0.35">
      <c r="B588" s="18"/>
    </row>
    <row r="589" spans="2:2" ht="15.75" customHeight="1" x14ac:dyDescent="0.35">
      <c r="B589" s="18"/>
    </row>
    <row r="590" spans="2:2" ht="15.75" customHeight="1" x14ac:dyDescent="0.35">
      <c r="B590" s="18"/>
    </row>
    <row r="591" spans="2:2" ht="15.75" customHeight="1" x14ac:dyDescent="0.35">
      <c r="B591" s="18"/>
    </row>
    <row r="592" spans="2:2" ht="15.75" customHeight="1" x14ac:dyDescent="0.35">
      <c r="B592" s="18"/>
    </row>
    <row r="593" spans="2:2" ht="15.75" customHeight="1" x14ac:dyDescent="0.35">
      <c r="B593" s="18"/>
    </row>
    <row r="594" spans="2:2" ht="15.75" customHeight="1" x14ac:dyDescent="0.35">
      <c r="B594" s="18"/>
    </row>
    <row r="595" spans="2:2" ht="15.75" customHeight="1" x14ac:dyDescent="0.35">
      <c r="B595" s="18"/>
    </row>
    <row r="596" spans="2:2" ht="15.75" customHeight="1" x14ac:dyDescent="0.35">
      <c r="B596" s="18"/>
    </row>
    <row r="597" spans="2:2" ht="15.75" customHeight="1" x14ac:dyDescent="0.35">
      <c r="B597" s="18"/>
    </row>
    <row r="598" spans="2:2" ht="15.75" customHeight="1" x14ac:dyDescent="0.35">
      <c r="B598" s="18"/>
    </row>
    <row r="599" spans="2:2" ht="15.75" customHeight="1" x14ac:dyDescent="0.35">
      <c r="B599" s="18"/>
    </row>
    <row r="600" spans="2:2" ht="15.75" customHeight="1" x14ac:dyDescent="0.35">
      <c r="B600" s="18"/>
    </row>
    <row r="601" spans="2:2" ht="15.75" customHeight="1" x14ac:dyDescent="0.35">
      <c r="B601" s="18"/>
    </row>
    <row r="602" spans="2:2" ht="15.75" customHeight="1" x14ac:dyDescent="0.35">
      <c r="B602" s="18"/>
    </row>
    <row r="603" spans="2:2" ht="15.75" customHeight="1" x14ac:dyDescent="0.35">
      <c r="B603" s="18"/>
    </row>
    <row r="604" spans="2:2" ht="15.75" customHeight="1" x14ac:dyDescent="0.35">
      <c r="B604" s="18"/>
    </row>
    <row r="605" spans="2:2" ht="15.75" customHeight="1" x14ac:dyDescent="0.35">
      <c r="B605" s="18"/>
    </row>
    <row r="606" spans="2:2" ht="15.75" customHeight="1" x14ac:dyDescent="0.35">
      <c r="B606" s="18"/>
    </row>
    <row r="607" spans="2:2" ht="15.75" customHeight="1" x14ac:dyDescent="0.35">
      <c r="B607" s="18"/>
    </row>
    <row r="608" spans="2:2" ht="15.75" customHeight="1" x14ac:dyDescent="0.35">
      <c r="B608" s="18"/>
    </row>
    <row r="609" spans="2:2" ht="15.75" customHeight="1" x14ac:dyDescent="0.35">
      <c r="B609" s="18"/>
    </row>
    <row r="610" spans="2:2" ht="15.75" customHeight="1" x14ac:dyDescent="0.35">
      <c r="B610" s="18"/>
    </row>
    <row r="611" spans="2:2" ht="15.75" customHeight="1" x14ac:dyDescent="0.35">
      <c r="B611" s="18"/>
    </row>
    <row r="612" spans="2:2" ht="15.75" customHeight="1" x14ac:dyDescent="0.35">
      <c r="B612" s="18"/>
    </row>
    <row r="613" spans="2:2" ht="15.75" customHeight="1" x14ac:dyDescent="0.35">
      <c r="B613" s="18"/>
    </row>
    <row r="614" spans="2:2" ht="15.75" customHeight="1" x14ac:dyDescent="0.35">
      <c r="B614" s="18"/>
    </row>
    <row r="615" spans="2:2" ht="15.75" customHeight="1" x14ac:dyDescent="0.35">
      <c r="B615" s="18"/>
    </row>
    <row r="616" spans="2:2" ht="15.75" customHeight="1" x14ac:dyDescent="0.35">
      <c r="B616" s="18"/>
    </row>
    <row r="617" spans="2:2" ht="15.75" customHeight="1" x14ac:dyDescent="0.35">
      <c r="B617" s="18"/>
    </row>
    <row r="618" spans="2:2" ht="15.75" customHeight="1" x14ac:dyDescent="0.35">
      <c r="B618" s="18"/>
    </row>
    <row r="619" spans="2:2" ht="15.75" customHeight="1" x14ac:dyDescent="0.35">
      <c r="B619" s="18"/>
    </row>
    <row r="620" spans="2:2" ht="15.75" customHeight="1" x14ac:dyDescent="0.35">
      <c r="B620" s="18"/>
    </row>
    <row r="621" spans="2:2" ht="15.75" customHeight="1" x14ac:dyDescent="0.35">
      <c r="B621" s="18"/>
    </row>
    <row r="622" spans="2:2" ht="15.75" customHeight="1" x14ac:dyDescent="0.35">
      <c r="B622" s="18"/>
    </row>
    <row r="623" spans="2:2" ht="15.75" customHeight="1" x14ac:dyDescent="0.35">
      <c r="B623" s="18"/>
    </row>
    <row r="624" spans="2:2" ht="15.75" customHeight="1" x14ac:dyDescent="0.35">
      <c r="B624" s="18"/>
    </row>
    <row r="625" spans="2:2" ht="15.75" customHeight="1" x14ac:dyDescent="0.35">
      <c r="B625" s="18"/>
    </row>
    <row r="626" spans="2:2" ht="15.75" customHeight="1" x14ac:dyDescent="0.35">
      <c r="B626" s="18"/>
    </row>
    <row r="627" spans="2:2" ht="15.75" customHeight="1" x14ac:dyDescent="0.35">
      <c r="B627" s="18"/>
    </row>
    <row r="628" spans="2:2" ht="15.75" customHeight="1" x14ac:dyDescent="0.35">
      <c r="B628" s="18"/>
    </row>
    <row r="629" spans="2:2" ht="15.75" customHeight="1" x14ac:dyDescent="0.35">
      <c r="B629" s="18"/>
    </row>
    <row r="630" spans="2:2" ht="15.75" customHeight="1" x14ac:dyDescent="0.35">
      <c r="B630" s="18"/>
    </row>
    <row r="631" spans="2:2" ht="15.75" customHeight="1" x14ac:dyDescent="0.35">
      <c r="B631" s="18"/>
    </row>
    <row r="632" spans="2:2" ht="15.75" customHeight="1" x14ac:dyDescent="0.35">
      <c r="B632" s="18"/>
    </row>
    <row r="633" spans="2:2" ht="15.75" customHeight="1" x14ac:dyDescent="0.35">
      <c r="B633" s="18"/>
    </row>
    <row r="634" spans="2:2" ht="15.75" customHeight="1" x14ac:dyDescent="0.35">
      <c r="B634" s="18"/>
    </row>
    <row r="635" spans="2:2" ht="15.75" customHeight="1" x14ac:dyDescent="0.35">
      <c r="B635" s="18"/>
    </row>
    <row r="636" spans="2:2" ht="15.75" customHeight="1" x14ac:dyDescent="0.35">
      <c r="B636" s="18"/>
    </row>
    <row r="637" spans="2:2" ht="15.75" customHeight="1" x14ac:dyDescent="0.35">
      <c r="B637" s="18"/>
    </row>
    <row r="638" spans="2:2" ht="15.75" customHeight="1" x14ac:dyDescent="0.35">
      <c r="B638" s="18"/>
    </row>
    <row r="639" spans="2:2" ht="15.75" customHeight="1" x14ac:dyDescent="0.35">
      <c r="B639" s="18"/>
    </row>
    <row r="640" spans="2:2" ht="15.75" customHeight="1" x14ac:dyDescent="0.35">
      <c r="B640" s="18"/>
    </row>
    <row r="641" spans="2:2" ht="15.75" customHeight="1" x14ac:dyDescent="0.35">
      <c r="B641" s="18"/>
    </row>
    <row r="642" spans="2:2" ht="15.75" customHeight="1" x14ac:dyDescent="0.35">
      <c r="B642" s="18"/>
    </row>
    <row r="643" spans="2:2" ht="15.75" customHeight="1" x14ac:dyDescent="0.35">
      <c r="B643" s="18"/>
    </row>
    <row r="644" spans="2:2" ht="15.75" customHeight="1" x14ac:dyDescent="0.35">
      <c r="B644" s="18"/>
    </row>
    <row r="645" spans="2:2" ht="15.75" customHeight="1" x14ac:dyDescent="0.35">
      <c r="B645" s="18"/>
    </row>
    <row r="646" spans="2:2" ht="15.75" customHeight="1" x14ac:dyDescent="0.35">
      <c r="B646" s="18"/>
    </row>
    <row r="647" spans="2:2" ht="15.75" customHeight="1" x14ac:dyDescent="0.35">
      <c r="B647" s="18"/>
    </row>
    <row r="648" spans="2:2" ht="15.75" customHeight="1" x14ac:dyDescent="0.35">
      <c r="B648" s="18"/>
    </row>
    <row r="649" spans="2:2" ht="15.75" customHeight="1" x14ac:dyDescent="0.35">
      <c r="B649" s="18"/>
    </row>
    <row r="650" spans="2:2" ht="15.75" customHeight="1" x14ac:dyDescent="0.35">
      <c r="B650" s="18"/>
    </row>
    <row r="651" spans="2:2" ht="15.75" customHeight="1" x14ac:dyDescent="0.35">
      <c r="B651" s="18"/>
    </row>
    <row r="652" spans="2:2" ht="15.75" customHeight="1" x14ac:dyDescent="0.35">
      <c r="B652" s="18"/>
    </row>
    <row r="653" spans="2:2" ht="15.75" customHeight="1" x14ac:dyDescent="0.35">
      <c r="B653" s="18"/>
    </row>
    <row r="654" spans="2:2" ht="15.75" customHeight="1" x14ac:dyDescent="0.35">
      <c r="B654" s="18"/>
    </row>
    <row r="655" spans="2:2" ht="15.75" customHeight="1" x14ac:dyDescent="0.35">
      <c r="B655" s="18"/>
    </row>
    <row r="656" spans="2:2" ht="15.75" customHeight="1" x14ac:dyDescent="0.35">
      <c r="B656" s="18"/>
    </row>
    <row r="657" spans="2:2" ht="15.75" customHeight="1" x14ac:dyDescent="0.35">
      <c r="B657" s="18"/>
    </row>
    <row r="658" spans="2:2" ht="15.75" customHeight="1" x14ac:dyDescent="0.35">
      <c r="B658" s="18"/>
    </row>
    <row r="659" spans="2:2" ht="15.75" customHeight="1" x14ac:dyDescent="0.35">
      <c r="B659" s="18"/>
    </row>
    <row r="660" spans="2:2" ht="15.75" customHeight="1" x14ac:dyDescent="0.35">
      <c r="B660" s="18"/>
    </row>
    <row r="661" spans="2:2" ht="15.75" customHeight="1" x14ac:dyDescent="0.35">
      <c r="B661" s="18"/>
    </row>
    <row r="662" spans="2:2" ht="15.75" customHeight="1" x14ac:dyDescent="0.35">
      <c r="B662" s="18"/>
    </row>
    <row r="663" spans="2:2" ht="15.75" customHeight="1" x14ac:dyDescent="0.35">
      <c r="B663" s="18"/>
    </row>
    <row r="664" spans="2:2" ht="15.75" customHeight="1" x14ac:dyDescent="0.35">
      <c r="B664" s="18"/>
    </row>
    <row r="665" spans="2:2" ht="15.75" customHeight="1" x14ac:dyDescent="0.35">
      <c r="B665" s="18"/>
    </row>
    <row r="666" spans="2:2" ht="15.75" customHeight="1" x14ac:dyDescent="0.35">
      <c r="B666" s="18"/>
    </row>
    <row r="667" spans="2:2" ht="15.75" customHeight="1" x14ac:dyDescent="0.35">
      <c r="B667" s="18"/>
    </row>
    <row r="668" spans="2:2" ht="15.75" customHeight="1" x14ac:dyDescent="0.35">
      <c r="B668" s="18"/>
    </row>
    <row r="669" spans="2:2" ht="15.75" customHeight="1" x14ac:dyDescent="0.35">
      <c r="B669" s="18"/>
    </row>
    <row r="670" spans="2:2" ht="15.75" customHeight="1" x14ac:dyDescent="0.35">
      <c r="B670" s="18"/>
    </row>
    <row r="671" spans="2:2" ht="15.75" customHeight="1" x14ac:dyDescent="0.35">
      <c r="B671" s="18"/>
    </row>
    <row r="672" spans="2:2" ht="15.75" customHeight="1" x14ac:dyDescent="0.35">
      <c r="B672" s="18"/>
    </row>
    <row r="673" spans="2:2" ht="15.75" customHeight="1" x14ac:dyDescent="0.35">
      <c r="B673" s="18"/>
    </row>
    <row r="674" spans="2:2" ht="15.75" customHeight="1" x14ac:dyDescent="0.35">
      <c r="B674" s="18"/>
    </row>
    <row r="675" spans="2:2" ht="15.75" customHeight="1" x14ac:dyDescent="0.35">
      <c r="B675" s="18"/>
    </row>
    <row r="676" spans="2:2" ht="15.75" customHeight="1" x14ac:dyDescent="0.35">
      <c r="B676" s="18"/>
    </row>
    <row r="677" spans="2:2" ht="15.75" customHeight="1" x14ac:dyDescent="0.35">
      <c r="B677" s="18"/>
    </row>
    <row r="678" spans="2:2" ht="15.75" customHeight="1" x14ac:dyDescent="0.35">
      <c r="B678" s="18"/>
    </row>
    <row r="679" spans="2:2" ht="15.75" customHeight="1" x14ac:dyDescent="0.35">
      <c r="B679" s="18"/>
    </row>
    <row r="680" spans="2:2" ht="15.75" customHeight="1" x14ac:dyDescent="0.35">
      <c r="B680" s="18"/>
    </row>
    <row r="681" spans="2:2" ht="15.75" customHeight="1" x14ac:dyDescent="0.35">
      <c r="B681" s="18"/>
    </row>
    <row r="682" spans="2:2" ht="15.75" customHeight="1" x14ac:dyDescent="0.35">
      <c r="B682" s="18"/>
    </row>
    <row r="683" spans="2:2" ht="15.75" customHeight="1" x14ac:dyDescent="0.35">
      <c r="B683" s="18"/>
    </row>
    <row r="684" spans="2:2" ht="15.75" customHeight="1" x14ac:dyDescent="0.35">
      <c r="B684" s="18"/>
    </row>
    <row r="685" spans="2:2" ht="15.75" customHeight="1" x14ac:dyDescent="0.35">
      <c r="B685" s="18"/>
    </row>
    <row r="686" spans="2:2" ht="15.75" customHeight="1" x14ac:dyDescent="0.35">
      <c r="B686" s="18"/>
    </row>
    <row r="687" spans="2:2" ht="15.75" customHeight="1" x14ac:dyDescent="0.35">
      <c r="B687" s="18"/>
    </row>
    <row r="688" spans="2:2" ht="15.75" customHeight="1" x14ac:dyDescent="0.35">
      <c r="B688" s="18"/>
    </row>
    <row r="689" spans="2:2" ht="15.75" customHeight="1" x14ac:dyDescent="0.35">
      <c r="B689" s="18"/>
    </row>
    <row r="690" spans="2:2" ht="15.75" customHeight="1" x14ac:dyDescent="0.35">
      <c r="B690" s="18"/>
    </row>
    <row r="691" spans="2:2" ht="15.75" customHeight="1" x14ac:dyDescent="0.35">
      <c r="B691" s="18"/>
    </row>
    <row r="692" spans="2:2" ht="15.75" customHeight="1" x14ac:dyDescent="0.35">
      <c r="B692" s="18"/>
    </row>
    <row r="693" spans="2:2" ht="15.75" customHeight="1" x14ac:dyDescent="0.35">
      <c r="B693" s="18"/>
    </row>
    <row r="694" spans="2:2" ht="15.75" customHeight="1" x14ac:dyDescent="0.35">
      <c r="B694" s="18"/>
    </row>
    <row r="695" spans="2:2" ht="15.75" customHeight="1" x14ac:dyDescent="0.35">
      <c r="B695" s="18"/>
    </row>
    <row r="696" spans="2:2" ht="15.75" customHeight="1" x14ac:dyDescent="0.35">
      <c r="B696" s="18"/>
    </row>
    <row r="697" spans="2:2" ht="15.75" customHeight="1" x14ac:dyDescent="0.35">
      <c r="B697" s="18"/>
    </row>
    <row r="698" spans="2:2" ht="15.75" customHeight="1" x14ac:dyDescent="0.35">
      <c r="B698" s="18"/>
    </row>
    <row r="699" spans="2:2" ht="15.75" customHeight="1" x14ac:dyDescent="0.35">
      <c r="B699" s="18"/>
    </row>
    <row r="700" spans="2:2" ht="15.75" customHeight="1" x14ac:dyDescent="0.35">
      <c r="B700" s="18"/>
    </row>
    <row r="701" spans="2:2" ht="15.75" customHeight="1" x14ac:dyDescent="0.35">
      <c r="B701" s="18"/>
    </row>
    <row r="702" spans="2:2" ht="15.75" customHeight="1" x14ac:dyDescent="0.35">
      <c r="B702" s="18"/>
    </row>
    <row r="703" spans="2:2" ht="15.75" customHeight="1" x14ac:dyDescent="0.35">
      <c r="B703" s="18"/>
    </row>
    <row r="704" spans="2:2" ht="15.75" customHeight="1" x14ac:dyDescent="0.35">
      <c r="B704" s="18"/>
    </row>
    <row r="705" spans="2:2" ht="15.75" customHeight="1" x14ac:dyDescent="0.35">
      <c r="B705" s="18"/>
    </row>
    <row r="706" spans="2:2" ht="15.75" customHeight="1" x14ac:dyDescent="0.35">
      <c r="B706" s="18"/>
    </row>
    <row r="707" spans="2:2" ht="15.75" customHeight="1" x14ac:dyDescent="0.35">
      <c r="B707" s="18"/>
    </row>
    <row r="708" spans="2:2" ht="15.75" customHeight="1" x14ac:dyDescent="0.35">
      <c r="B708" s="18"/>
    </row>
    <row r="709" spans="2:2" ht="15.75" customHeight="1" x14ac:dyDescent="0.35">
      <c r="B709" s="18"/>
    </row>
    <row r="710" spans="2:2" ht="15.75" customHeight="1" x14ac:dyDescent="0.35">
      <c r="B710" s="18"/>
    </row>
    <row r="711" spans="2:2" ht="15.75" customHeight="1" x14ac:dyDescent="0.35">
      <c r="B711" s="18"/>
    </row>
    <row r="712" spans="2:2" ht="15.75" customHeight="1" x14ac:dyDescent="0.35">
      <c r="B712" s="18"/>
    </row>
    <row r="713" spans="2:2" ht="15.75" customHeight="1" x14ac:dyDescent="0.35">
      <c r="B713" s="18"/>
    </row>
    <row r="714" spans="2:2" ht="15.75" customHeight="1" x14ac:dyDescent="0.35">
      <c r="B714" s="18"/>
    </row>
    <row r="715" spans="2:2" ht="15.75" customHeight="1" x14ac:dyDescent="0.35">
      <c r="B715" s="18"/>
    </row>
    <row r="716" spans="2:2" ht="15.75" customHeight="1" x14ac:dyDescent="0.35">
      <c r="B716" s="18"/>
    </row>
    <row r="717" spans="2:2" ht="15.75" customHeight="1" x14ac:dyDescent="0.35">
      <c r="B717" s="18"/>
    </row>
    <row r="718" spans="2:2" ht="15.75" customHeight="1" x14ac:dyDescent="0.35">
      <c r="B718" s="18"/>
    </row>
    <row r="719" spans="2:2" ht="15.75" customHeight="1" x14ac:dyDescent="0.35">
      <c r="B719" s="18"/>
    </row>
    <row r="720" spans="2:2" ht="15.75" customHeight="1" x14ac:dyDescent="0.35">
      <c r="B720" s="18"/>
    </row>
    <row r="721" spans="2:2" ht="15.75" customHeight="1" x14ac:dyDescent="0.35">
      <c r="B721" s="18"/>
    </row>
    <row r="722" spans="2:2" ht="15.75" customHeight="1" x14ac:dyDescent="0.35">
      <c r="B722" s="18"/>
    </row>
    <row r="723" spans="2:2" ht="15.75" customHeight="1" x14ac:dyDescent="0.35">
      <c r="B723" s="18"/>
    </row>
    <row r="724" spans="2:2" ht="15.75" customHeight="1" x14ac:dyDescent="0.35">
      <c r="B724" s="18"/>
    </row>
    <row r="725" spans="2:2" ht="15.75" customHeight="1" x14ac:dyDescent="0.35">
      <c r="B725" s="18"/>
    </row>
    <row r="726" spans="2:2" ht="15.75" customHeight="1" x14ac:dyDescent="0.35">
      <c r="B726" s="18"/>
    </row>
    <row r="727" spans="2:2" ht="15.75" customHeight="1" x14ac:dyDescent="0.35">
      <c r="B727" s="18"/>
    </row>
    <row r="728" spans="2:2" ht="15.75" customHeight="1" x14ac:dyDescent="0.35">
      <c r="B728" s="18"/>
    </row>
    <row r="729" spans="2:2" ht="15.75" customHeight="1" x14ac:dyDescent="0.35">
      <c r="B729" s="18"/>
    </row>
    <row r="730" spans="2:2" ht="15.75" customHeight="1" x14ac:dyDescent="0.35">
      <c r="B730" s="18"/>
    </row>
    <row r="731" spans="2:2" ht="15.75" customHeight="1" x14ac:dyDescent="0.35">
      <c r="B731" s="18"/>
    </row>
    <row r="732" spans="2:2" ht="15.75" customHeight="1" x14ac:dyDescent="0.35">
      <c r="B732" s="18"/>
    </row>
    <row r="733" spans="2:2" ht="15.75" customHeight="1" x14ac:dyDescent="0.35">
      <c r="B733" s="18"/>
    </row>
    <row r="734" spans="2:2" ht="15.75" customHeight="1" x14ac:dyDescent="0.35">
      <c r="B734" s="18"/>
    </row>
    <row r="735" spans="2:2" ht="15.75" customHeight="1" x14ac:dyDescent="0.35">
      <c r="B735" s="18"/>
    </row>
    <row r="736" spans="2:2" ht="15.75" customHeight="1" x14ac:dyDescent="0.35">
      <c r="B736" s="18"/>
    </row>
    <row r="737" spans="2:2" ht="15.75" customHeight="1" x14ac:dyDescent="0.35">
      <c r="B737" s="18"/>
    </row>
    <row r="738" spans="2:2" ht="15.75" customHeight="1" x14ac:dyDescent="0.35">
      <c r="B738" s="18"/>
    </row>
    <row r="739" spans="2:2" ht="15.75" customHeight="1" x14ac:dyDescent="0.35">
      <c r="B739" s="18"/>
    </row>
    <row r="740" spans="2:2" ht="15.75" customHeight="1" x14ac:dyDescent="0.35">
      <c r="B740" s="18"/>
    </row>
    <row r="741" spans="2:2" ht="15.75" customHeight="1" x14ac:dyDescent="0.35">
      <c r="B741" s="18"/>
    </row>
    <row r="742" spans="2:2" ht="15.75" customHeight="1" x14ac:dyDescent="0.35">
      <c r="B742" s="18"/>
    </row>
    <row r="743" spans="2:2" ht="15.75" customHeight="1" x14ac:dyDescent="0.35">
      <c r="B743" s="18"/>
    </row>
    <row r="744" spans="2:2" ht="15.75" customHeight="1" x14ac:dyDescent="0.35">
      <c r="B744" s="18"/>
    </row>
    <row r="745" spans="2:2" ht="15.75" customHeight="1" x14ac:dyDescent="0.35">
      <c r="B745" s="18"/>
    </row>
    <row r="746" spans="2:2" ht="15.75" customHeight="1" x14ac:dyDescent="0.35">
      <c r="B746" s="18"/>
    </row>
    <row r="747" spans="2:2" ht="15.75" customHeight="1" x14ac:dyDescent="0.35">
      <c r="B747" s="18"/>
    </row>
    <row r="748" spans="2:2" ht="15.75" customHeight="1" x14ac:dyDescent="0.35">
      <c r="B748" s="18"/>
    </row>
    <row r="749" spans="2:2" ht="15.75" customHeight="1" x14ac:dyDescent="0.35">
      <c r="B749" s="18"/>
    </row>
    <row r="750" spans="2:2" ht="15.75" customHeight="1" x14ac:dyDescent="0.35">
      <c r="B750" s="18"/>
    </row>
    <row r="751" spans="2:2" ht="15.75" customHeight="1" x14ac:dyDescent="0.35">
      <c r="B751" s="18"/>
    </row>
    <row r="752" spans="2:2" ht="15.75" customHeight="1" x14ac:dyDescent="0.35">
      <c r="B752" s="18"/>
    </row>
    <row r="753" spans="2:2" ht="15.75" customHeight="1" x14ac:dyDescent="0.35">
      <c r="B753" s="18"/>
    </row>
    <row r="754" spans="2:2" ht="15.75" customHeight="1" x14ac:dyDescent="0.35">
      <c r="B754" s="18"/>
    </row>
    <row r="755" spans="2:2" ht="15.75" customHeight="1" x14ac:dyDescent="0.35">
      <c r="B755" s="18"/>
    </row>
    <row r="756" spans="2:2" ht="15.75" customHeight="1" x14ac:dyDescent="0.35">
      <c r="B756" s="18"/>
    </row>
    <row r="757" spans="2:2" ht="15.75" customHeight="1" x14ac:dyDescent="0.35">
      <c r="B757" s="18"/>
    </row>
    <row r="758" spans="2:2" ht="15.75" customHeight="1" x14ac:dyDescent="0.35">
      <c r="B758" s="18"/>
    </row>
    <row r="759" spans="2:2" ht="15.75" customHeight="1" x14ac:dyDescent="0.35">
      <c r="B759" s="18"/>
    </row>
    <row r="760" spans="2:2" ht="15.75" customHeight="1" x14ac:dyDescent="0.35">
      <c r="B760" s="18"/>
    </row>
    <row r="761" spans="2:2" ht="15.75" customHeight="1" x14ac:dyDescent="0.35">
      <c r="B761" s="18"/>
    </row>
    <row r="762" spans="2:2" ht="15.75" customHeight="1" x14ac:dyDescent="0.35">
      <c r="B762" s="18"/>
    </row>
    <row r="763" spans="2:2" ht="15.75" customHeight="1" x14ac:dyDescent="0.35">
      <c r="B763" s="18"/>
    </row>
    <row r="764" spans="2:2" ht="15.75" customHeight="1" x14ac:dyDescent="0.35">
      <c r="B764" s="18"/>
    </row>
    <row r="765" spans="2:2" ht="15.75" customHeight="1" x14ac:dyDescent="0.35">
      <c r="B765" s="18"/>
    </row>
    <row r="766" spans="2:2" ht="15.75" customHeight="1" x14ac:dyDescent="0.35">
      <c r="B766" s="18"/>
    </row>
    <row r="767" spans="2:2" ht="15.75" customHeight="1" x14ac:dyDescent="0.35">
      <c r="B767" s="18"/>
    </row>
    <row r="768" spans="2:2" ht="15.75" customHeight="1" x14ac:dyDescent="0.35">
      <c r="B768" s="18"/>
    </row>
    <row r="769" spans="2:2" ht="15.75" customHeight="1" x14ac:dyDescent="0.35">
      <c r="B769" s="18"/>
    </row>
    <row r="770" spans="2:2" ht="15.75" customHeight="1" x14ac:dyDescent="0.35">
      <c r="B770" s="18"/>
    </row>
    <row r="771" spans="2:2" ht="15.75" customHeight="1" x14ac:dyDescent="0.35">
      <c r="B771" s="18"/>
    </row>
    <row r="772" spans="2:2" ht="15.75" customHeight="1" x14ac:dyDescent="0.35">
      <c r="B772" s="18"/>
    </row>
    <row r="773" spans="2:2" ht="15.75" customHeight="1" x14ac:dyDescent="0.35">
      <c r="B773" s="18"/>
    </row>
    <row r="774" spans="2:2" ht="15.75" customHeight="1" x14ac:dyDescent="0.35">
      <c r="B774" s="18"/>
    </row>
    <row r="775" spans="2:2" ht="15.75" customHeight="1" x14ac:dyDescent="0.35">
      <c r="B775" s="18"/>
    </row>
    <row r="776" spans="2:2" ht="15.75" customHeight="1" x14ac:dyDescent="0.35">
      <c r="B776" s="18"/>
    </row>
    <row r="777" spans="2:2" ht="15.75" customHeight="1" x14ac:dyDescent="0.35">
      <c r="B777" s="18"/>
    </row>
    <row r="778" spans="2:2" ht="15.75" customHeight="1" x14ac:dyDescent="0.35">
      <c r="B778" s="18"/>
    </row>
    <row r="779" spans="2:2" ht="15.75" customHeight="1" x14ac:dyDescent="0.35">
      <c r="B779" s="18"/>
    </row>
    <row r="780" spans="2:2" ht="15.75" customHeight="1" x14ac:dyDescent="0.35">
      <c r="B780" s="18"/>
    </row>
    <row r="781" spans="2:2" ht="15.75" customHeight="1" x14ac:dyDescent="0.35">
      <c r="B781" s="18"/>
    </row>
    <row r="782" spans="2:2" ht="15.75" customHeight="1" x14ac:dyDescent="0.35">
      <c r="B782" s="18"/>
    </row>
    <row r="783" spans="2:2" ht="15.75" customHeight="1" x14ac:dyDescent="0.35">
      <c r="B783" s="18"/>
    </row>
    <row r="784" spans="2:2" ht="15.75" customHeight="1" x14ac:dyDescent="0.35">
      <c r="B784" s="18"/>
    </row>
    <row r="785" spans="2:2" ht="15.75" customHeight="1" x14ac:dyDescent="0.35">
      <c r="B785" s="18"/>
    </row>
    <row r="786" spans="2:2" ht="15.75" customHeight="1" x14ac:dyDescent="0.35">
      <c r="B786" s="18"/>
    </row>
    <row r="787" spans="2:2" ht="15.75" customHeight="1" x14ac:dyDescent="0.35">
      <c r="B787" s="18"/>
    </row>
    <row r="788" spans="2:2" ht="15.75" customHeight="1" x14ac:dyDescent="0.35">
      <c r="B788" s="18"/>
    </row>
    <row r="789" spans="2:2" ht="15.75" customHeight="1" x14ac:dyDescent="0.35">
      <c r="B789" s="18"/>
    </row>
    <row r="790" spans="2:2" ht="15.75" customHeight="1" x14ac:dyDescent="0.35">
      <c r="B790" s="18"/>
    </row>
    <row r="791" spans="2:2" ht="15.75" customHeight="1" x14ac:dyDescent="0.35">
      <c r="B791" s="18"/>
    </row>
    <row r="792" spans="2:2" ht="15.75" customHeight="1" x14ac:dyDescent="0.35">
      <c r="B792" s="18"/>
    </row>
    <row r="793" spans="2:2" ht="15.75" customHeight="1" x14ac:dyDescent="0.35">
      <c r="B793" s="18"/>
    </row>
    <row r="794" spans="2:2" ht="15.75" customHeight="1" x14ac:dyDescent="0.35">
      <c r="B794" s="18"/>
    </row>
    <row r="795" spans="2:2" ht="15.75" customHeight="1" x14ac:dyDescent="0.35">
      <c r="B795" s="18"/>
    </row>
    <row r="796" spans="2:2" ht="15.75" customHeight="1" x14ac:dyDescent="0.35">
      <c r="B796" s="18"/>
    </row>
    <row r="797" spans="2:2" ht="15.75" customHeight="1" x14ac:dyDescent="0.35">
      <c r="B797" s="18"/>
    </row>
    <row r="798" spans="2:2" ht="15.75" customHeight="1" x14ac:dyDescent="0.35">
      <c r="B798" s="18"/>
    </row>
    <row r="799" spans="2:2" ht="15.75" customHeight="1" x14ac:dyDescent="0.35">
      <c r="B799" s="18"/>
    </row>
    <row r="800" spans="2:2" ht="15.75" customHeight="1" x14ac:dyDescent="0.35">
      <c r="B800" s="18"/>
    </row>
    <row r="801" spans="2:2" ht="15.75" customHeight="1" x14ac:dyDescent="0.35">
      <c r="B801" s="18"/>
    </row>
    <row r="802" spans="2:2" ht="15.75" customHeight="1" x14ac:dyDescent="0.35">
      <c r="B802" s="18"/>
    </row>
    <row r="803" spans="2:2" ht="15.75" customHeight="1" x14ac:dyDescent="0.35">
      <c r="B803" s="18"/>
    </row>
    <row r="804" spans="2:2" ht="15.75" customHeight="1" x14ac:dyDescent="0.35">
      <c r="B804" s="18"/>
    </row>
    <row r="805" spans="2:2" ht="15.75" customHeight="1" x14ac:dyDescent="0.35">
      <c r="B805" s="18"/>
    </row>
    <row r="806" spans="2:2" ht="15.75" customHeight="1" x14ac:dyDescent="0.35">
      <c r="B806" s="18"/>
    </row>
    <row r="807" spans="2:2" ht="15.75" customHeight="1" x14ac:dyDescent="0.35">
      <c r="B807" s="18"/>
    </row>
    <row r="808" spans="2:2" ht="15.75" customHeight="1" x14ac:dyDescent="0.35">
      <c r="B808" s="18"/>
    </row>
    <row r="809" spans="2:2" ht="15.75" customHeight="1" x14ac:dyDescent="0.35">
      <c r="B809" s="18"/>
    </row>
    <row r="810" spans="2:2" ht="15.75" customHeight="1" x14ac:dyDescent="0.35">
      <c r="B810" s="18"/>
    </row>
    <row r="811" spans="2:2" ht="15.75" customHeight="1" x14ac:dyDescent="0.35">
      <c r="B811" s="18"/>
    </row>
    <row r="812" spans="2:2" ht="15.75" customHeight="1" x14ac:dyDescent="0.35">
      <c r="B812" s="18"/>
    </row>
    <row r="813" spans="2:2" ht="15.75" customHeight="1" x14ac:dyDescent="0.35">
      <c r="B813" s="18"/>
    </row>
    <row r="814" spans="2:2" ht="15.75" customHeight="1" x14ac:dyDescent="0.35">
      <c r="B814" s="18"/>
    </row>
    <row r="815" spans="2:2" ht="15.75" customHeight="1" x14ac:dyDescent="0.35">
      <c r="B815" s="18"/>
    </row>
    <row r="816" spans="2:2" ht="15.75" customHeight="1" x14ac:dyDescent="0.35">
      <c r="B816" s="18"/>
    </row>
    <row r="817" spans="2:2" ht="15.75" customHeight="1" x14ac:dyDescent="0.35">
      <c r="B817" s="18"/>
    </row>
    <row r="818" spans="2:2" ht="15.75" customHeight="1" x14ac:dyDescent="0.35">
      <c r="B818" s="18"/>
    </row>
    <row r="819" spans="2:2" ht="15.75" customHeight="1" x14ac:dyDescent="0.35">
      <c r="B819" s="18"/>
    </row>
    <row r="820" spans="2:2" ht="15.75" customHeight="1" x14ac:dyDescent="0.35">
      <c r="B820" s="18"/>
    </row>
    <row r="821" spans="2:2" ht="15.75" customHeight="1" x14ac:dyDescent="0.35">
      <c r="B821" s="18"/>
    </row>
    <row r="822" spans="2:2" ht="15.75" customHeight="1" x14ac:dyDescent="0.35">
      <c r="B822" s="18"/>
    </row>
    <row r="823" spans="2:2" ht="15.75" customHeight="1" x14ac:dyDescent="0.35">
      <c r="B823" s="18"/>
    </row>
    <row r="824" spans="2:2" ht="15.75" customHeight="1" x14ac:dyDescent="0.35">
      <c r="B824" s="18"/>
    </row>
    <row r="825" spans="2:2" ht="15.75" customHeight="1" x14ac:dyDescent="0.35">
      <c r="B825" s="18"/>
    </row>
    <row r="826" spans="2:2" ht="15.75" customHeight="1" x14ac:dyDescent="0.35">
      <c r="B826" s="18"/>
    </row>
    <row r="827" spans="2:2" ht="15.75" customHeight="1" x14ac:dyDescent="0.35">
      <c r="B827" s="18"/>
    </row>
    <row r="828" spans="2:2" ht="15.75" customHeight="1" x14ac:dyDescent="0.35">
      <c r="B828" s="18"/>
    </row>
    <row r="829" spans="2:2" ht="15.75" customHeight="1" x14ac:dyDescent="0.35">
      <c r="B829" s="18"/>
    </row>
    <row r="830" spans="2:2" ht="15.75" customHeight="1" x14ac:dyDescent="0.35">
      <c r="B830" s="18"/>
    </row>
    <row r="831" spans="2:2" ht="15.75" customHeight="1" x14ac:dyDescent="0.35">
      <c r="B831" s="18"/>
    </row>
    <row r="832" spans="2:2" ht="15.75" customHeight="1" x14ac:dyDescent="0.35">
      <c r="B832" s="18"/>
    </row>
    <row r="833" spans="2:2" ht="15.75" customHeight="1" x14ac:dyDescent="0.35">
      <c r="B833" s="18"/>
    </row>
    <row r="834" spans="2:2" ht="15.75" customHeight="1" x14ac:dyDescent="0.35">
      <c r="B834" s="18"/>
    </row>
    <row r="835" spans="2:2" ht="15.75" customHeight="1" x14ac:dyDescent="0.35">
      <c r="B835" s="18"/>
    </row>
    <row r="836" spans="2:2" ht="15.75" customHeight="1" x14ac:dyDescent="0.35">
      <c r="B836" s="18"/>
    </row>
    <row r="837" spans="2:2" ht="15.75" customHeight="1" x14ac:dyDescent="0.35">
      <c r="B837" s="18"/>
    </row>
    <row r="838" spans="2:2" ht="15.75" customHeight="1" x14ac:dyDescent="0.35">
      <c r="B838" s="18"/>
    </row>
    <row r="839" spans="2:2" ht="15.75" customHeight="1" x14ac:dyDescent="0.35">
      <c r="B839" s="18"/>
    </row>
    <row r="840" spans="2:2" ht="15.75" customHeight="1" x14ac:dyDescent="0.35">
      <c r="B840" s="18"/>
    </row>
    <row r="841" spans="2:2" ht="15.75" customHeight="1" x14ac:dyDescent="0.35">
      <c r="B841" s="18"/>
    </row>
    <row r="842" spans="2:2" ht="15.75" customHeight="1" x14ac:dyDescent="0.35">
      <c r="B842" s="18"/>
    </row>
    <row r="843" spans="2:2" ht="15.75" customHeight="1" x14ac:dyDescent="0.35">
      <c r="B843" s="18"/>
    </row>
    <row r="844" spans="2:2" ht="15.75" customHeight="1" x14ac:dyDescent="0.35">
      <c r="B844" s="18"/>
    </row>
    <row r="845" spans="2:2" ht="15.75" customHeight="1" x14ac:dyDescent="0.35">
      <c r="B845" s="18"/>
    </row>
    <row r="846" spans="2:2" ht="15.75" customHeight="1" x14ac:dyDescent="0.35">
      <c r="B846" s="18"/>
    </row>
    <row r="847" spans="2:2" ht="15.75" customHeight="1" x14ac:dyDescent="0.35">
      <c r="B847" s="18"/>
    </row>
    <row r="848" spans="2:2" ht="15.75" customHeight="1" x14ac:dyDescent="0.35">
      <c r="B848" s="18"/>
    </row>
    <row r="849" spans="2:2" ht="15.75" customHeight="1" x14ac:dyDescent="0.35">
      <c r="B849" s="18"/>
    </row>
    <row r="850" spans="2:2" ht="15.75" customHeight="1" x14ac:dyDescent="0.35">
      <c r="B850" s="18"/>
    </row>
    <row r="851" spans="2:2" ht="15.75" customHeight="1" x14ac:dyDescent="0.35">
      <c r="B851" s="18"/>
    </row>
    <row r="852" spans="2:2" ht="15.75" customHeight="1" x14ac:dyDescent="0.35">
      <c r="B852" s="18"/>
    </row>
    <row r="853" spans="2:2" ht="15.75" customHeight="1" x14ac:dyDescent="0.35">
      <c r="B853" s="18"/>
    </row>
    <row r="854" spans="2:2" ht="15.75" customHeight="1" x14ac:dyDescent="0.35">
      <c r="B854" s="18"/>
    </row>
    <row r="855" spans="2:2" ht="15.75" customHeight="1" x14ac:dyDescent="0.35">
      <c r="B855" s="18"/>
    </row>
    <row r="856" spans="2:2" ht="15.75" customHeight="1" x14ac:dyDescent="0.35">
      <c r="B856" s="18"/>
    </row>
    <row r="857" spans="2:2" ht="15.75" customHeight="1" x14ac:dyDescent="0.35">
      <c r="B857" s="18"/>
    </row>
    <row r="858" spans="2:2" ht="15.75" customHeight="1" x14ac:dyDescent="0.35">
      <c r="B858" s="18"/>
    </row>
    <row r="859" spans="2:2" ht="15.75" customHeight="1" x14ac:dyDescent="0.35">
      <c r="B859" s="18"/>
    </row>
    <row r="860" spans="2:2" ht="15.75" customHeight="1" x14ac:dyDescent="0.35">
      <c r="B860" s="18"/>
    </row>
    <row r="861" spans="2:2" ht="15.75" customHeight="1" x14ac:dyDescent="0.35">
      <c r="B861" s="18"/>
    </row>
    <row r="862" spans="2:2" ht="15.75" customHeight="1" x14ac:dyDescent="0.35">
      <c r="B862" s="18"/>
    </row>
    <row r="863" spans="2:2" ht="15.75" customHeight="1" x14ac:dyDescent="0.35">
      <c r="B863" s="18"/>
    </row>
    <row r="864" spans="2:2" ht="15.75" customHeight="1" x14ac:dyDescent="0.35">
      <c r="B864" s="18"/>
    </row>
    <row r="865" spans="2:2" ht="15.75" customHeight="1" x14ac:dyDescent="0.35">
      <c r="B865" s="18"/>
    </row>
    <row r="866" spans="2:2" ht="15.75" customHeight="1" x14ac:dyDescent="0.35">
      <c r="B866" s="18"/>
    </row>
    <row r="867" spans="2:2" ht="15.75" customHeight="1" x14ac:dyDescent="0.35">
      <c r="B867" s="18"/>
    </row>
    <row r="868" spans="2:2" ht="15.75" customHeight="1" x14ac:dyDescent="0.35">
      <c r="B868" s="18"/>
    </row>
    <row r="869" spans="2:2" ht="15.75" customHeight="1" x14ac:dyDescent="0.35">
      <c r="B869" s="18"/>
    </row>
    <row r="870" spans="2:2" ht="15.75" customHeight="1" x14ac:dyDescent="0.35">
      <c r="B870" s="18"/>
    </row>
    <row r="871" spans="2:2" ht="15.75" customHeight="1" x14ac:dyDescent="0.35">
      <c r="B871" s="18"/>
    </row>
    <row r="872" spans="2:2" ht="15.75" customHeight="1" x14ac:dyDescent="0.35">
      <c r="B872" s="18"/>
    </row>
    <row r="873" spans="2:2" ht="15.75" customHeight="1" x14ac:dyDescent="0.35">
      <c r="B873" s="18"/>
    </row>
    <row r="874" spans="2:2" ht="15.75" customHeight="1" x14ac:dyDescent="0.35">
      <c r="B874" s="18"/>
    </row>
    <row r="875" spans="2:2" ht="15.75" customHeight="1" x14ac:dyDescent="0.35">
      <c r="B875" s="18"/>
    </row>
    <row r="876" spans="2:2" ht="15.75" customHeight="1" x14ac:dyDescent="0.35">
      <c r="B876" s="18"/>
    </row>
    <row r="877" spans="2:2" ht="15.75" customHeight="1" x14ac:dyDescent="0.35">
      <c r="B877" s="18"/>
    </row>
    <row r="878" spans="2:2" ht="15.75" customHeight="1" x14ac:dyDescent="0.35">
      <c r="B878" s="18"/>
    </row>
    <row r="879" spans="2:2" ht="15.75" customHeight="1" x14ac:dyDescent="0.35">
      <c r="B879" s="18"/>
    </row>
    <row r="880" spans="2:2" ht="15.75" customHeight="1" x14ac:dyDescent="0.35">
      <c r="B880" s="18"/>
    </row>
    <row r="881" spans="2:2" ht="15.75" customHeight="1" x14ac:dyDescent="0.35">
      <c r="B881" s="18"/>
    </row>
    <row r="882" spans="2:2" ht="15.75" customHeight="1" x14ac:dyDescent="0.35">
      <c r="B882" s="18"/>
    </row>
    <row r="883" spans="2:2" ht="15.75" customHeight="1" x14ac:dyDescent="0.35">
      <c r="B883" s="18"/>
    </row>
    <row r="884" spans="2:2" ht="15.75" customHeight="1" x14ac:dyDescent="0.35">
      <c r="B884" s="18"/>
    </row>
    <row r="885" spans="2:2" ht="15.75" customHeight="1" x14ac:dyDescent="0.35">
      <c r="B885" s="18"/>
    </row>
    <row r="886" spans="2:2" ht="15.75" customHeight="1" x14ac:dyDescent="0.35">
      <c r="B886" s="18"/>
    </row>
    <row r="887" spans="2:2" ht="15.75" customHeight="1" x14ac:dyDescent="0.35">
      <c r="B887" s="18"/>
    </row>
    <row r="888" spans="2:2" ht="15.75" customHeight="1" x14ac:dyDescent="0.35">
      <c r="B888" s="18"/>
    </row>
    <row r="889" spans="2:2" ht="15.75" customHeight="1" x14ac:dyDescent="0.35">
      <c r="B889" s="18"/>
    </row>
    <row r="890" spans="2:2" ht="15.75" customHeight="1" x14ac:dyDescent="0.35">
      <c r="B890" s="18"/>
    </row>
    <row r="891" spans="2:2" ht="15.75" customHeight="1" x14ac:dyDescent="0.35">
      <c r="B891" s="18"/>
    </row>
    <row r="892" spans="2:2" ht="15.75" customHeight="1" x14ac:dyDescent="0.35">
      <c r="B892" s="18"/>
    </row>
    <row r="893" spans="2:2" ht="15.75" customHeight="1" x14ac:dyDescent="0.35">
      <c r="B893" s="18"/>
    </row>
    <row r="894" spans="2:2" ht="15.75" customHeight="1" x14ac:dyDescent="0.35">
      <c r="B894" s="18"/>
    </row>
    <row r="895" spans="2:2" ht="15.75" customHeight="1" x14ac:dyDescent="0.35">
      <c r="B895" s="18"/>
    </row>
    <row r="896" spans="2:2" ht="15.75" customHeight="1" x14ac:dyDescent="0.35">
      <c r="B896" s="18"/>
    </row>
    <row r="897" spans="2:2" ht="15.75" customHeight="1" x14ac:dyDescent="0.35">
      <c r="B897" s="18"/>
    </row>
    <row r="898" spans="2:2" ht="15.75" customHeight="1" x14ac:dyDescent="0.35">
      <c r="B898" s="18"/>
    </row>
    <row r="899" spans="2:2" ht="15.75" customHeight="1" x14ac:dyDescent="0.35">
      <c r="B899" s="18"/>
    </row>
    <row r="900" spans="2:2" ht="15.75" customHeight="1" x14ac:dyDescent="0.35">
      <c r="B900" s="18"/>
    </row>
    <row r="901" spans="2:2" ht="15.75" customHeight="1" x14ac:dyDescent="0.35">
      <c r="B901" s="18"/>
    </row>
    <row r="902" spans="2:2" ht="15.75" customHeight="1" x14ac:dyDescent="0.35">
      <c r="B902" s="18"/>
    </row>
    <row r="903" spans="2:2" ht="15.75" customHeight="1" x14ac:dyDescent="0.35">
      <c r="B903" s="18"/>
    </row>
    <row r="904" spans="2:2" ht="15.75" customHeight="1" x14ac:dyDescent="0.35">
      <c r="B904" s="18"/>
    </row>
    <row r="905" spans="2:2" ht="15.75" customHeight="1" x14ac:dyDescent="0.35">
      <c r="B905" s="18"/>
    </row>
    <row r="906" spans="2:2" ht="15.75" customHeight="1" x14ac:dyDescent="0.35">
      <c r="B906" s="18"/>
    </row>
    <row r="907" spans="2:2" ht="15.75" customHeight="1" x14ac:dyDescent="0.35">
      <c r="B907" s="18"/>
    </row>
    <row r="908" spans="2:2" ht="15.75" customHeight="1" x14ac:dyDescent="0.35">
      <c r="B908" s="18"/>
    </row>
    <row r="909" spans="2:2" ht="15.75" customHeight="1" x14ac:dyDescent="0.35">
      <c r="B909" s="18"/>
    </row>
    <row r="910" spans="2:2" ht="15.75" customHeight="1" x14ac:dyDescent="0.35">
      <c r="B910" s="18"/>
    </row>
    <row r="911" spans="2:2" ht="15.75" customHeight="1" x14ac:dyDescent="0.35">
      <c r="B911" s="18"/>
    </row>
    <row r="912" spans="2:2" ht="15.75" customHeight="1" x14ac:dyDescent="0.35">
      <c r="B912" s="18"/>
    </row>
    <row r="913" spans="2:2" ht="15.75" customHeight="1" x14ac:dyDescent="0.35">
      <c r="B913" s="18"/>
    </row>
    <row r="914" spans="2:2" ht="15.75" customHeight="1" x14ac:dyDescent="0.35">
      <c r="B914" s="18"/>
    </row>
    <row r="915" spans="2:2" ht="15.75" customHeight="1" x14ac:dyDescent="0.35">
      <c r="B915" s="18"/>
    </row>
    <row r="916" spans="2:2" ht="15.75" customHeight="1" x14ac:dyDescent="0.35">
      <c r="B916" s="18"/>
    </row>
    <row r="917" spans="2:2" ht="15.75" customHeight="1" x14ac:dyDescent="0.35">
      <c r="B917" s="18"/>
    </row>
    <row r="918" spans="2:2" ht="15.75" customHeight="1" x14ac:dyDescent="0.35">
      <c r="B918" s="18"/>
    </row>
    <row r="919" spans="2:2" ht="15.75" customHeight="1" x14ac:dyDescent="0.35">
      <c r="B919" s="18"/>
    </row>
    <row r="920" spans="2:2" ht="15.75" customHeight="1" x14ac:dyDescent="0.35">
      <c r="B920" s="18"/>
    </row>
    <row r="921" spans="2:2" ht="15.75" customHeight="1" x14ac:dyDescent="0.35">
      <c r="B921" s="18"/>
    </row>
    <row r="922" spans="2:2" ht="15.75" customHeight="1" x14ac:dyDescent="0.35">
      <c r="B922" s="18"/>
    </row>
    <row r="923" spans="2:2" ht="15.75" customHeight="1" x14ac:dyDescent="0.35">
      <c r="B923" s="18"/>
    </row>
    <row r="924" spans="2:2" ht="15.75" customHeight="1" x14ac:dyDescent="0.35">
      <c r="B924" s="18"/>
    </row>
    <row r="925" spans="2:2" ht="15.75" customHeight="1" x14ac:dyDescent="0.35">
      <c r="B925" s="18"/>
    </row>
    <row r="926" spans="2:2" ht="15.75" customHeight="1" x14ac:dyDescent="0.35">
      <c r="B926" s="18"/>
    </row>
    <row r="927" spans="2:2" ht="15.75" customHeight="1" x14ac:dyDescent="0.35">
      <c r="B927" s="18"/>
    </row>
    <row r="928" spans="2:2" ht="15.75" customHeight="1" x14ac:dyDescent="0.35">
      <c r="B928" s="18"/>
    </row>
    <row r="929" spans="2:2" ht="15.75" customHeight="1" x14ac:dyDescent="0.35">
      <c r="B929" s="18"/>
    </row>
    <row r="930" spans="2:2" ht="15.75" customHeight="1" x14ac:dyDescent="0.35">
      <c r="B930" s="18"/>
    </row>
    <row r="931" spans="2:2" ht="15.75" customHeight="1" x14ac:dyDescent="0.35">
      <c r="B931" s="18"/>
    </row>
    <row r="932" spans="2:2" ht="15.75" customHeight="1" x14ac:dyDescent="0.35">
      <c r="B932" s="18"/>
    </row>
    <row r="933" spans="2:2" ht="15.75" customHeight="1" x14ac:dyDescent="0.35">
      <c r="B933" s="18"/>
    </row>
    <row r="934" spans="2:2" ht="15.75" customHeight="1" x14ac:dyDescent="0.35">
      <c r="B934" s="18"/>
    </row>
    <row r="935" spans="2:2" ht="15.75" customHeight="1" x14ac:dyDescent="0.35">
      <c r="B935" s="18"/>
    </row>
    <row r="936" spans="2:2" ht="15.75" customHeight="1" x14ac:dyDescent="0.35">
      <c r="B936" s="18"/>
    </row>
    <row r="937" spans="2:2" ht="15.75" customHeight="1" x14ac:dyDescent="0.35">
      <c r="B937" s="18"/>
    </row>
    <row r="938" spans="2:2" ht="15.75" customHeight="1" x14ac:dyDescent="0.35">
      <c r="B938" s="18"/>
    </row>
    <row r="939" spans="2:2" ht="15.75" customHeight="1" x14ac:dyDescent="0.35">
      <c r="B939" s="18"/>
    </row>
    <row r="940" spans="2:2" ht="15.75" customHeight="1" x14ac:dyDescent="0.35">
      <c r="B940" s="18"/>
    </row>
    <row r="941" spans="2:2" ht="15.75" customHeight="1" x14ac:dyDescent="0.35">
      <c r="B941" s="18"/>
    </row>
    <row r="942" spans="2:2" ht="15.75" customHeight="1" x14ac:dyDescent="0.35">
      <c r="B942" s="18"/>
    </row>
    <row r="943" spans="2:2" ht="15.75" customHeight="1" x14ac:dyDescent="0.35">
      <c r="B943" s="18"/>
    </row>
    <row r="944" spans="2:2" ht="15.75" customHeight="1" x14ac:dyDescent="0.35">
      <c r="B944" s="18"/>
    </row>
    <row r="945" spans="2:2" ht="15.75" customHeight="1" x14ac:dyDescent="0.35">
      <c r="B945" s="18"/>
    </row>
    <row r="946" spans="2:2" ht="15.75" customHeight="1" x14ac:dyDescent="0.35">
      <c r="B946" s="18"/>
    </row>
    <row r="947" spans="2:2" ht="15.75" customHeight="1" x14ac:dyDescent="0.35">
      <c r="B947" s="18"/>
    </row>
    <row r="948" spans="2:2" ht="15.75" customHeight="1" x14ac:dyDescent="0.35">
      <c r="B948" s="18"/>
    </row>
    <row r="949" spans="2:2" ht="15.75" customHeight="1" x14ac:dyDescent="0.35">
      <c r="B949" s="18"/>
    </row>
    <row r="950" spans="2:2" ht="15.75" customHeight="1" x14ac:dyDescent="0.35">
      <c r="B950" s="18"/>
    </row>
    <row r="951" spans="2:2" ht="15.75" customHeight="1" x14ac:dyDescent="0.35">
      <c r="B951" s="18"/>
    </row>
    <row r="952" spans="2:2" ht="15.75" customHeight="1" x14ac:dyDescent="0.35">
      <c r="B952" s="18"/>
    </row>
    <row r="953" spans="2:2" ht="15.75" customHeight="1" x14ac:dyDescent="0.35">
      <c r="B953" s="18"/>
    </row>
    <row r="954" spans="2:2" ht="15.75" customHeight="1" x14ac:dyDescent="0.35">
      <c r="B954" s="18"/>
    </row>
    <row r="955" spans="2:2" ht="15.75" customHeight="1" x14ac:dyDescent="0.35">
      <c r="B955" s="18"/>
    </row>
    <row r="956" spans="2:2" ht="15.75" customHeight="1" x14ac:dyDescent="0.35">
      <c r="B956" s="18"/>
    </row>
    <row r="957" spans="2:2" ht="15.75" customHeight="1" x14ac:dyDescent="0.35">
      <c r="B957" s="18"/>
    </row>
    <row r="958" spans="2:2" ht="15.75" customHeight="1" x14ac:dyDescent="0.35">
      <c r="B958" s="18"/>
    </row>
    <row r="959" spans="2:2" ht="15.75" customHeight="1" x14ac:dyDescent="0.35">
      <c r="B959" s="18"/>
    </row>
    <row r="960" spans="2:2" ht="15.75" customHeight="1" x14ac:dyDescent="0.35">
      <c r="B960" s="18"/>
    </row>
    <row r="961" spans="2:2" ht="15.75" customHeight="1" x14ac:dyDescent="0.35">
      <c r="B961" s="18"/>
    </row>
    <row r="962" spans="2:2" ht="15.75" customHeight="1" x14ac:dyDescent="0.35">
      <c r="B962" s="18"/>
    </row>
    <row r="963" spans="2:2" ht="15.75" customHeight="1" x14ac:dyDescent="0.35">
      <c r="B963" s="18"/>
    </row>
    <row r="964" spans="2:2" ht="15.75" customHeight="1" x14ac:dyDescent="0.35">
      <c r="B964" s="18"/>
    </row>
    <row r="965" spans="2:2" ht="15.75" customHeight="1" x14ac:dyDescent="0.35">
      <c r="B965" s="18"/>
    </row>
    <row r="966" spans="2:2" ht="15.75" customHeight="1" x14ac:dyDescent="0.35">
      <c r="B966" s="18"/>
    </row>
    <row r="967" spans="2:2" ht="15.75" customHeight="1" x14ac:dyDescent="0.35">
      <c r="B967" s="18"/>
    </row>
    <row r="968" spans="2:2" ht="15.75" customHeight="1" x14ac:dyDescent="0.35">
      <c r="B968" s="18"/>
    </row>
    <row r="969" spans="2:2" ht="15.75" customHeight="1" x14ac:dyDescent="0.35">
      <c r="B969" s="18"/>
    </row>
    <row r="970" spans="2:2" ht="15.75" customHeight="1" x14ac:dyDescent="0.35">
      <c r="B970" s="18"/>
    </row>
    <row r="971" spans="2:2" ht="15.75" customHeight="1" x14ac:dyDescent="0.35">
      <c r="B971" s="18"/>
    </row>
    <row r="972" spans="2:2" ht="15.75" customHeight="1" x14ac:dyDescent="0.35">
      <c r="B972" s="18"/>
    </row>
    <row r="973" spans="2:2" ht="15.75" customHeight="1" x14ac:dyDescent="0.35">
      <c r="B973" s="18"/>
    </row>
    <row r="974" spans="2:2" ht="15.75" customHeight="1" x14ac:dyDescent="0.35">
      <c r="B974" s="18"/>
    </row>
    <row r="975" spans="2:2" ht="15.75" customHeight="1" x14ac:dyDescent="0.35">
      <c r="B975" s="18"/>
    </row>
    <row r="976" spans="2:2" ht="15.75" customHeight="1" x14ac:dyDescent="0.35">
      <c r="B976" s="18"/>
    </row>
    <row r="977" spans="2:2" ht="15.75" customHeight="1" x14ac:dyDescent="0.35">
      <c r="B977" s="18"/>
    </row>
    <row r="978" spans="2:2" ht="15.75" customHeight="1" x14ac:dyDescent="0.35">
      <c r="B978" s="18"/>
    </row>
    <row r="979" spans="2:2" ht="15.75" customHeight="1" x14ac:dyDescent="0.35">
      <c r="B979" s="18"/>
    </row>
    <row r="980" spans="2:2" ht="15.75" customHeight="1" x14ac:dyDescent="0.35">
      <c r="B980" s="18"/>
    </row>
    <row r="981" spans="2:2" ht="15.75" customHeight="1" x14ac:dyDescent="0.35">
      <c r="B981" s="18"/>
    </row>
    <row r="982" spans="2:2" ht="15.75" customHeight="1" x14ac:dyDescent="0.35">
      <c r="B982" s="18"/>
    </row>
    <row r="983" spans="2:2" ht="15.75" customHeight="1" x14ac:dyDescent="0.35">
      <c r="B983" s="18"/>
    </row>
    <row r="984" spans="2:2" ht="15.75" customHeight="1" x14ac:dyDescent="0.35">
      <c r="B984" s="18"/>
    </row>
    <row r="985" spans="2:2" ht="15.75" customHeight="1" x14ac:dyDescent="0.35">
      <c r="B985" s="18"/>
    </row>
    <row r="986" spans="2:2" ht="15.75" customHeight="1" x14ac:dyDescent="0.35">
      <c r="B986" s="18"/>
    </row>
    <row r="987" spans="2:2" ht="15.75" customHeight="1" x14ac:dyDescent="0.35">
      <c r="B987" s="18"/>
    </row>
    <row r="988" spans="2:2" ht="15.75" customHeight="1" x14ac:dyDescent="0.35">
      <c r="B988" s="18"/>
    </row>
    <row r="989" spans="2:2" ht="15.75" customHeight="1" x14ac:dyDescent="0.35">
      <c r="B989" s="18"/>
    </row>
    <row r="990" spans="2:2" ht="15.75" customHeight="1" x14ac:dyDescent="0.35">
      <c r="B990" s="18"/>
    </row>
    <row r="991" spans="2:2" ht="15.75" customHeight="1" x14ac:dyDescent="0.35">
      <c r="B991" s="18"/>
    </row>
    <row r="992" spans="2:2" ht="15.75" customHeight="1" x14ac:dyDescent="0.35">
      <c r="B992" s="18"/>
    </row>
    <row r="993" spans="2:2" ht="15.75" customHeight="1" x14ac:dyDescent="0.35">
      <c r="B993" s="18"/>
    </row>
    <row r="994" spans="2:2" ht="15.75" customHeight="1" x14ac:dyDescent="0.35">
      <c r="B994" s="18"/>
    </row>
    <row r="995" spans="2:2" ht="15.75" customHeight="1" x14ac:dyDescent="0.35">
      <c r="B995" s="18"/>
    </row>
    <row r="996" spans="2:2" ht="15.75" customHeight="1" x14ac:dyDescent="0.35">
      <c r="B996" s="18"/>
    </row>
    <row r="997" spans="2:2" ht="15.75" customHeight="1" x14ac:dyDescent="0.35">
      <c r="B997" s="18"/>
    </row>
    <row r="998" spans="2:2" ht="15.75" customHeight="1" x14ac:dyDescent="0.35">
      <c r="B998" s="18"/>
    </row>
    <row r="999" spans="2:2" ht="15.75" customHeight="1" x14ac:dyDescent="0.35">
      <c r="B999" s="18"/>
    </row>
    <row r="1000" spans="2:2" ht="15.75" customHeight="1" x14ac:dyDescent="0.35">
      <c r="B1000" s="18"/>
    </row>
    <row r="1001" spans="2:2" ht="15.75" customHeight="1" x14ac:dyDescent="0.35">
      <c r="B1001" s="18"/>
    </row>
    <row r="1002" spans="2:2" ht="15.75" customHeight="1" x14ac:dyDescent="0.35">
      <c r="B1002" s="18"/>
    </row>
    <row r="1003" spans="2:2" ht="15.75" customHeight="1" x14ac:dyDescent="0.35">
      <c r="B1003" s="18"/>
    </row>
    <row r="1004" spans="2:2" ht="15.75" customHeight="1" x14ac:dyDescent="0.35">
      <c r="B1004" s="18"/>
    </row>
    <row r="1005" spans="2:2" ht="15.75" customHeight="1" x14ac:dyDescent="0.35">
      <c r="B1005" s="18"/>
    </row>
    <row r="1006" spans="2:2" ht="15.75" customHeight="1" x14ac:dyDescent="0.35">
      <c r="B1006" s="18"/>
    </row>
    <row r="1007" spans="2:2" ht="15.75" customHeight="1" x14ac:dyDescent="0.35">
      <c r="B1007" s="18"/>
    </row>
    <row r="1008" spans="2:2" ht="15.75" customHeight="1" x14ac:dyDescent="0.35">
      <c r="B1008" s="18"/>
    </row>
    <row r="1009" spans="2:2" ht="15.75" customHeight="1" x14ac:dyDescent="0.35">
      <c r="B1009" s="18"/>
    </row>
  </sheetData>
  <mergeCells count="5">
    <mergeCell ref="A48:F48"/>
    <mergeCell ref="A9:F9"/>
    <mergeCell ref="A45:F45"/>
    <mergeCell ref="A46:F46"/>
    <mergeCell ref="A47:F47"/>
  </mergeCells>
  <printOptions horizontalCentered="1"/>
  <pageMargins left="0.31496062992125984" right="0.31496062992125984" top="0.74803149606299213" bottom="0.55118110236220474" header="0" footer="0"/>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I1168"/>
  <sheetViews>
    <sheetView topLeftCell="A189" workbookViewId="0">
      <selection activeCell="A211" sqref="A211"/>
    </sheetView>
  </sheetViews>
  <sheetFormatPr baseColWidth="10" defaultColWidth="12.625" defaultRowHeight="15" customHeight="1" x14ac:dyDescent="0.35"/>
  <cols>
    <col min="1" max="1" width="27.375" style="15" customWidth="1"/>
    <col min="2" max="4" width="15.5" style="15" customWidth="1"/>
    <col min="5" max="5" width="16.625" style="15" customWidth="1"/>
    <col min="6" max="6" width="15.5" style="15" customWidth="1"/>
    <col min="7" max="7" width="15.125" style="15" customWidth="1"/>
    <col min="8" max="8" width="16.625" style="15" customWidth="1"/>
    <col min="9" max="9" width="14.5" style="15" customWidth="1"/>
    <col min="10" max="26" width="9.375" style="15" customWidth="1"/>
    <col min="27" max="16384" width="12.625" style="15"/>
  </cols>
  <sheetData>
    <row r="4" spans="1:9" ht="12.75" customHeight="1" x14ac:dyDescent="0.35"/>
    <row r="5" spans="1:9" ht="18" x14ac:dyDescent="0.35">
      <c r="A5" s="17" t="s">
        <v>99</v>
      </c>
    </row>
    <row r="6" spans="1:9" ht="18" x14ac:dyDescent="0.35">
      <c r="A6" s="17" t="s">
        <v>98</v>
      </c>
    </row>
    <row r="7" spans="1:9" ht="18" x14ac:dyDescent="0.35">
      <c r="A7" s="17" t="s">
        <v>97</v>
      </c>
      <c r="B7" s="89" t="s">
        <v>230</v>
      </c>
    </row>
    <row r="8" spans="1:9" ht="9.75" customHeight="1" x14ac:dyDescent="0.35"/>
    <row r="9" spans="1:9" ht="29.25" customHeight="1" x14ac:dyDescent="0.35">
      <c r="A9" s="177" t="s">
        <v>181</v>
      </c>
      <c r="B9" s="178"/>
      <c r="C9" s="178"/>
      <c r="D9" s="178"/>
      <c r="E9" s="178"/>
      <c r="F9" s="178"/>
      <c r="G9" s="178"/>
      <c r="H9" s="178"/>
      <c r="I9" s="178"/>
    </row>
    <row r="10" spans="1:9" ht="15.75" customHeight="1" x14ac:dyDescent="0.35">
      <c r="A10" s="175" t="s">
        <v>4</v>
      </c>
      <c r="B10" s="175" t="s">
        <v>5</v>
      </c>
      <c r="C10" s="175" t="s">
        <v>6</v>
      </c>
      <c r="D10" s="175" t="s">
        <v>7</v>
      </c>
      <c r="E10" s="175" t="s">
        <v>8</v>
      </c>
      <c r="F10" s="175" t="s">
        <v>9</v>
      </c>
      <c r="G10" s="175" t="s">
        <v>10</v>
      </c>
      <c r="H10" s="93" t="s">
        <v>11</v>
      </c>
      <c r="I10" s="93" t="s">
        <v>12</v>
      </c>
    </row>
    <row r="11" spans="1:9" ht="11.25" customHeight="1" x14ac:dyDescent="0.35">
      <c r="A11" s="176"/>
      <c r="B11" s="176"/>
      <c r="C11" s="176"/>
      <c r="D11" s="176"/>
      <c r="E11" s="176"/>
      <c r="F11" s="176"/>
      <c r="G11" s="176"/>
      <c r="H11" s="94" t="s">
        <v>13</v>
      </c>
      <c r="I11" s="94" t="s">
        <v>14</v>
      </c>
    </row>
    <row r="12" spans="1:9" ht="15.75" customHeight="1" x14ac:dyDescent="0.35">
      <c r="A12" s="176"/>
      <c r="B12" s="176"/>
      <c r="C12" s="176"/>
      <c r="D12" s="176"/>
      <c r="E12" s="176"/>
      <c r="F12" s="176"/>
      <c r="G12" s="176"/>
      <c r="H12" s="94" t="s">
        <v>15</v>
      </c>
      <c r="I12" s="94" t="s">
        <v>16</v>
      </c>
    </row>
    <row r="13" spans="1:9" ht="18" x14ac:dyDescent="0.35">
      <c r="A13" s="176"/>
      <c r="B13" s="176"/>
      <c r="C13" s="176"/>
      <c r="D13" s="176"/>
      <c r="E13" s="176"/>
      <c r="F13" s="176"/>
      <c r="G13" s="176"/>
      <c r="H13" s="94" t="s">
        <v>17</v>
      </c>
      <c r="I13" s="94" t="s">
        <v>18</v>
      </c>
    </row>
    <row r="14" spans="1:9" ht="16.5" customHeight="1" x14ac:dyDescent="0.35">
      <c r="A14" s="176"/>
      <c r="B14" s="176"/>
      <c r="C14" s="176"/>
      <c r="D14" s="176"/>
      <c r="E14" s="176"/>
      <c r="F14" s="176"/>
      <c r="G14" s="176"/>
      <c r="H14" s="94" t="s">
        <v>19</v>
      </c>
      <c r="I14" s="94" t="s">
        <v>20</v>
      </c>
    </row>
    <row r="15" spans="1:9" ht="18" customHeight="1" x14ac:dyDescent="0.35">
      <c r="A15" s="176"/>
      <c r="B15" s="176"/>
      <c r="C15" s="176"/>
      <c r="D15" s="176"/>
      <c r="E15" s="176"/>
      <c r="F15" s="176"/>
      <c r="G15" s="176"/>
      <c r="H15" s="94" t="s">
        <v>21</v>
      </c>
      <c r="I15" s="94" t="s">
        <v>22</v>
      </c>
    </row>
    <row r="16" spans="1:9" ht="16.5" customHeight="1" x14ac:dyDescent="0.35">
      <c r="A16" s="176"/>
      <c r="B16" s="176"/>
      <c r="C16" s="176"/>
      <c r="D16" s="176"/>
      <c r="E16" s="176"/>
      <c r="F16" s="176"/>
      <c r="G16" s="176"/>
      <c r="H16" s="94" t="s">
        <v>23</v>
      </c>
      <c r="I16" s="94" t="s">
        <v>24</v>
      </c>
    </row>
    <row r="17" spans="1:9" ht="18" x14ac:dyDescent="0.35">
      <c r="A17" s="176"/>
      <c r="B17" s="176"/>
      <c r="C17" s="176"/>
      <c r="D17" s="176"/>
      <c r="E17" s="176"/>
      <c r="F17" s="176"/>
      <c r="G17" s="176"/>
      <c r="H17" s="94" t="s">
        <v>25</v>
      </c>
      <c r="I17" s="95"/>
    </row>
    <row r="18" spans="1:9" ht="12" customHeight="1" x14ac:dyDescent="0.35">
      <c r="A18" s="176"/>
      <c r="B18" s="176"/>
      <c r="C18" s="176"/>
      <c r="D18" s="176"/>
      <c r="E18" s="176"/>
      <c r="F18" s="176"/>
      <c r="G18" s="176"/>
      <c r="H18" s="94" t="s">
        <v>26</v>
      </c>
      <c r="I18" s="95"/>
    </row>
    <row r="19" spans="1:9" ht="15" customHeight="1" x14ac:dyDescent="0.35">
      <c r="A19" s="102" t="s">
        <v>231</v>
      </c>
      <c r="B19" s="97">
        <v>1472421</v>
      </c>
      <c r="C19" s="97">
        <v>1465079.02</v>
      </c>
      <c r="D19" s="97">
        <v>1462194.4700000002</v>
      </c>
      <c r="E19" s="97">
        <v>1462194.4700000002</v>
      </c>
      <c r="F19" s="97">
        <v>1462194.4700000002</v>
      </c>
      <c r="G19" s="97">
        <v>2884.5499999998137</v>
      </c>
      <c r="H19" s="97" t="s">
        <v>25</v>
      </c>
      <c r="I19" s="97" t="s">
        <v>16</v>
      </c>
    </row>
    <row r="20" spans="1:9" ht="15" customHeight="1" x14ac:dyDescent="0.35">
      <c r="A20" s="102" t="s">
        <v>232</v>
      </c>
      <c r="B20" s="97">
        <v>1559034</v>
      </c>
      <c r="C20" s="97">
        <v>1553123.9</v>
      </c>
      <c r="D20" s="97">
        <v>1548756.13</v>
      </c>
      <c r="E20" s="97">
        <v>1548756.13</v>
      </c>
      <c r="F20" s="97">
        <v>1548756.13</v>
      </c>
      <c r="G20" s="97">
        <v>4367.7700000000186</v>
      </c>
      <c r="H20" s="97" t="s">
        <v>25</v>
      </c>
      <c r="I20" s="97" t="s">
        <v>16</v>
      </c>
    </row>
    <row r="21" spans="1:9" s="89" customFormat="1" ht="15" customHeight="1" x14ac:dyDescent="0.35">
      <c r="A21" s="102" t="s">
        <v>233</v>
      </c>
      <c r="B21" s="97">
        <v>1559034</v>
      </c>
      <c r="C21" s="97">
        <v>1551260.1</v>
      </c>
      <c r="D21" s="97">
        <v>1548415.4300000002</v>
      </c>
      <c r="E21" s="97">
        <v>1548415.4300000002</v>
      </c>
      <c r="F21" s="97">
        <v>1548415.4300000002</v>
      </c>
      <c r="G21" s="97">
        <v>2844.6699999999255</v>
      </c>
      <c r="H21" s="97" t="s">
        <v>25</v>
      </c>
      <c r="I21" s="97" t="s">
        <v>16</v>
      </c>
    </row>
    <row r="22" spans="1:9" s="89" customFormat="1" ht="15" customHeight="1" x14ac:dyDescent="0.35">
      <c r="A22" s="102" t="s">
        <v>234</v>
      </c>
      <c r="B22" s="97">
        <v>1472421</v>
      </c>
      <c r="C22" s="97">
        <v>1466839.24</v>
      </c>
      <c r="D22" s="97">
        <v>1463242</v>
      </c>
      <c r="E22" s="97">
        <v>1463242</v>
      </c>
      <c r="F22" s="97">
        <v>1463242</v>
      </c>
      <c r="G22" s="97">
        <v>3597.2399999999907</v>
      </c>
      <c r="H22" s="97" t="s">
        <v>25</v>
      </c>
      <c r="I22" s="97" t="s">
        <v>16</v>
      </c>
    </row>
    <row r="23" spans="1:9" s="89" customFormat="1" ht="15" customHeight="1" x14ac:dyDescent="0.35">
      <c r="A23" s="102" t="s">
        <v>235</v>
      </c>
      <c r="B23" s="97">
        <v>1039356</v>
      </c>
      <c r="C23" s="97">
        <v>1036232.05</v>
      </c>
      <c r="D23" s="97">
        <v>1036232.04</v>
      </c>
      <c r="E23" s="97">
        <v>1036232.04</v>
      </c>
      <c r="F23" s="97">
        <v>1036232.04</v>
      </c>
      <c r="G23" s="97">
        <v>1.0000000009313226E-2</v>
      </c>
      <c r="H23" s="97" t="s">
        <v>25</v>
      </c>
      <c r="I23" s="97" t="s">
        <v>16</v>
      </c>
    </row>
    <row r="24" spans="1:9" s="89" customFormat="1" ht="15" customHeight="1" x14ac:dyDescent="0.35">
      <c r="A24" s="102" t="s">
        <v>236</v>
      </c>
      <c r="B24" s="97">
        <v>692904</v>
      </c>
      <c r="C24" s="97">
        <v>690821.38</v>
      </c>
      <c r="D24" s="97">
        <v>690821.38</v>
      </c>
      <c r="E24" s="97">
        <v>690821.38</v>
      </c>
      <c r="F24" s="97">
        <v>690821.38</v>
      </c>
      <c r="G24" s="97">
        <v>0</v>
      </c>
      <c r="H24" s="97" t="s">
        <v>25</v>
      </c>
      <c r="I24" s="97" t="s">
        <v>16</v>
      </c>
    </row>
    <row r="25" spans="1:9" s="89" customFormat="1" ht="15" customHeight="1" x14ac:dyDescent="0.35">
      <c r="A25" s="102" t="s">
        <v>237</v>
      </c>
      <c r="B25" s="97">
        <v>1732260</v>
      </c>
      <c r="C25" s="97">
        <v>1727053.44</v>
      </c>
      <c r="D25" s="97">
        <v>1727053.44</v>
      </c>
      <c r="E25" s="97">
        <v>1727053.44</v>
      </c>
      <c r="F25" s="97">
        <v>1727053.44</v>
      </c>
      <c r="G25" s="97">
        <v>0</v>
      </c>
      <c r="H25" s="97" t="s">
        <v>25</v>
      </c>
      <c r="I25" s="97" t="s">
        <v>16</v>
      </c>
    </row>
    <row r="26" spans="1:9" s="89" customFormat="1" ht="15" customHeight="1" x14ac:dyDescent="0.35">
      <c r="A26" s="102" t="s">
        <v>238</v>
      </c>
      <c r="B26" s="97">
        <v>1732260</v>
      </c>
      <c r="C26" s="97">
        <v>1722415.25</v>
      </c>
      <c r="D26" s="97">
        <v>1719138.58</v>
      </c>
      <c r="E26" s="97">
        <v>1719138.58</v>
      </c>
      <c r="F26" s="97">
        <v>1719138.58</v>
      </c>
      <c r="G26" s="97">
        <v>3276.6699999999255</v>
      </c>
      <c r="H26" s="97" t="s">
        <v>25</v>
      </c>
      <c r="I26" s="97" t="s">
        <v>16</v>
      </c>
    </row>
    <row r="27" spans="1:9" s="89" customFormat="1" ht="15" customHeight="1" x14ac:dyDescent="0.35">
      <c r="A27" s="102" t="s">
        <v>239</v>
      </c>
      <c r="B27" s="97">
        <v>1125969</v>
      </c>
      <c r="C27" s="97">
        <v>1119569.9199999999</v>
      </c>
      <c r="D27" s="97">
        <v>1117773.43</v>
      </c>
      <c r="E27" s="97">
        <v>1117773.43</v>
      </c>
      <c r="F27" s="97">
        <v>1117773.43</v>
      </c>
      <c r="G27" s="97">
        <v>1796.4899999999907</v>
      </c>
      <c r="H27" s="97" t="s">
        <v>25</v>
      </c>
      <c r="I27" s="97" t="s">
        <v>16</v>
      </c>
    </row>
    <row r="28" spans="1:9" s="89" customFormat="1" ht="15" customHeight="1" x14ac:dyDescent="0.35">
      <c r="A28" s="102" t="s">
        <v>240</v>
      </c>
      <c r="B28" s="97">
        <v>1472421</v>
      </c>
      <c r="C28" s="97">
        <v>1464052.99</v>
      </c>
      <c r="D28" s="97">
        <v>1461556.4100000001</v>
      </c>
      <c r="E28" s="97">
        <v>1461556.4100000001</v>
      </c>
      <c r="F28" s="97">
        <v>1461556.4100000001</v>
      </c>
      <c r="G28" s="97">
        <v>2496.5799999998417</v>
      </c>
      <c r="H28" s="97" t="s">
        <v>25</v>
      </c>
      <c r="I28" s="97" t="s">
        <v>16</v>
      </c>
    </row>
    <row r="29" spans="1:9" s="89" customFormat="1" ht="15" customHeight="1" x14ac:dyDescent="0.35">
      <c r="A29" s="102" t="s">
        <v>241</v>
      </c>
      <c r="B29" s="97">
        <v>1385808</v>
      </c>
      <c r="C29" s="97">
        <v>1377932.21</v>
      </c>
      <c r="D29" s="97">
        <v>1375662.98</v>
      </c>
      <c r="E29" s="97">
        <v>1375662.98</v>
      </c>
      <c r="F29" s="97">
        <v>1375662.98</v>
      </c>
      <c r="G29" s="97">
        <v>2269.2299999999814</v>
      </c>
      <c r="H29" s="97" t="s">
        <v>25</v>
      </c>
      <c r="I29" s="97" t="s">
        <v>16</v>
      </c>
    </row>
    <row r="30" spans="1:9" s="89" customFormat="1" ht="15" customHeight="1" x14ac:dyDescent="0.35">
      <c r="A30" s="102" t="s">
        <v>242</v>
      </c>
      <c r="B30" s="97">
        <v>1385808</v>
      </c>
      <c r="C30" s="97">
        <v>1377932.21</v>
      </c>
      <c r="D30" s="97">
        <v>1375901.8699999999</v>
      </c>
      <c r="E30" s="97">
        <v>1375901.8699999999</v>
      </c>
      <c r="F30" s="97">
        <v>1375901.8699999999</v>
      </c>
      <c r="G30" s="97">
        <v>2030.3400000000838</v>
      </c>
      <c r="H30" s="97" t="s">
        <v>25</v>
      </c>
      <c r="I30" s="97" t="s">
        <v>16</v>
      </c>
    </row>
    <row r="31" spans="1:9" s="89" customFormat="1" ht="15" customHeight="1" x14ac:dyDescent="0.35">
      <c r="A31" s="102" t="s">
        <v>243</v>
      </c>
      <c r="B31" s="97">
        <v>1559034</v>
      </c>
      <c r="C31" s="97">
        <v>1550173.72</v>
      </c>
      <c r="D31" s="97">
        <v>1547868.85</v>
      </c>
      <c r="E31" s="97">
        <v>1547868.85</v>
      </c>
      <c r="F31" s="97">
        <v>1547868.85</v>
      </c>
      <c r="G31" s="97">
        <v>2304.8699999998789</v>
      </c>
      <c r="H31" s="97" t="s">
        <v>25</v>
      </c>
      <c r="I31" s="97" t="s">
        <v>16</v>
      </c>
    </row>
    <row r="32" spans="1:9" s="89" customFormat="1" ht="15" customHeight="1" x14ac:dyDescent="0.35">
      <c r="A32" s="102" t="s">
        <v>244</v>
      </c>
      <c r="B32" s="97">
        <v>1039356</v>
      </c>
      <c r="C32" s="97">
        <v>1037268.65</v>
      </c>
      <c r="D32" s="97">
        <v>1028377.39</v>
      </c>
      <c r="E32" s="97">
        <v>1028377.39</v>
      </c>
      <c r="F32" s="97">
        <v>1028377.39</v>
      </c>
      <c r="G32" s="97">
        <v>8891.2600000000093</v>
      </c>
      <c r="H32" s="97" t="s">
        <v>25</v>
      </c>
      <c r="I32" s="97" t="s">
        <v>16</v>
      </c>
    </row>
    <row r="33" spans="1:9" s="89" customFormat="1" ht="15" customHeight="1" x14ac:dyDescent="0.35">
      <c r="A33" s="102" t="s">
        <v>245</v>
      </c>
      <c r="B33" s="97">
        <v>1645647</v>
      </c>
      <c r="C33" s="97">
        <v>2247626.08</v>
      </c>
      <c r="D33" s="97">
        <v>2228337.23</v>
      </c>
      <c r="E33" s="97">
        <v>2228337.23</v>
      </c>
      <c r="F33" s="97">
        <v>2228337.23</v>
      </c>
      <c r="G33" s="97">
        <v>19288.850000000093</v>
      </c>
      <c r="H33" s="97" t="s">
        <v>25</v>
      </c>
      <c r="I33" s="97" t="s">
        <v>16</v>
      </c>
    </row>
    <row r="34" spans="1:9" s="89" customFormat="1" ht="15" customHeight="1" x14ac:dyDescent="0.35">
      <c r="A34" s="102" t="s">
        <v>246</v>
      </c>
      <c r="B34" s="97">
        <v>2165325</v>
      </c>
      <c r="C34" s="97">
        <v>2766049.72</v>
      </c>
      <c r="D34" s="97">
        <v>2742339.74</v>
      </c>
      <c r="E34" s="97">
        <v>2742339.74</v>
      </c>
      <c r="F34" s="97">
        <v>2742339.74</v>
      </c>
      <c r="G34" s="97">
        <v>23709.979999999981</v>
      </c>
      <c r="H34" s="97" t="s">
        <v>25</v>
      </c>
      <c r="I34" s="97" t="s">
        <v>16</v>
      </c>
    </row>
    <row r="35" spans="1:9" s="89" customFormat="1" ht="15" customHeight="1" x14ac:dyDescent="0.35">
      <c r="A35" s="102" t="s">
        <v>247</v>
      </c>
      <c r="B35" s="97">
        <v>1212582</v>
      </c>
      <c r="C35" s="97">
        <v>1207945.28</v>
      </c>
      <c r="D35" s="97">
        <v>1202386.6400000001</v>
      </c>
      <c r="E35" s="97">
        <v>1202386.6400000001</v>
      </c>
      <c r="F35" s="97">
        <v>1202386.6400000001</v>
      </c>
      <c r="G35" s="97">
        <v>5558.6399999998976</v>
      </c>
      <c r="H35" s="97" t="s">
        <v>25</v>
      </c>
      <c r="I35" s="97" t="s">
        <v>16</v>
      </c>
    </row>
    <row r="36" spans="1:9" s="89" customFormat="1" ht="15" customHeight="1" x14ac:dyDescent="0.35">
      <c r="A36" s="102" t="s">
        <v>248</v>
      </c>
      <c r="B36" s="97">
        <v>519678</v>
      </c>
      <c r="C36" s="97">
        <v>517690.85</v>
      </c>
      <c r="D36" s="97">
        <v>515697.5</v>
      </c>
      <c r="E36" s="97">
        <v>515697.5</v>
      </c>
      <c r="F36" s="97">
        <v>515697.5</v>
      </c>
      <c r="G36" s="97">
        <v>1993.3499999999767</v>
      </c>
      <c r="H36" s="97" t="s">
        <v>25</v>
      </c>
      <c r="I36" s="97" t="s">
        <v>16</v>
      </c>
    </row>
    <row r="37" spans="1:9" s="89" customFormat="1" ht="15" customHeight="1" x14ac:dyDescent="0.35">
      <c r="A37" s="102" t="s">
        <v>249</v>
      </c>
      <c r="B37" s="97">
        <v>1039356</v>
      </c>
      <c r="C37" s="97">
        <v>1035381.65</v>
      </c>
      <c r="D37" s="97">
        <v>1031213.5899999999</v>
      </c>
      <c r="E37" s="97">
        <v>1031213.5899999999</v>
      </c>
      <c r="F37" s="97">
        <v>1031213.5899999999</v>
      </c>
      <c r="G37" s="97">
        <v>4168.0600000001723</v>
      </c>
      <c r="H37" s="97" t="s">
        <v>25</v>
      </c>
      <c r="I37" s="97" t="s">
        <v>16</v>
      </c>
    </row>
    <row r="38" spans="1:9" s="89" customFormat="1" ht="15" customHeight="1" x14ac:dyDescent="0.35">
      <c r="A38" s="102" t="s">
        <v>250</v>
      </c>
      <c r="B38" s="97">
        <v>1299195</v>
      </c>
      <c r="C38" s="97">
        <v>1295698.51</v>
      </c>
      <c r="D38" s="97">
        <v>1293351.29</v>
      </c>
      <c r="E38" s="97">
        <v>1293351.29</v>
      </c>
      <c r="F38" s="97">
        <v>1293351.29</v>
      </c>
      <c r="G38" s="97">
        <v>2347.2199999999721</v>
      </c>
      <c r="H38" s="97" t="s">
        <v>25</v>
      </c>
      <c r="I38" s="97" t="s">
        <v>16</v>
      </c>
    </row>
    <row r="39" spans="1:9" s="89" customFormat="1" ht="15" customHeight="1" x14ac:dyDescent="0.35">
      <c r="A39" s="102" t="s">
        <v>251</v>
      </c>
      <c r="B39" s="97">
        <v>2251938</v>
      </c>
      <c r="C39" s="97">
        <v>2245877.38</v>
      </c>
      <c r="D39" s="97">
        <v>2241602.7800000003</v>
      </c>
      <c r="E39" s="97">
        <v>2241602.7800000003</v>
      </c>
      <c r="F39" s="97">
        <v>2241602.7800000003</v>
      </c>
      <c r="G39" s="97">
        <v>4274.5999999996275</v>
      </c>
      <c r="H39" s="97" t="s">
        <v>25</v>
      </c>
      <c r="I39" s="97" t="s">
        <v>16</v>
      </c>
    </row>
    <row r="40" spans="1:9" s="89" customFormat="1" ht="15" customHeight="1" x14ac:dyDescent="0.35">
      <c r="A40" s="102" t="s">
        <v>252</v>
      </c>
      <c r="B40" s="97">
        <v>1039356</v>
      </c>
      <c r="C40" s="97">
        <v>1036558.8</v>
      </c>
      <c r="D40" s="97">
        <v>1034681.02</v>
      </c>
      <c r="E40" s="97">
        <v>1034681.02</v>
      </c>
      <c r="F40" s="97">
        <v>1034681.02</v>
      </c>
      <c r="G40" s="97">
        <v>1877.7800000000279</v>
      </c>
      <c r="H40" s="97" t="s">
        <v>25</v>
      </c>
      <c r="I40" s="97" t="s">
        <v>16</v>
      </c>
    </row>
    <row r="41" spans="1:9" s="89" customFormat="1" ht="15" customHeight="1" x14ac:dyDescent="0.35">
      <c r="A41" s="102" t="s">
        <v>253</v>
      </c>
      <c r="B41" s="97">
        <v>692904</v>
      </c>
      <c r="C41" s="97">
        <v>680720.27</v>
      </c>
      <c r="D41" s="97">
        <v>679921.05</v>
      </c>
      <c r="E41" s="97">
        <v>679921.05</v>
      </c>
      <c r="F41" s="97">
        <v>679921.05</v>
      </c>
      <c r="G41" s="97">
        <v>799.21999999997206</v>
      </c>
      <c r="H41" s="97" t="s">
        <v>25</v>
      </c>
      <c r="I41" s="97" t="s">
        <v>16</v>
      </c>
    </row>
    <row r="42" spans="1:9" s="89" customFormat="1" ht="15" customHeight="1" x14ac:dyDescent="0.35">
      <c r="A42" s="102" t="s">
        <v>254</v>
      </c>
      <c r="B42" s="97">
        <v>1905486</v>
      </c>
      <c r="C42" s="97">
        <v>1871980.72</v>
      </c>
      <c r="D42" s="97">
        <v>1870294.29</v>
      </c>
      <c r="E42" s="97">
        <v>1870294.29</v>
      </c>
      <c r="F42" s="97">
        <v>1870294.29</v>
      </c>
      <c r="G42" s="97">
        <v>1686.4299999999348</v>
      </c>
      <c r="H42" s="97" t="s">
        <v>25</v>
      </c>
      <c r="I42" s="97" t="s">
        <v>16</v>
      </c>
    </row>
    <row r="43" spans="1:9" ht="15" customHeight="1" x14ac:dyDescent="0.35">
      <c r="A43" s="102" t="s">
        <v>255</v>
      </c>
      <c r="B43" s="97">
        <v>1559034</v>
      </c>
      <c r="C43" s="97">
        <v>1531620.58</v>
      </c>
      <c r="D43" s="97">
        <v>1531620.58</v>
      </c>
      <c r="E43" s="97">
        <v>1531620.58</v>
      </c>
      <c r="F43" s="97">
        <v>1531620.58</v>
      </c>
      <c r="G43" s="97">
        <v>0</v>
      </c>
      <c r="H43" s="97" t="s">
        <v>25</v>
      </c>
      <c r="I43" s="97" t="s">
        <v>16</v>
      </c>
    </row>
    <row r="44" spans="1:9" s="89" customFormat="1" ht="15" customHeight="1" x14ac:dyDescent="0.35">
      <c r="A44" s="102" t="s">
        <v>256</v>
      </c>
      <c r="B44" s="97">
        <v>1385808</v>
      </c>
      <c r="C44" s="97">
        <v>1364397.37</v>
      </c>
      <c r="D44" s="97">
        <v>1363207.35</v>
      </c>
      <c r="E44" s="97">
        <v>1363207.35</v>
      </c>
      <c r="F44" s="97">
        <v>1363207.35</v>
      </c>
      <c r="G44" s="97">
        <v>1190.0200000000186</v>
      </c>
      <c r="H44" s="97" t="s">
        <v>25</v>
      </c>
      <c r="I44" s="97" t="s">
        <v>16</v>
      </c>
    </row>
    <row r="45" spans="1:9" s="89" customFormat="1" ht="15" customHeight="1" x14ac:dyDescent="0.35">
      <c r="A45" s="102" t="s">
        <v>257</v>
      </c>
      <c r="B45" s="97">
        <v>1212582</v>
      </c>
      <c r="C45" s="97">
        <v>1193847.68</v>
      </c>
      <c r="D45" s="97">
        <v>1192413.01</v>
      </c>
      <c r="E45" s="97">
        <v>1192413.01</v>
      </c>
      <c r="F45" s="97">
        <v>1192413.01</v>
      </c>
      <c r="G45" s="97">
        <v>1434.6699999999255</v>
      </c>
      <c r="H45" s="97" t="s">
        <v>25</v>
      </c>
      <c r="I45" s="97" t="s">
        <v>16</v>
      </c>
    </row>
    <row r="46" spans="1:9" s="89" customFormat="1" ht="15" customHeight="1" x14ac:dyDescent="0.35">
      <c r="A46" s="102" t="s">
        <v>258</v>
      </c>
      <c r="B46" s="97">
        <v>2078712</v>
      </c>
      <c r="C46" s="97">
        <v>2046596.04</v>
      </c>
      <c r="D46" s="97">
        <v>2045810.1400000001</v>
      </c>
      <c r="E46" s="97">
        <v>2045810.1400000001</v>
      </c>
      <c r="F46" s="97">
        <v>2045810.1400000001</v>
      </c>
      <c r="G46" s="97">
        <v>785.89999999990687</v>
      </c>
      <c r="H46" s="97" t="s">
        <v>25</v>
      </c>
      <c r="I46" s="97" t="s">
        <v>16</v>
      </c>
    </row>
    <row r="47" spans="1:9" s="89" customFormat="1" ht="15" customHeight="1" x14ac:dyDescent="0.35">
      <c r="A47" s="102" t="s">
        <v>259</v>
      </c>
      <c r="B47" s="97">
        <v>1559034</v>
      </c>
      <c r="C47" s="97">
        <v>1554146.25</v>
      </c>
      <c r="D47" s="97">
        <v>1552751.2999999998</v>
      </c>
      <c r="E47" s="97">
        <v>1552751.2999999998</v>
      </c>
      <c r="F47" s="97">
        <v>1552751.2999999998</v>
      </c>
      <c r="G47" s="97">
        <v>1394.9500000001863</v>
      </c>
      <c r="H47" s="97" t="s">
        <v>25</v>
      </c>
      <c r="I47" s="97" t="s">
        <v>16</v>
      </c>
    </row>
    <row r="48" spans="1:9" s="89" customFormat="1" ht="15" customHeight="1" x14ac:dyDescent="0.35">
      <c r="A48" s="102" t="s">
        <v>260</v>
      </c>
      <c r="B48" s="97">
        <v>1212582</v>
      </c>
      <c r="C48" s="97">
        <v>1208780.3899999999</v>
      </c>
      <c r="D48" s="97">
        <v>1207695.42</v>
      </c>
      <c r="E48" s="97">
        <v>1207695.42</v>
      </c>
      <c r="F48" s="97">
        <v>1207695.42</v>
      </c>
      <c r="G48" s="97">
        <v>1084.9699999999721</v>
      </c>
      <c r="H48" s="97" t="s">
        <v>25</v>
      </c>
      <c r="I48" s="97" t="s">
        <v>16</v>
      </c>
    </row>
    <row r="49" spans="1:9" s="89" customFormat="1" ht="15" customHeight="1" x14ac:dyDescent="0.35">
      <c r="A49" s="102" t="s">
        <v>261</v>
      </c>
      <c r="B49" s="97">
        <v>1212582</v>
      </c>
      <c r="C49" s="97">
        <v>1208780.3899999999</v>
      </c>
      <c r="D49" s="97">
        <v>1207695.42</v>
      </c>
      <c r="E49" s="97">
        <v>1207695.42</v>
      </c>
      <c r="F49" s="97">
        <v>1207695.42</v>
      </c>
      <c r="G49" s="97">
        <v>1084.9699999999721</v>
      </c>
      <c r="H49" s="97" t="s">
        <v>25</v>
      </c>
      <c r="I49" s="97" t="s">
        <v>16</v>
      </c>
    </row>
    <row r="50" spans="1:9" s="89" customFormat="1" ht="15" customHeight="1" x14ac:dyDescent="0.35">
      <c r="A50" s="102" t="s">
        <v>262</v>
      </c>
      <c r="B50" s="97">
        <v>1039356</v>
      </c>
      <c r="C50" s="97">
        <v>1036080.74</v>
      </c>
      <c r="D50" s="97">
        <v>1035150.76</v>
      </c>
      <c r="E50" s="97">
        <v>1035150.76</v>
      </c>
      <c r="F50" s="97">
        <v>1035150.76</v>
      </c>
      <c r="G50" s="97">
        <v>929.97999999998137</v>
      </c>
      <c r="H50" s="97" t="s">
        <v>25</v>
      </c>
      <c r="I50" s="97" t="s">
        <v>16</v>
      </c>
    </row>
    <row r="51" spans="1:9" s="89" customFormat="1" ht="15" customHeight="1" x14ac:dyDescent="0.35">
      <c r="A51" s="102" t="s">
        <v>263</v>
      </c>
      <c r="B51" s="97">
        <v>1039356</v>
      </c>
      <c r="C51" s="97">
        <v>1036080.74</v>
      </c>
      <c r="D51" s="97">
        <v>1035150.7600000001</v>
      </c>
      <c r="E51" s="97">
        <v>1035150.7600000001</v>
      </c>
      <c r="F51" s="97">
        <v>1035150.7600000001</v>
      </c>
      <c r="G51" s="97">
        <v>929.97999999986496</v>
      </c>
      <c r="H51" s="97" t="s">
        <v>25</v>
      </c>
      <c r="I51" s="97" t="s">
        <v>16</v>
      </c>
    </row>
    <row r="52" spans="1:9" s="89" customFormat="1" ht="15" customHeight="1" x14ac:dyDescent="0.35">
      <c r="A52" s="102" t="s">
        <v>264</v>
      </c>
      <c r="B52" s="97">
        <v>1559034</v>
      </c>
      <c r="C52" s="97">
        <v>1547224.65</v>
      </c>
      <c r="D52" s="97">
        <v>1544358.74</v>
      </c>
      <c r="E52" s="97">
        <v>1544358.74</v>
      </c>
      <c r="F52" s="97">
        <v>1544358.74</v>
      </c>
      <c r="G52" s="97">
        <v>2865.9099999999162</v>
      </c>
      <c r="H52" s="97" t="s">
        <v>25</v>
      </c>
      <c r="I52" s="97" t="s">
        <v>16</v>
      </c>
    </row>
    <row r="53" spans="1:9" s="89" customFormat="1" ht="15" customHeight="1" x14ac:dyDescent="0.35">
      <c r="A53" s="102" t="s">
        <v>265</v>
      </c>
      <c r="B53" s="97">
        <v>1212582</v>
      </c>
      <c r="C53" s="97">
        <v>1547224.65</v>
      </c>
      <c r="D53" s="97">
        <v>1544358.75</v>
      </c>
      <c r="E53" s="97">
        <v>1544358.75</v>
      </c>
      <c r="F53" s="97">
        <v>1544358.75</v>
      </c>
      <c r="G53" s="97">
        <v>2865.8999999999069</v>
      </c>
      <c r="H53" s="97" t="s">
        <v>25</v>
      </c>
      <c r="I53" s="97" t="s">
        <v>16</v>
      </c>
    </row>
    <row r="54" spans="1:9" s="89" customFormat="1" ht="15" customHeight="1" x14ac:dyDescent="0.35">
      <c r="A54" s="102" t="s">
        <v>266</v>
      </c>
      <c r="B54" s="97">
        <v>1732260</v>
      </c>
      <c r="C54" s="97">
        <v>1724800.11</v>
      </c>
      <c r="D54" s="97">
        <v>1721157.38</v>
      </c>
      <c r="E54" s="97">
        <v>1721157.38</v>
      </c>
      <c r="F54" s="97">
        <v>1721157.38</v>
      </c>
      <c r="G54" s="97">
        <v>3642.7300000002142</v>
      </c>
      <c r="H54" s="97" t="s">
        <v>25</v>
      </c>
      <c r="I54" s="97" t="s">
        <v>16</v>
      </c>
    </row>
    <row r="55" spans="1:9" s="89" customFormat="1" ht="15" customHeight="1" x14ac:dyDescent="0.35">
      <c r="A55" s="102" t="s">
        <v>267</v>
      </c>
      <c r="B55" s="97">
        <v>779517</v>
      </c>
      <c r="C55" s="97">
        <v>429784.65</v>
      </c>
      <c r="D55" s="97">
        <v>426396.27</v>
      </c>
      <c r="E55" s="97">
        <v>426396.27</v>
      </c>
      <c r="F55" s="97">
        <v>426396.27</v>
      </c>
      <c r="G55" s="97">
        <v>3388.3800000000047</v>
      </c>
      <c r="H55" s="97" t="s">
        <v>25</v>
      </c>
      <c r="I55" s="97" t="s">
        <v>16</v>
      </c>
    </row>
    <row r="56" spans="1:9" s="89" customFormat="1" ht="15" customHeight="1" x14ac:dyDescent="0.35">
      <c r="A56" s="102" t="s">
        <v>268</v>
      </c>
      <c r="B56" s="97">
        <v>1039356</v>
      </c>
      <c r="C56" s="97">
        <v>1034880.08</v>
      </c>
      <c r="D56" s="97">
        <v>1032760.76</v>
      </c>
      <c r="E56" s="97">
        <v>1032760.76</v>
      </c>
      <c r="F56" s="97">
        <v>1032760.76</v>
      </c>
      <c r="G56" s="97">
        <v>2119.3199999999488</v>
      </c>
      <c r="H56" s="97" t="s">
        <v>25</v>
      </c>
      <c r="I56" s="97" t="s">
        <v>16</v>
      </c>
    </row>
    <row r="57" spans="1:9" s="89" customFormat="1" ht="15" customHeight="1" x14ac:dyDescent="0.35">
      <c r="A57" s="102" t="s">
        <v>269</v>
      </c>
      <c r="B57" s="97">
        <v>1645647</v>
      </c>
      <c r="C57" s="97">
        <v>1641482.64</v>
      </c>
      <c r="D57" s="97">
        <v>1631005.62</v>
      </c>
      <c r="E57" s="97">
        <v>1631005.62</v>
      </c>
      <c r="F57" s="97">
        <v>1631005.62</v>
      </c>
      <c r="G57" s="97">
        <v>10477.019999999786</v>
      </c>
      <c r="H57" s="97" t="s">
        <v>25</v>
      </c>
      <c r="I57" s="97" t="s">
        <v>16</v>
      </c>
    </row>
    <row r="58" spans="1:9" s="89" customFormat="1" ht="15" customHeight="1" x14ac:dyDescent="0.35">
      <c r="A58" s="102" t="s">
        <v>270</v>
      </c>
      <c r="B58" s="97">
        <v>1905486</v>
      </c>
      <c r="C58" s="97">
        <v>1900664.13</v>
      </c>
      <c r="D58" s="97">
        <v>1880290.49</v>
      </c>
      <c r="E58" s="97">
        <v>1880290.49</v>
      </c>
      <c r="F58" s="97">
        <v>1880290.49</v>
      </c>
      <c r="G58" s="97">
        <v>20373.639999999898</v>
      </c>
      <c r="H58" s="97" t="s">
        <v>25</v>
      </c>
      <c r="I58" s="97" t="s">
        <v>16</v>
      </c>
    </row>
    <row r="59" spans="1:9" s="89" customFormat="1" ht="15" customHeight="1" x14ac:dyDescent="0.35">
      <c r="A59" s="102" t="s">
        <v>271</v>
      </c>
      <c r="B59" s="97">
        <v>1212582</v>
      </c>
      <c r="C59" s="97">
        <v>1207702.97</v>
      </c>
      <c r="D59" s="97">
        <v>1207328.81</v>
      </c>
      <c r="E59" s="97">
        <v>1207328.81</v>
      </c>
      <c r="F59" s="97">
        <v>1207328.81</v>
      </c>
      <c r="G59" s="97">
        <v>374.15999999991618</v>
      </c>
      <c r="H59" s="97" t="s">
        <v>25</v>
      </c>
      <c r="I59" s="97" t="s">
        <v>16</v>
      </c>
    </row>
    <row r="60" spans="1:9" s="89" customFormat="1" ht="15" customHeight="1" x14ac:dyDescent="0.35">
      <c r="A60" s="102" t="s">
        <v>272</v>
      </c>
      <c r="B60" s="97">
        <v>3118068</v>
      </c>
      <c r="C60" s="97">
        <v>3105521.9</v>
      </c>
      <c r="D60" s="97">
        <v>3104559.81</v>
      </c>
      <c r="E60" s="97">
        <v>3104559.81</v>
      </c>
      <c r="F60" s="97">
        <v>3104559.81</v>
      </c>
      <c r="G60" s="97">
        <v>962.08999999985099</v>
      </c>
      <c r="H60" s="97" t="s">
        <v>25</v>
      </c>
      <c r="I60" s="97" t="s">
        <v>16</v>
      </c>
    </row>
    <row r="61" spans="1:9" s="89" customFormat="1" ht="15" customHeight="1" x14ac:dyDescent="0.35">
      <c r="A61" s="102" t="s">
        <v>273</v>
      </c>
      <c r="B61" s="97">
        <v>2511777</v>
      </c>
      <c r="C61" s="97">
        <v>2501513.5</v>
      </c>
      <c r="D61" s="97">
        <v>2497113.4500000002</v>
      </c>
      <c r="E61" s="97">
        <v>2497113.4500000002</v>
      </c>
      <c r="F61" s="97">
        <v>2497113.4500000002</v>
      </c>
      <c r="G61" s="97">
        <v>4400.0499999998137</v>
      </c>
      <c r="H61" s="97" t="s">
        <v>25</v>
      </c>
      <c r="I61" s="97" t="s">
        <v>16</v>
      </c>
    </row>
    <row r="62" spans="1:9" s="89" customFormat="1" ht="15" customHeight="1" x14ac:dyDescent="0.35">
      <c r="A62" s="102" t="s">
        <v>274</v>
      </c>
      <c r="B62" s="97">
        <v>519678</v>
      </c>
      <c r="C62" s="97">
        <v>513475.87</v>
      </c>
      <c r="D62" s="97">
        <v>512999.71</v>
      </c>
      <c r="E62" s="97">
        <v>512999.71</v>
      </c>
      <c r="F62" s="97">
        <v>512999.71</v>
      </c>
      <c r="G62" s="97">
        <v>476.15999999997439</v>
      </c>
      <c r="H62" s="97" t="s">
        <v>25</v>
      </c>
      <c r="I62" s="97" t="s">
        <v>16</v>
      </c>
    </row>
    <row r="63" spans="1:9" s="89" customFormat="1" ht="15" customHeight="1" x14ac:dyDescent="0.35">
      <c r="A63" s="102" t="s">
        <v>275</v>
      </c>
      <c r="B63" s="97">
        <v>2078712</v>
      </c>
      <c r="C63" s="97">
        <v>2070836.74</v>
      </c>
      <c r="D63" s="97">
        <v>2062278.68</v>
      </c>
      <c r="E63" s="97">
        <v>2062278.68</v>
      </c>
      <c r="F63" s="97">
        <v>2062278.68</v>
      </c>
      <c r="G63" s="97">
        <v>8558.0600000000559</v>
      </c>
      <c r="H63" s="97" t="s">
        <v>25</v>
      </c>
      <c r="I63" s="97" t="s">
        <v>16</v>
      </c>
    </row>
    <row r="64" spans="1:9" s="89" customFormat="1" ht="15" customHeight="1" x14ac:dyDescent="0.35">
      <c r="A64" s="102" t="s">
        <v>276</v>
      </c>
      <c r="B64" s="97">
        <v>1212582</v>
      </c>
      <c r="C64" s="97">
        <v>1207988.0900000001</v>
      </c>
      <c r="D64" s="97">
        <v>1205136.8700000001</v>
      </c>
      <c r="E64" s="97">
        <v>1205136.8700000001</v>
      </c>
      <c r="F64" s="97">
        <v>1205136.8700000001</v>
      </c>
      <c r="G64" s="97">
        <v>2851.2199999999721</v>
      </c>
      <c r="H64" s="97" t="s">
        <v>25</v>
      </c>
      <c r="I64" s="97" t="s">
        <v>16</v>
      </c>
    </row>
    <row r="65" spans="1:9" s="89" customFormat="1" ht="15" customHeight="1" x14ac:dyDescent="0.35">
      <c r="A65" s="102" t="s">
        <v>277</v>
      </c>
      <c r="B65" s="97">
        <v>1299195</v>
      </c>
      <c r="C65" s="97">
        <v>1294272.94</v>
      </c>
      <c r="D65" s="97">
        <v>1290671.32</v>
      </c>
      <c r="E65" s="97">
        <v>1290671.32</v>
      </c>
      <c r="F65" s="97">
        <v>1290671.32</v>
      </c>
      <c r="G65" s="97">
        <v>3601.6199999998789</v>
      </c>
      <c r="H65" s="97" t="s">
        <v>25</v>
      </c>
      <c r="I65" s="97" t="s">
        <v>16</v>
      </c>
    </row>
    <row r="66" spans="1:9" s="89" customFormat="1" ht="15" customHeight="1" x14ac:dyDescent="0.35">
      <c r="A66" s="102" t="s">
        <v>278</v>
      </c>
      <c r="B66" s="97">
        <v>519678</v>
      </c>
      <c r="C66" s="97">
        <v>517086.69</v>
      </c>
      <c r="D66" s="97">
        <v>515830.92000000004</v>
      </c>
      <c r="E66" s="97">
        <v>515830.92000000004</v>
      </c>
      <c r="F66" s="97">
        <v>515830.92000000004</v>
      </c>
      <c r="G66" s="97">
        <v>1255.7699999999604</v>
      </c>
      <c r="H66" s="97" t="s">
        <v>25</v>
      </c>
      <c r="I66" s="97" t="s">
        <v>16</v>
      </c>
    </row>
    <row r="67" spans="1:9" s="89" customFormat="1" ht="15" customHeight="1" x14ac:dyDescent="0.35">
      <c r="A67" s="102" t="s">
        <v>279</v>
      </c>
      <c r="B67" s="97">
        <v>1905486</v>
      </c>
      <c r="C67" s="97">
        <v>1895984.59</v>
      </c>
      <c r="D67" s="97">
        <v>1891894.31</v>
      </c>
      <c r="E67" s="97">
        <v>1891894.31</v>
      </c>
      <c r="F67" s="97">
        <v>1891894.31</v>
      </c>
      <c r="G67" s="97">
        <v>4090.2800000000279</v>
      </c>
      <c r="H67" s="97" t="s">
        <v>25</v>
      </c>
      <c r="I67" s="97" t="s">
        <v>16</v>
      </c>
    </row>
    <row r="68" spans="1:9" s="89" customFormat="1" ht="15" customHeight="1" x14ac:dyDescent="0.35">
      <c r="A68" s="102" t="s">
        <v>280</v>
      </c>
      <c r="B68" s="97">
        <v>1472421</v>
      </c>
      <c r="C68" s="97">
        <v>1466839.24</v>
      </c>
      <c r="D68" s="97">
        <v>1457165.35</v>
      </c>
      <c r="E68" s="97">
        <v>1457165.35</v>
      </c>
      <c r="F68" s="97">
        <v>1457165.35</v>
      </c>
      <c r="G68" s="97">
        <v>9673.8899999998976</v>
      </c>
      <c r="H68" s="97" t="s">
        <v>25</v>
      </c>
      <c r="I68" s="97" t="s">
        <v>16</v>
      </c>
    </row>
    <row r="69" spans="1:9" s="89" customFormat="1" ht="15" customHeight="1" x14ac:dyDescent="0.35">
      <c r="A69" s="102" t="s">
        <v>281</v>
      </c>
      <c r="B69" s="97">
        <v>1612500</v>
      </c>
      <c r="C69" s="97">
        <v>1608291.69</v>
      </c>
      <c r="D69" s="97">
        <v>1608206.2500000002</v>
      </c>
      <c r="E69" s="97">
        <v>1608206.2500000002</v>
      </c>
      <c r="F69" s="97">
        <v>1608206.2500000002</v>
      </c>
      <c r="G69" s="97">
        <v>85.43999999971129</v>
      </c>
      <c r="H69" s="97" t="s">
        <v>25</v>
      </c>
      <c r="I69" s="97" t="s">
        <v>16</v>
      </c>
    </row>
    <row r="70" spans="1:9" s="89" customFormat="1" ht="15" customHeight="1" x14ac:dyDescent="0.35">
      <c r="A70" s="102" t="s">
        <v>282</v>
      </c>
      <c r="B70" s="97">
        <v>1935000</v>
      </c>
      <c r="C70" s="97">
        <v>1929766.23</v>
      </c>
      <c r="D70" s="97">
        <v>1929665.83</v>
      </c>
      <c r="E70" s="97">
        <v>1929665.83</v>
      </c>
      <c r="F70" s="97">
        <v>1929665.83</v>
      </c>
      <c r="G70" s="97">
        <v>100.39999999990687</v>
      </c>
      <c r="H70" s="97" t="s">
        <v>25</v>
      </c>
      <c r="I70" s="97" t="s">
        <v>16</v>
      </c>
    </row>
    <row r="71" spans="1:9" s="89" customFormat="1" ht="15" customHeight="1" x14ac:dyDescent="0.35">
      <c r="A71" s="102" t="s">
        <v>283</v>
      </c>
      <c r="B71" s="97">
        <v>2451000</v>
      </c>
      <c r="C71" s="97">
        <v>2444370.54</v>
      </c>
      <c r="D71" s="97">
        <v>2444236.13</v>
      </c>
      <c r="E71" s="97">
        <v>2444236.13</v>
      </c>
      <c r="F71" s="97">
        <v>2444236.13</v>
      </c>
      <c r="G71" s="97">
        <v>134.41000000014901</v>
      </c>
      <c r="H71" s="97" t="s">
        <v>25</v>
      </c>
      <c r="I71" s="97" t="s">
        <v>16</v>
      </c>
    </row>
    <row r="72" spans="1:9" s="89" customFormat="1" ht="15" customHeight="1" x14ac:dyDescent="0.35">
      <c r="A72" s="102" t="s">
        <v>284</v>
      </c>
      <c r="B72" s="97">
        <v>967500</v>
      </c>
      <c r="C72" s="97">
        <v>964756.14</v>
      </c>
      <c r="D72" s="97">
        <v>962986.39</v>
      </c>
      <c r="E72" s="97">
        <v>962986.39</v>
      </c>
      <c r="F72" s="97">
        <v>962986.39</v>
      </c>
      <c r="G72" s="97">
        <v>1769.75</v>
      </c>
      <c r="H72" s="97" t="s">
        <v>25</v>
      </c>
      <c r="I72" s="97" t="s">
        <v>16</v>
      </c>
    </row>
    <row r="73" spans="1:9" s="89" customFormat="1" ht="15" customHeight="1" x14ac:dyDescent="0.35">
      <c r="A73" s="102" t="s">
        <v>285</v>
      </c>
      <c r="B73" s="97">
        <v>967500</v>
      </c>
      <c r="C73" s="97">
        <v>964756.14</v>
      </c>
      <c r="D73" s="97">
        <v>962986.39</v>
      </c>
      <c r="E73" s="97">
        <v>962986.39</v>
      </c>
      <c r="F73" s="97">
        <v>962986.39</v>
      </c>
      <c r="G73" s="97">
        <v>1769.75</v>
      </c>
      <c r="H73" s="97" t="s">
        <v>25</v>
      </c>
      <c r="I73" s="97" t="s">
        <v>16</v>
      </c>
    </row>
    <row r="74" spans="1:9" s="89" customFormat="1" ht="15" customHeight="1" x14ac:dyDescent="0.35">
      <c r="A74" s="102" t="s">
        <v>286</v>
      </c>
      <c r="B74" s="97">
        <v>967500</v>
      </c>
      <c r="C74" s="97">
        <v>964756.14</v>
      </c>
      <c r="D74" s="97">
        <v>962986.39</v>
      </c>
      <c r="E74" s="97">
        <v>962986.39</v>
      </c>
      <c r="F74" s="97">
        <v>962986.39</v>
      </c>
      <c r="G74" s="97">
        <v>1769.75</v>
      </c>
      <c r="H74" s="97" t="s">
        <v>25</v>
      </c>
      <c r="I74" s="97" t="s">
        <v>16</v>
      </c>
    </row>
    <row r="75" spans="1:9" s="89" customFormat="1" ht="15" customHeight="1" x14ac:dyDescent="0.35">
      <c r="A75" s="102" t="s">
        <v>287</v>
      </c>
      <c r="B75" s="97">
        <v>967500</v>
      </c>
      <c r="C75" s="97">
        <v>964756.14</v>
      </c>
      <c r="D75" s="97">
        <v>962986.39</v>
      </c>
      <c r="E75" s="97">
        <v>962986.39</v>
      </c>
      <c r="F75" s="97">
        <v>962986.39</v>
      </c>
      <c r="G75" s="97">
        <v>1769.75</v>
      </c>
      <c r="H75" s="97" t="s">
        <v>25</v>
      </c>
      <c r="I75" s="97" t="s">
        <v>16</v>
      </c>
    </row>
    <row r="76" spans="1:9" s="89" customFormat="1" ht="15" customHeight="1" x14ac:dyDescent="0.35">
      <c r="A76" s="102" t="s">
        <v>288</v>
      </c>
      <c r="B76" s="97">
        <v>967500</v>
      </c>
      <c r="C76" s="97">
        <v>964756.14</v>
      </c>
      <c r="D76" s="97">
        <v>962986.39</v>
      </c>
      <c r="E76" s="97">
        <v>962986.39</v>
      </c>
      <c r="F76" s="97">
        <v>962986.39</v>
      </c>
      <c r="G76" s="97">
        <v>1769.75</v>
      </c>
      <c r="H76" s="97" t="s">
        <v>25</v>
      </c>
      <c r="I76" s="97" t="s">
        <v>16</v>
      </c>
    </row>
    <row r="77" spans="1:9" s="89" customFormat="1" ht="15" customHeight="1" x14ac:dyDescent="0.35">
      <c r="A77" s="102" t="s">
        <v>289</v>
      </c>
      <c r="B77" s="97">
        <v>967500</v>
      </c>
      <c r="C77" s="97">
        <v>964756.14</v>
      </c>
      <c r="D77" s="97">
        <v>962986.39</v>
      </c>
      <c r="E77" s="97">
        <v>962986.39</v>
      </c>
      <c r="F77" s="97">
        <v>962986.39</v>
      </c>
      <c r="G77" s="97">
        <v>1769.75</v>
      </c>
      <c r="H77" s="97" t="s">
        <v>25</v>
      </c>
      <c r="I77" s="97" t="s">
        <v>16</v>
      </c>
    </row>
    <row r="78" spans="1:9" s="89" customFormat="1" ht="15" customHeight="1" x14ac:dyDescent="0.35">
      <c r="A78" s="102" t="s">
        <v>290</v>
      </c>
      <c r="B78" s="97">
        <v>967500</v>
      </c>
      <c r="C78" s="97">
        <v>964756.14</v>
      </c>
      <c r="D78" s="97">
        <v>962986.39</v>
      </c>
      <c r="E78" s="97">
        <v>962986.39</v>
      </c>
      <c r="F78" s="97">
        <v>962986.39</v>
      </c>
      <c r="G78" s="97">
        <v>1769.75</v>
      </c>
      <c r="H78" s="97" t="s">
        <v>25</v>
      </c>
      <c r="I78" s="97" t="s">
        <v>16</v>
      </c>
    </row>
    <row r="79" spans="1:9" s="89" customFormat="1" ht="15" customHeight="1" x14ac:dyDescent="0.35">
      <c r="A79" s="102" t="s">
        <v>291</v>
      </c>
      <c r="B79" s="97">
        <v>967500</v>
      </c>
      <c r="C79" s="97">
        <v>964756.14</v>
      </c>
      <c r="D79" s="97">
        <v>962986.39</v>
      </c>
      <c r="E79" s="97">
        <v>962986.39</v>
      </c>
      <c r="F79" s="97">
        <v>962986.39</v>
      </c>
      <c r="G79" s="97">
        <v>1769.75</v>
      </c>
      <c r="H79" s="97" t="s">
        <v>25</v>
      </c>
      <c r="I79" s="97" t="s">
        <v>16</v>
      </c>
    </row>
    <row r="80" spans="1:9" s="89" customFormat="1" ht="15" customHeight="1" x14ac:dyDescent="0.35">
      <c r="A80" s="102" t="s">
        <v>292</v>
      </c>
      <c r="B80" s="97">
        <v>4330650</v>
      </c>
      <c r="C80" s="97">
        <v>4289960.8899999997</v>
      </c>
      <c r="D80" s="97">
        <v>4249081.13</v>
      </c>
      <c r="E80" s="97">
        <v>4249081.13</v>
      </c>
      <c r="F80" s="97">
        <v>4249081.13</v>
      </c>
      <c r="G80" s="97">
        <v>40879.759999999776</v>
      </c>
      <c r="H80" s="97" t="s">
        <v>25</v>
      </c>
      <c r="I80" s="97" t="s">
        <v>16</v>
      </c>
    </row>
    <row r="81" spans="1:9" s="89" customFormat="1" ht="15" customHeight="1" x14ac:dyDescent="0.35">
      <c r="A81" s="102" t="s">
        <v>293</v>
      </c>
      <c r="B81" s="97">
        <v>3897585</v>
      </c>
      <c r="C81" s="97">
        <v>3881008.24</v>
      </c>
      <c r="D81" s="97">
        <v>3870007.16</v>
      </c>
      <c r="E81" s="97">
        <v>3870007.16</v>
      </c>
      <c r="F81" s="97">
        <v>3870007.16</v>
      </c>
      <c r="G81" s="97">
        <v>11001.080000000075</v>
      </c>
      <c r="H81" s="97" t="s">
        <v>25</v>
      </c>
      <c r="I81" s="97" t="s">
        <v>16</v>
      </c>
    </row>
    <row r="82" spans="1:9" s="89" customFormat="1" ht="15" customHeight="1" x14ac:dyDescent="0.35">
      <c r="A82" s="102" t="s">
        <v>294</v>
      </c>
      <c r="B82" s="97">
        <v>1559034</v>
      </c>
      <c r="C82" s="97">
        <v>1556048.87</v>
      </c>
      <c r="D82" s="97">
        <v>1542695.0499999998</v>
      </c>
      <c r="E82" s="97">
        <v>1542695.0499999998</v>
      </c>
      <c r="F82" s="97">
        <v>1542695.0499999998</v>
      </c>
      <c r="G82" s="97">
        <v>13353.820000000298</v>
      </c>
      <c r="H82" s="97" t="s">
        <v>25</v>
      </c>
      <c r="I82" s="97" t="s">
        <v>16</v>
      </c>
    </row>
    <row r="83" spans="1:9" s="89" customFormat="1" ht="15" customHeight="1" x14ac:dyDescent="0.35">
      <c r="A83" s="102" t="s">
        <v>295</v>
      </c>
      <c r="B83" s="97">
        <v>779517</v>
      </c>
      <c r="C83" s="97">
        <v>777951.49</v>
      </c>
      <c r="D83" s="97">
        <v>771283.04999999993</v>
      </c>
      <c r="E83" s="97">
        <v>771283.04999999993</v>
      </c>
      <c r="F83" s="97">
        <v>771283.04999999993</v>
      </c>
      <c r="G83" s="97">
        <v>6668.4400000000605</v>
      </c>
      <c r="H83" s="97" t="s">
        <v>25</v>
      </c>
      <c r="I83" s="97" t="s">
        <v>16</v>
      </c>
    </row>
    <row r="84" spans="1:9" s="89" customFormat="1" ht="15" customHeight="1" x14ac:dyDescent="0.35">
      <c r="A84" s="102" t="s">
        <v>296</v>
      </c>
      <c r="B84" s="97">
        <v>1732260</v>
      </c>
      <c r="C84" s="97">
        <v>1726801.26</v>
      </c>
      <c r="D84" s="97">
        <v>1725251.3</v>
      </c>
      <c r="E84" s="97">
        <v>1725251.3</v>
      </c>
      <c r="F84" s="97">
        <v>1725251.3</v>
      </c>
      <c r="G84" s="97">
        <v>1549.9599999999627</v>
      </c>
      <c r="H84" s="97" t="s">
        <v>25</v>
      </c>
      <c r="I84" s="97" t="s">
        <v>16</v>
      </c>
    </row>
    <row r="85" spans="1:9" s="89" customFormat="1" ht="15" customHeight="1" x14ac:dyDescent="0.35">
      <c r="A85" s="102" t="s">
        <v>297</v>
      </c>
      <c r="B85" s="97">
        <v>1039356</v>
      </c>
      <c r="C85" s="97">
        <v>1034173.41</v>
      </c>
      <c r="D85" s="97">
        <v>1032276.97</v>
      </c>
      <c r="E85" s="97">
        <v>1032276.97</v>
      </c>
      <c r="F85" s="97">
        <v>1032276.97</v>
      </c>
      <c r="G85" s="97">
        <v>1896.4400000000605</v>
      </c>
      <c r="H85" s="97" t="s">
        <v>25</v>
      </c>
      <c r="I85" s="97" t="s">
        <v>16</v>
      </c>
    </row>
    <row r="86" spans="1:9" s="89" customFormat="1" ht="15" customHeight="1" x14ac:dyDescent="0.35">
      <c r="A86" s="102" t="s">
        <v>298</v>
      </c>
      <c r="B86" s="97">
        <v>1039356</v>
      </c>
      <c r="C86" s="97">
        <v>1035517.41</v>
      </c>
      <c r="D86" s="97">
        <v>1035517.4099999999</v>
      </c>
      <c r="E86" s="97">
        <v>1035517.4099999999</v>
      </c>
      <c r="F86" s="97">
        <v>1035517.4099999999</v>
      </c>
      <c r="G86" s="97">
        <v>0</v>
      </c>
      <c r="H86" s="97" t="s">
        <v>25</v>
      </c>
      <c r="I86" s="97" t="s">
        <v>16</v>
      </c>
    </row>
    <row r="87" spans="1:9" s="89" customFormat="1" ht="15" customHeight="1" x14ac:dyDescent="0.35">
      <c r="A87" s="102" t="s">
        <v>299</v>
      </c>
      <c r="B87" s="97">
        <v>2338551</v>
      </c>
      <c r="C87" s="97">
        <v>2316149.59</v>
      </c>
      <c r="D87" s="97">
        <v>2311859.31</v>
      </c>
      <c r="E87" s="97">
        <v>2311859.31</v>
      </c>
      <c r="F87" s="97">
        <v>2311859.31</v>
      </c>
      <c r="G87" s="97">
        <v>4290.2799999997951</v>
      </c>
      <c r="H87" s="97" t="s">
        <v>25</v>
      </c>
      <c r="I87" s="97" t="s">
        <v>16</v>
      </c>
    </row>
    <row r="88" spans="1:9" s="89" customFormat="1" ht="15" customHeight="1" x14ac:dyDescent="0.35">
      <c r="A88" s="102" t="s">
        <v>300</v>
      </c>
      <c r="B88" s="97">
        <v>952743</v>
      </c>
      <c r="C88" s="97">
        <v>948640.07</v>
      </c>
      <c r="D88" s="97">
        <v>946636.57</v>
      </c>
      <c r="E88" s="97">
        <v>946636.57</v>
      </c>
      <c r="F88" s="97">
        <v>946636.57</v>
      </c>
      <c r="G88" s="97">
        <v>2003.5</v>
      </c>
      <c r="H88" s="97" t="s">
        <v>25</v>
      </c>
      <c r="I88" s="97" t="s">
        <v>16</v>
      </c>
    </row>
    <row r="89" spans="1:9" s="89" customFormat="1" ht="15" customHeight="1" x14ac:dyDescent="0.35">
      <c r="A89" s="102" t="s">
        <v>301</v>
      </c>
      <c r="B89" s="97">
        <v>606291</v>
      </c>
      <c r="C89" s="97">
        <v>600483.22</v>
      </c>
      <c r="D89" s="97">
        <v>599370.93000000005</v>
      </c>
      <c r="E89" s="97">
        <v>599370.93000000005</v>
      </c>
      <c r="F89" s="97">
        <v>599370.93000000005</v>
      </c>
      <c r="G89" s="97">
        <v>1112.2899999999208</v>
      </c>
      <c r="H89" s="97" t="s">
        <v>25</v>
      </c>
      <c r="I89" s="97" t="s">
        <v>16</v>
      </c>
    </row>
    <row r="90" spans="1:9" s="89" customFormat="1" ht="15" customHeight="1" x14ac:dyDescent="0.35">
      <c r="A90" s="102" t="s">
        <v>302</v>
      </c>
      <c r="B90" s="97">
        <v>692904</v>
      </c>
      <c r="C90" s="97">
        <v>686266.54</v>
      </c>
      <c r="D90" s="97">
        <v>684995.35</v>
      </c>
      <c r="E90" s="97">
        <v>684995.35</v>
      </c>
      <c r="F90" s="97">
        <v>684995.35</v>
      </c>
      <c r="G90" s="97">
        <v>1271.1900000000605</v>
      </c>
      <c r="H90" s="97" t="s">
        <v>25</v>
      </c>
      <c r="I90" s="97" t="s">
        <v>16</v>
      </c>
    </row>
    <row r="91" spans="1:9" s="89" customFormat="1" ht="15" customHeight="1" x14ac:dyDescent="0.35">
      <c r="A91" s="102" t="s">
        <v>303</v>
      </c>
      <c r="B91" s="97">
        <v>692904</v>
      </c>
      <c r="C91" s="97">
        <v>690072.71</v>
      </c>
      <c r="D91" s="97">
        <v>688858.9</v>
      </c>
      <c r="E91" s="97">
        <v>688858.9</v>
      </c>
      <c r="F91" s="97">
        <v>688858.9</v>
      </c>
      <c r="G91" s="97">
        <v>1213.8099999999395</v>
      </c>
      <c r="H91" s="97" t="s">
        <v>25</v>
      </c>
      <c r="I91" s="97" t="s">
        <v>16</v>
      </c>
    </row>
    <row r="92" spans="1:9" s="89" customFormat="1" ht="15" customHeight="1" x14ac:dyDescent="0.35">
      <c r="A92" s="102" t="s">
        <v>304</v>
      </c>
      <c r="B92" s="97">
        <v>866130</v>
      </c>
      <c r="C92" s="97">
        <v>862848.64</v>
      </c>
      <c r="D92" s="97">
        <v>860355.03</v>
      </c>
      <c r="E92" s="97">
        <v>860355.03</v>
      </c>
      <c r="F92" s="97">
        <v>860355.03</v>
      </c>
      <c r="G92" s="97">
        <v>2493.609999999986</v>
      </c>
      <c r="H92" s="97" t="s">
        <v>25</v>
      </c>
      <c r="I92" s="97" t="s">
        <v>16</v>
      </c>
    </row>
    <row r="93" spans="1:9" s="89" customFormat="1" ht="15" customHeight="1" x14ac:dyDescent="0.35">
      <c r="A93" s="102" t="s">
        <v>305</v>
      </c>
      <c r="B93" s="97">
        <v>1039356</v>
      </c>
      <c r="C93" s="97">
        <v>1035415.94</v>
      </c>
      <c r="D93" s="97">
        <v>1031661.5399999999</v>
      </c>
      <c r="E93" s="97">
        <v>1031661.5399999999</v>
      </c>
      <c r="F93" s="97">
        <v>1031661.5399999999</v>
      </c>
      <c r="G93" s="97">
        <v>3754.4000000000233</v>
      </c>
      <c r="H93" s="97" t="s">
        <v>25</v>
      </c>
      <c r="I93" s="97" t="s">
        <v>16</v>
      </c>
    </row>
    <row r="94" spans="1:9" s="89" customFormat="1" ht="15" customHeight="1" x14ac:dyDescent="0.35">
      <c r="A94" s="102" t="s">
        <v>306</v>
      </c>
      <c r="B94" s="97">
        <v>779517</v>
      </c>
      <c r="C94" s="97">
        <v>773180.23</v>
      </c>
      <c r="D94" s="97">
        <v>765136</v>
      </c>
      <c r="E94" s="97">
        <v>765136</v>
      </c>
      <c r="F94" s="97">
        <v>765136</v>
      </c>
      <c r="G94" s="97">
        <v>8044.2299999999814</v>
      </c>
      <c r="H94" s="97" t="s">
        <v>25</v>
      </c>
      <c r="I94" s="97" t="s">
        <v>16</v>
      </c>
    </row>
    <row r="95" spans="1:9" s="89" customFormat="1" ht="15" customHeight="1" x14ac:dyDescent="0.35">
      <c r="A95" s="102" t="s">
        <v>307</v>
      </c>
      <c r="B95" s="97">
        <v>1870500</v>
      </c>
      <c r="C95" s="97">
        <v>1865618.36</v>
      </c>
      <c r="D95" s="97">
        <v>1865520.66</v>
      </c>
      <c r="E95" s="97">
        <v>1865520.66</v>
      </c>
      <c r="F95" s="97">
        <v>1865520.66</v>
      </c>
      <c r="G95" s="97">
        <v>97.700000000186265</v>
      </c>
      <c r="H95" s="97" t="s">
        <v>25</v>
      </c>
      <c r="I95" s="97" t="s">
        <v>16</v>
      </c>
    </row>
    <row r="96" spans="1:9" s="89" customFormat="1" ht="15" customHeight="1" x14ac:dyDescent="0.35">
      <c r="A96" s="102" t="s">
        <v>308</v>
      </c>
      <c r="B96" s="97">
        <v>1290000</v>
      </c>
      <c r="C96" s="97">
        <v>1286633.3500000001</v>
      </c>
      <c r="D96" s="97">
        <v>1286562.79</v>
      </c>
      <c r="E96" s="97">
        <v>1286562.79</v>
      </c>
      <c r="F96" s="97">
        <v>1286562.79</v>
      </c>
      <c r="G96" s="97">
        <v>70.560000000055879</v>
      </c>
      <c r="H96" s="97" t="s">
        <v>25</v>
      </c>
      <c r="I96" s="97" t="s">
        <v>16</v>
      </c>
    </row>
    <row r="97" spans="1:9" s="89" customFormat="1" ht="15" customHeight="1" x14ac:dyDescent="0.35">
      <c r="A97" s="102" t="s">
        <v>309</v>
      </c>
      <c r="B97" s="97">
        <v>516000</v>
      </c>
      <c r="C97" s="97">
        <v>514604.33</v>
      </c>
      <c r="D97" s="97">
        <v>514579.98</v>
      </c>
      <c r="E97" s="97">
        <v>514579.98</v>
      </c>
      <c r="F97" s="97">
        <v>514579.98</v>
      </c>
      <c r="G97" s="97">
        <v>24.350000000034925</v>
      </c>
      <c r="H97" s="97" t="s">
        <v>25</v>
      </c>
      <c r="I97" s="97" t="s">
        <v>16</v>
      </c>
    </row>
    <row r="98" spans="1:9" s="89" customFormat="1" ht="15" customHeight="1" x14ac:dyDescent="0.35">
      <c r="A98" s="102" t="s">
        <v>310</v>
      </c>
      <c r="B98" s="97">
        <v>1992099</v>
      </c>
      <c r="C98" s="97">
        <v>1982165.7</v>
      </c>
      <c r="D98" s="97">
        <v>1978530.85</v>
      </c>
      <c r="E98" s="97">
        <v>1978530.85</v>
      </c>
      <c r="F98" s="97">
        <v>1978530.85</v>
      </c>
      <c r="G98" s="97">
        <v>3634.8499999998603</v>
      </c>
      <c r="H98" s="97" t="s">
        <v>25</v>
      </c>
      <c r="I98" s="97" t="s">
        <v>16</v>
      </c>
    </row>
    <row r="99" spans="1:9" s="89" customFormat="1" ht="15" customHeight="1" x14ac:dyDescent="0.35">
      <c r="A99" s="102" t="s">
        <v>311</v>
      </c>
      <c r="B99" s="97">
        <v>779517</v>
      </c>
      <c r="C99" s="97">
        <v>773180.23</v>
      </c>
      <c r="D99" s="97">
        <v>771830.65</v>
      </c>
      <c r="E99" s="97">
        <v>771830.65</v>
      </c>
      <c r="F99" s="97">
        <v>771830.65</v>
      </c>
      <c r="G99" s="97">
        <v>1349.5799999999581</v>
      </c>
      <c r="H99" s="97" t="s">
        <v>25</v>
      </c>
      <c r="I99" s="97" t="s">
        <v>16</v>
      </c>
    </row>
    <row r="100" spans="1:9" s="89" customFormat="1" ht="15" customHeight="1" x14ac:dyDescent="0.35">
      <c r="A100" s="102" t="s">
        <v>312</v>
      </c>
      <c r="B100" s="97">
        <v>1299195</v>
      </c>
      <c r="C100" s="97">
        <v>1294396.81</v>
      </c>
      <c r="D100" s="97">
        <v>1294396.81</v>
      </c>
      <c r="E100" s="97">
        <v>1294396.81</v>
      </c>
      <c r="F100" s="97">
        <v>1294396.81</v>
      </c>
      <c r="G100" s="97">
        <v>0</v>
      </c>
      <c r="H100" s="97" t="s">
        <v>25</v>
      </c>
      <c r="I100" s="97" t="s">
        <v>16</v>
      </c>
    </row>
    <row r="101" spans="1:9" s="89" customFormat="1" ht="15" customHeight="1" x14ac:dyDescent="0.35">
      <c r="A101" s="102" t="s">
        <v>313</v>
      </c>
      <c r="B101" s="97">
        <v>1299195</v>
      </c>
      <c r="C101" s="97">
        <v>1294396.81</v>
      </c>
      <c r="D101" s="97">
        <v>1294396.81</v>
      </c>
      <c r="E101" s="97">
        <v>1294396.81</v>
      </c>
      <c r="F101" s="97">
        <v>1294396.81</v>
      </c>
      <c r="G101" s="97">
        <v>0</v>
      </c>
      <c r="H101" s="97" t="s">
        <v>25</v>
      </c>
      <c r="I101" s="97" t="s">
        <v>16</v>
      </c>
    </row>
    <row r="102" spans="1:9" s="89" customFormat="1" ht="15" customHeight="1" x14ac:dyDescent="0.35">
      <c r="A102" s="102" t="s">
        <v>314</v>
      </c>
      <c r="B102" s="97">
        <v>519678</v>
      </c>
      <c r="C102" s="97">
        <v>515453.5</v>
      </c>
      <c r="D102" s="97">
        <v>506249.12</v>
      </c>
      <c r="E102" s="97">
        <v>506249.12</v>
      </c>
      <c r="F102" s="97">
        <v>506249.12</v>
      </c>
      <c r="G102" s="97">
        <v>9204.3800000000047</v>
      </c>
      <c r="H102" s="97" t="s">
        <v>25</v>
      </c>
      <c r="I102" s="97" t="s">
        <v>16</v>
      </c>
    </row>
    <row r="103" spans="1:9" s="89" customFormat="1" ht="15" customHeight="1" x14ac:dyDescent="0.35">
      <c r="A103" s="102" t="s">
        <v>315</v>
      </c>
      <c r="B103" s="97">
        <v>952743</v>
      </c>
      <c r="C103" s="97">
        <v>948140.36</v>
      </c>
      <c r="D103" s="97">
        <v>945451.61</v>
      </c>
      <c r="E103" s="97">
        <v>945451.61</v>
      </c>
      <c r="F103" s="97">
        <v>945451.61</v>
      </c>
      <c r="G103" s="97">
        <v>2688.75</v>
      </c>
      <c r="H103" s="97" t="s">
        <v>25</v>
      </c>
      <c r="I103" s="97" t="s">
        <v>16</v>
      </c>
    </row>
    <row r="104" spans="1:9" s="89" customFormat="1" ht="15" customHeight="1" x14ac:dyDescent="0.35">
      <c r="A104" s="102" t="s">
        <v>316</v>
      </c>
      <c r="B104" s="97">
        <v>1472421</v>
      </c>
      <c r="C104" s="97">
        <v>864471.59</v>
      </c>
      <c r="D104" s="97">
        <v>857052.8</v>
      </c>
      <c r="E104" s="97">
        <v>857052.8</v>
      </c>
      <c r="F104" s="97">
        <v>857052.8</v>
      </c>
      <c r="G104" s="97">
        <v>7418.7899999999208</v>
      </c>
      <c r="H104" s="97" t="s">
        <v>25</v>
      </c>
      <c r="I104" s="97" t="s">
        <v>16</v>
      </c>
    </row>
    <row r="105" spans="1:9" s="89" customFormat="1" ht="15" customHeight="1" x14ac:dyDescent="0.35">
      <c r="A105" s="102" t="s">
        <v>317</v>
      </c>
      <c r="B105" s="97">
        <v>1039356</v>
      </c>
      <c r="C105" s="97">
        <v>1030906.94</v>
      </c>
      <c r="D105" s="97">
        <v>1029140.24</v>
      </c>
      <c r="E105" s="97">
        <v>1029140.24</v>
      </c>
      <c r="F105" s="97">
        <v>1029140.24</v>
      </c>
      <c r="G105" s="97">
        <v>1766.6999999999534</v>
      </c>
      <c r="H105" s="97" t="s">
        <v>25</v>
      </c>
      <c r="I105" s="97" t="s">
        <v>16</v>
      </c>
    </row>
    <row r="106" spans="1:9" s="89" customFormat="1" ht="15" customHeight="1" x14ac:dyDescent="0.35">
      <c r="A106" s="102" t="s">
        <v>318</v>
      </c>
      <c r="B106" s="97">
        <v>1212582</v>
      </c>
      <c r="C106" s="97">
        <v>1202724.77</v>
      </c>
      <c r="D106" s="97">
        <v>1198421.58</v>
      </c>
      <c r="E106" s="97">
        <v>1198421.58</v>
      </c>
      <c r="F106" s="97">
        <v>1198421.58</v>
      </c>
      <c r="G106" s="97">
        <v>4303.1899999999441</v>
      </c>
      <c r="H106" s="97" t="s">
        <v>25</v>
      </c>
      <c r="I106" s="97" t="s">
        <v>16</v>
      </c>
    </row>
    <row r="107" spans="1:9" s="89" customFormat="1" ht="15" customHeight="1" x14ac:dyDescent="0.35">
      <c r="A107" s="102" t="s">
        <v>319</v>
      </c>
      <c r="B107" s="97">
        <v>779517</v>
      </c>
      <c r="C107" s="97">
        <v>775630.06</v>
      </c>
      <c r="D107" s="97">
        <v>774207.73</v>
      </c>
      <c r="E107" s="97">
        <v>774207.73</v>
      </c>
      <c r="F107" s="97">
        <v>774207.73</v>
      </c>
      <c r="G107" s="97">
        <v>1422.3300000000745</v>
      </c>
      <c r="H107" s="97" t="s">
        <v>25</v>
      </c>
      <c r="I107" s="97" t="s">
        <v>16</v>
      </c>
    </row>
    <row r="108" spans="1:9" s="89" customFormat="1" ht="15" customHeight="1" x14ac:dyDescent="0.35">
      <c r="A108" s="102" t="s">
        <v>320</v>
      </c>
      <c r="B108" s="97">
        <v>519678</v>
      </c>
      <c r="C108" s="97">
        <v>517086.69</v>
      </c>
      <c r="D108" s="97">
        <v>516138.45</v>
      </c>
      <c r="E108" s="97">
        <v>516138.45</v>
      </c>
      <c r="F108" s="97">
        <v>516138.45</v>
      </c>
      <c r="G108" s="97">
        <v>948.23999999999069</v>
      </c>
      <c r="H108" s="97" t="s">
        <v>25</v>
      </c>
      <c r="I108" s="97" t="s">
        <v>16</v>
      </c>
    </row>
    <row r="109" spans="1:9" s="89" customFormat="1" ht="15" customHeight="1" x14ac:dyDescent="0.35">
      <c r="A109" s="102" t="s">
        <v>321</v>
      </c>
      <c r="B109" s="97">
        <v>692904</v>
      </c>
      <c r="C109" s="97">
        <v>690344.95999999996</v>
      </c>
      <c r="D109" s="97">
        <v>690344.95999999996</v>
      </c>
      <c r="E109" s="97">
        <v>690344.95999999996</v>
      </c>
      <c r="F109" s="97">
        <v>690344.95999999996</v>
      </c>
      <c r="G109" s="97">
        <v>0</v>
      </c>
      <c r="H109" s="97" t="s">
        <v>25</v>
      </c>
      <c r="I109" s="97" t="s">
        <v>16</v>
      </c>
    </row>
    <row r="110" spans="1:9" s="89" customFormat="1" ht="15" customHeight="1" x14ac:dyDescent="0.35">
      <c r="A110" s="102" t="s">
        <v>322</v>
      </c>
      <c r="B110" s="97">
        <v>866130</v>
      </c>
      <c r="C110" s="97">
        <v>855793.17</v>
      </c>
      <c r="D110" s="97">
        <v>854999.56</v>
      </c>
      <c r="E110" s="97">
        <v>854999.56</v>
      </c>
      <c r="F110" s="97">
        <v>854999.56</v>
      </c>
      <c r="G110" s="97">
        <v>793.60999999998603</v>
      </c>
      <c r="H110" s="97" t="s">
        <v>25</v>
      </c>
      <c r="I110" s="97" t="s">
        <v>16</v>
      </c>
    </row>
    <row r="111" spans="1:9" s="89" customFormat="1" ht="15" customHeight="1" x14ac:dyDescent="0.35">
      <c r="A111" s="102" t="s">
        <v>323</v>
      </c>
      <c r="B111" s="97">
        <v>519678</v>
      </c>
      <c r="C111" s="97">
        <v>513475.87</v>
      </c>
      <c r="D111" s="97">
        <v>512999.71</v>
      </c>
      <c r="E111" s="97">
        <v>512999.71</v>
      </c>
      <c r="F111" s="97">
        <v>512999.71</v>
      </c>
      <c r="G111" s="97">
        <v>476.15999999997439</v>
      </c>
      <c r="H111" s="97" t="s">
        <v>25</v>
      </c>
      <c r="I111" s="97" t="s">
        <v>16</v>
      </c>
    </row>
    <row r="112" spans="1:9" s="89" customFormat="1" ht="15" customHeight="1" x14ac:dyDescent="0.35">
      <c r="A112" s="102" t="s">
        <v>324</v>
      </c>
      <c r="B112" s="97">
        <v>1039356</v>
      </c>
      <c r="C112" s="97">
        <v>1026951.8</v>
      </c>
      <c r="D112" s="97">
        <v>1025999.4700000001</v>
      </c>
      <c r="E112" s="97">
        <v>1025999.4700000001</v>
      </c>
      <c r="F112" s="97">
        <v>1025999.4700000001</v>
      </c>
      <c r="G112" s="97">
        <v>952.32999999995809</v>
      </c>
      <c r="H112" s="97" t="s">
        <v>25</v>
      </c>
      <c r="I112" s="97" t="s">
        <v>16</v>
      </c>
    </row>
    <row r="113" spans="1:9" s="89" customFormat="1" ht="15" customHeight="1" x14ac:dyDescent="0.35">
      <c r="A113" s="102" t="s">
        <v>325</v>
      </c>
      <c r="B113" s="97">
        <v>779517</v>
      </c>
      <c r="C113" s="97">
        <v>773180.23</v>
      </c>
      <c r="D113" s="97">
        <v>771830.65</v>
      </c>
      <c r="E113" s="97">
        <v>771830.65</v>
      </c>
      <c r="F113" s="97">
        <v>771830.65</v>
      </c>
      <c r="G113" s="97">
        <v>1349.5799999999581</v>
      </c>
      <c r="H113" s="97" t="s">
        <v>25</v>
      </c>
      <c r="I113" s="97" t="s">
        <v>16</v>
      </c>
    </row>
    <row r="114" spans="1:9" s="89" customFormat="1" ht="15" customHeight="1" x14ac:dyDescent="0.35">
      <c r="A114" s="102" t="s">
        <v>326</v>
      </c>
      <c r="B114" s="97">
        <v>44166</v>
      </c>
      <c r="C114" s="97">
        <v>43952.370600000002</v>
      </c>
      <c r="D114" s="97">
        <v>43864.460399999996</v>
      </c>
      <c r="E114" s="97">
        <v>43864.460399999996</v>
      </c>
      <c r="F114" s="97">
        <v>43864.460399999996</v>
      </c>
      <c r="G114" s="97">
        <v>87.910200000005716</v>
      </c>
      <c r="H114" s="97" t="s">
        <v>25</v>
      </c>
      <c r="I114" s="97" t="s">
        <v>16</v>
      </c>
    </row>
    <row r="115" spans="1:9" s="89" customFormat="1" ht="15" customHeight="1" x14ac:dyDescent="0.35">
      <c r="A115" s="102" t="s">
        <v>327</v>
      </c>
      <c r="B115" s="97">
        <v>46764</v>
      </c>
      <c r="C115" s="97">
        <v>46593.716999999997</v>
      </c>
      <c r="D115" s="97">
        <v>46463.254799999995</v>
      </c>
      <c r="E115" s="97">
        <v>46463.254799999995</v>
      </c>
      <c r="F115" s="97">
        <v>46463.254799999995</v>
      </c>
      <c r="G115" s="97">
        <v>130.46220000000176</v>
      </c>
      <c r="H115" s="97" t="s">
        <v>25</v>
      </c>
      <c r="I115" s="97" t="s">
        <v>16</v>
      </c>
    </row>
    <row r="116" spans="1:9" s="89" customFormat="1" ht="15" customHeight="1" x14ac:dyDescent="0.35">
      <c r="A116" s="102" t="s">
        <v>328</v>
      </c>
      <c r="B116" s="97">
        <v>46764</v>
      </c>
      <c r="C116" s="97">
        <v>46537.803</v>
      </c>
      <c r="D116" s="97">
        <v>46454.032800000001</v>
      </c>
      <c r="E116" s="97">
        <v>46454.032800000001</v>
      </c>
      <c r="F116" s="97">
        <v>46454.032800000001</v>
      </c>
      <c r="G116" s="97">
        <v>83.770199999999022</v>
      </c>
      <c r="H116" s="97" t="s">
        <v>25</v>
      </c>
      <c r="I116" s="97" t="s">
        <v>16</v>
      </c>
    </row>
    <row r="117" spans="1:9" s="89" customFormat="1" ht="15" customHeight="1" x14ac:dyDescent="0.35">
      <c r="A117" s="102" t="s">
        <v>329</v>
      </c>
      <c r="B117" s="97">
        <v>44166</v>
      </c>
      <c r="C117" s="97">
        <v>44005.177199999998</v>
      </c>
      <c r="D117" s="97">
        <v>43895.165599999993</v>
      </c>
      <c r="E117" s="97">
        <v>43895.165599999993</v>
      </c>
      <c r="F117" s="97">
        <v>43895.165599999993</v>
      </c>
      <c r="G117" s="97">
        <v>110.01160000000527</v>
      </c>
      <c r="H117" s="97" t="s">
        <v>25</v>
      </c>
      <c r="I117" s="97" t="s">
        <v>16</v>
      </c>
    </row>
    <row r="118" spans="1:9" s="89" customFormat="1" ht="15" customHeight="1" x14ac:dyDescent="0.35">
      <c r="A118" s="102" t="s">
        <v>330</v>
      </c>
      <c r="B118" s="97">
        <v>31176</v>
      </c>
      <c r="C118" s="97">
        <v>31086.959999999999</v>
      </c>
      <c r="D118" s="97">
        <v>31086.955999999995</v>
      </c>
      <c r="E118" s="97">
        <v>31086.955999999995</v>
      </c>
      <c r="F118" s="97">
        <v>31086.955999999995</v>
      </c>
      <c r="G118" s="97">
        <v>4.0000000044528861E-3</v>
      </c>
      <c r="H118" s="97" t="s">
        <v>25</v>
      </c>
      <c r="I118" s="97" t="s">
        <v>16</v>
      </c>
    </row>
    <row r="119" spans="1:9" s="89" customFormat="1" ht="15" customHeight="1" x14ac:dyDescent="0.35">
      <c r="A119" s="102" t="s">
        <v>331</v>
      </c>
      <c r="B119" s="97">
        <v>20784</v>
      </c>
      <c r="C119" s="97">
        <v>20724.6414</v>
      </c>
      <c r="D119" s="97">
        <v>20724.641199999998</v>
      </c>
      <c r="E119" s="97">
        <v>20724.641199999998</v>
      </c>
      <c r="F119" s="97">
        <v>20724.641199999998</v>
      </c>
      <c r="G119" s="97">
        <v>2.0000000222353265E-4</v>
      </c>
      <c r="H119" s="97" t="s">
        <v>25</v>
      </c>
      <c r="I119" s="97" t="s">
        <v>16</v>
      </c>
    </row>
    <row r="120" spans="1:9" s="89" customFormat="1" ht="15" customHeight="1" x14ac:dyDescent="0.35">
      <c r="A120" s="102" t="s">
        <v>332</v>
      </c>
      <c r="B120" s="97">
        <v>51960</v>
      </c>
      <c r="C120" s="97">
        <v>51811.6</v>
      </c>
      <c r="D120" s="97">
        <v>51811.597199999997</v>
      </c>
      <c r="E120" s="97">
        <v>51811.597199999997</v>
      </c>
      <c r="F120" s="97">
        <v>51811.597199999997</v>
      </c>
      <c r="G120" s="97">
        <v>2.8000000020256266E-3</v>
      </c>
      <c r="H120" s="97" t="s">
        <v>25</v>
      </c>
      <c r="I120" s="97" t="s">
        <v>16</v>
      </c>
    </row>
    <row r="121" spans="1:9" s="89" customFormat="1" ht="15" customHeight="1" x14ac:dyDescent="0.35">
      <c r="A121" s="102" t="s">
        <v>333</v>
      </c>
      <c r="B121" s="97">
        <v>51960</v>
      </c>
      <c r="C121" s="97">
        <v>51672.457499999997</v>
      </c>
      <c r="D121" s="97">
        <v>51574.156799999997</v>
      </c>
      <c r="E121" s="97">
        <v>51574.156799999997</v>
      </c>
      <c r="F121" s="97">
        <v>51574.156799999997</v>
      </c>
      <c r="G121" s="97">
        <v>98.300699999999779</v>
      </c>
      <c r="H121" s="97" t="s">
        <v>25</v>
      </c>
      <c r="I121" s="97" t="s">
        <v>16</v>
      </c>
    </row>
    <row r="122" spans="1:9" s="89" customFormat="1" ht="15" customHeight="1" x14ac:dyDescent="0.35">
      <c r="A122" s="102" t="s">
        <v>334</v>
      </c>
      <c r="B122" s="97">
        <v>33774</v>
      </c>
      <c r="C122" s="97">
        <v>33587.097600000001</v>
      </c>
      <c r="D122" s="97">
        <v>33533.198799999998</v>
      </c>
      <c r="E122" s="97">
        <v>33533.198799999998</v>
      </c>
      <c r="F122" s="97">
        <v>33533.198799999998</v>
      </c>
      <c r="G122" s="97">
        <v>53.898800000002666</v>
      </c>
      <c r="H122" s="97" t="s">
        <v>25</v>
      </c>
      <c r="I122" s="97" t="s">
        <v>16</v>
      </c>
    </row>
    <row r="123" spans="1:9" s="89" customFormat="1" ht="15" customHeight="1" x14ac:dyDescent="0.35">
      <c r="A123" s="102" t="s">
        <v>335</v>
      </c>
      <c r="B123" s="97">
        <v>44166</v>
      </c>
      <c r="C123" s="97">
        <v>43921.589699999997</v>
      </c>
      <c r="D123" s="97">
        <v>43846.689200000001</v>
      </c>
      <c r="E123" s="97">
        <v>43846.689200000001</v>
      </c>
      <c r="F123" s="97">
        <v>43846.689200000001</v>
      </c>
      <c r="G123" s="97">
        <v>74.9004999999961</v>
      </c>
      <c r="H123" s="97" t="s">
        <v>25</v>
      </c>
      <c r="I123" s="97" t="s">
        <v>16</v>
      </c>
    </row>
    <row r="124" spans="1:9" s="89" customFormat="1" ht="15" customHeight="1" x14ac:dyDescent="0.35">
      <c r="A124" s="102" t="s">
        <v>336</v>
      </c>
      <c r="B124" s="97">
        <v>41568</v>
      </c>
      <c r="C124" s="97">
        <v>41337.9663</v>
      </c>
      <c r="D124" s="97">
        <v>41269.888399999996</v>
      </c>
      <c r="E124" s="97">
        <v>41269.888399999996</v>
      </c>
      <c r="F124" s="97">
        <v>41269.888399999996</v>
      </c>
      <c r="G124" s="97">
        <v>68.077900000003865</v>
      </c>
      <c r="H124" s="97" t="s">
        <v>25</v>
      </c>
      <c r="I124" s="97" t="s">
        <v>16</v>
      </c>
    </row>
    <row r="125" spans="1:9" s="89" customFormat="1" ht="15" customHeight="1" x14ac:dyDescent="0.35">
      <c r="A125" s="102" t="s">
        <v>337</v>
      </c>
      <c r="B125" s="97">
        <v>41568</v>
      </c>
      <c r="C125" s="97">
        <v>41337.9663</v>
      </c>
      <c r="D125" s="97">
        <v>41277.057199999996</v>
      </c>
      <c r="E125" s="97">
        <v>41277.057199999996</v>
      </c>
      <c r="F125" s="97">
        <v>41277.057199999996</v>
      </c>
      <c r="G125" s="97">
        <v>60.9091000000044</v>
      </c>
      <c r="H125" s="97" t="s">
        <v>25</v>
      </c>
      <c r="I125" s="97" t="s">
        <v>16</v>
      </c>
    </row>
    <row r="126" spans="1:9" s="89" customFormat="1" ht="15" customHeight="1" x14ac:dyDescent="0.35">
      <c r="A126" s="102" t="s">
        <v>338</v>
      </c>
      <c r="B126" s="97">
        <v>46764</v>
      </c>
      <c r="C126" s="97">
        <v>46505.211600000002</v>
      </c>
      <c r="D126" s="97">
        <v>46436.064399999996</v>
      </c>
      <c r="E126" s="97">
        <v>46436.064399999996</v>
      </c>
      <c r="F126" s="97">
        <v>46436.064399999996</v>
      </c>
      <c r="G126" s="97">
        <v>69.147200000006706</v>
      </c>
      <c r="H126" s="97" t="s">
        <v>25</v>
      </c>
      <c r="I126" s="97" t="s">
        <v>16</v>
      </c>
    </row>
    <row r="127" spans="1:9" s="89" customFormat="1" ht="15" customHeight="1" x14ac:dyDescent="0.35">
      <c r="A127" s="102" t="s">
        <v>339</v>
      </c>
      <c r="B127" s="97">
        <v>31176</v>
      </c>
      <c r="C127" s="97">
        <v>31118.059499999999</v>
      </c>
      <c r="D127" s="97">
        <v>30984.249599999999</v>
      </c>
      <c r="E127" s="97">
        <v>30984.249599999999</v>
      </c>
      <c r="F127" s="97">
        <v>30984.249599999999</v>
      </c>
      <c r="G127" s="97">
        <v>133.8099000000002</v>
      </c>
      <c r="H127" s="97" t="s">
        <v>25</v>
      </c>
      <c r="I127" s="97" t="s">
        <v>16</v>
      </c>
    </row>
    <row r="128" spans="1:9" s="89" customFormat="1" ht="15" customHeight="1" x14ac:dyDescent="0.35">
      <c r="A128" s="102" t="s">
        <v>340</v>
      </c>
      <c r="B128" s="97">
        <v>49362</v>
      </c>
      <c r="C128" s="97">
        <v>67428.78</v>
      </c>
      <c r="D128" s="97">
        <v>66855.637199999997</v>
      </c>
      <c r="E128" s="97">
        <v>66855.637199999997</v>
      </c>
      <c r="F128" s="97">
        <v>66855.637199999997</v>
      </c>
      <c r="G128" s="97">
        <v>573.14280000000144</v>
      </c>
      <c r="H128" s="97" t="s">
        <v>25</v>
      </c>
      <c r="I128" s="97" t="s">
        <v>16</v>
      </c>
    </row>
    <row r="129" spans="1:9" s="89" customFormat="1" ht="15" customHeight="1" x14ac:dyDescent="0.35">
      <c r="A129" s="102" t="s">
        <v>341</v>
      </c>
      <c r="B129" s="97">
        <v>64950</v>
      </c>
      <c r="C129" s="97">
        <v>82981.490000000005</v>
      </c>
      <c r="D129" s="97">
        <v>75385.697199999995</v>
      </c>
      <c r="E129" s="97">
        <v>75385.697199999995</v>
      </c>
      <c r="F129" s="97">
        <v>75385.697199999995</v>
      </c>
      <c r="G129" s="97">
        <v>7595.7928000000102</v>
      </c>
      <c r="H129" s="97" t="s">
        <v>25</v>
      </c>
      <c r="I129" s="97" t="s">
        <v>16</v>
      </c>
    </row>
    <row r="130" spans="1:9" s="89" customFormat="1" ht="15" customHeight="1" x14ac:dyDescent="0.35">
      <c r="A130" s="102" t="s">
        <v>342</v>
      </c>
      <c r="B130" s="97">
        <v>36372</v>
      </c>
      <c r="C130" s="97">
        <v>36238.358399999997</v>
      </c>
      <c r="D130" s="97">
        <v>36071.673199999997</v>
      </c>
      <c r="E130" s="97">
        <v>36071.673199999997</v>
      </c>
      <c r="F130" s="97">
        <v>36071.673199999997</v>
      </c>
      <c r="G130" s="97">
        <v>166.6851999999999</v>
      </c>
      <c r="H130" s="97" t="s">
        <v>25</v>
      </c>
      <c r="I130" s="97" t="s">
        <v>16</v>
      </c>
    </row>
    <row r="131" spans="1:9" s="89" customFormat="1" ht="15" customHeight="1" x14ac:dyDescent="0.35">
      <c r="A131" s="102" t="s">
        <v>343</v>
      </c>
      <c r="B131" s="97">
        <v>15588</v>
      </c>
      <c r="C131" s="97">
        <v>15530.7255</v>
      </c>
      <c r="D131" s="97">
        <v>15470.154399999999</v>
      </c>
      <c r="E131" s="97">
        <v>15470.154399999999</v>
      </c>
      <c r="F131" s="97">
        <v>15470.154399999999</v>
      </c>
      <c r="G131" s="97">
        <v>60.571100000001024</v>
      </c>
      <c r="H131" s="97" t="s">
        <v>25</v>
      </c>
      <c r="I131" s="97" t="s">
        <v>16</v>
      </c>
    </row>
    <row r="132" spans="1:9" s="89" customFormat="1" ht="15" customHeight="1" x14ac:dyDescent="0.35">
      <c r="A132" s="102" t="s">
        <v>344</v>
      </c>
      <c r="B132" s="97">
        <v>31176</v>
      </c>
      <c r="C132" s="97">
        <v>31061.449499999999</v>
      </c>
      <c r="D132" s="97">
        <v>30937.199200000003</v>
      </c>
      <c r="E132" s="97">
        <v>30937.199200000003</v>
      </c>
      <c r="F132" s="97">
        <v>30937.199200000003</v>
      </c>
      <c r="G132" s="97">
        <v>124.25029999999606</v>
      </c>
      <c r="H132" s="97" t="s">
        <v>25</v>
      </c>
      <c r="I132" s="97" t="s">
        <v>16</v>
      </c>
    </row>
    <row r="133" spans="1:9" s="89" customFormat="1" ht="15" customHeight="1" x14ac:dyDescent="0.35">
      <c r="A133" s="102" t="s">
        <v>345</v>
      </c>
      <c r="B133" s="97">
        <v>38970</v>
      </c>
      <c r="C133" s="97">
        <v>38870.955300000001</v>
      </c>
      <c r="D133" s="97">
        <v>38800.989600000001</v>
      </c>
      <c r="E133" s="97">
        <v>38800.989600000001</v>
      </c>
      <c r="F133" s="97">
        <v>38800.989600000001</v>
      </c>
      <c r="G133" s="97">
        <v>69.965700000000652</v>
      </c>
      <c r="H133" s="97" t="s">
        <v>25</v>
      </c>
      <c r="I133" s="97" t="s">
        <v>16</v>
      </c>
    </row>
    <row r="134" spans="1:9" s="89" customFormat="1" ht="15" customHeight="1" x14ac:dyDescent="0.35">
      <c r="A134" s="102" t="s">
        <v>346</v>
      </c>
      <c r="B134" s="97">
        <v>67548</v>
      </c>
      <c r="C134" s="97">
        <v>67376.321400000001</v>
      </c>
      <c r="D134" s="97">
        <v>67248.297199999986</v>
      </c>
      <c r="E134" s="97">
        <v>67248.297199999986</v>
      </c>
      <c r="F134" s="97">
        <v>67248.297199999986</v>
      </c>
      <c r="G134" s="97">
        <v>128.02420000001439</v>
      </c>
      <c r="H134" s="97" t="s">
        <v>25</v>
      </c>
      <c r="I134" s="97" t="s">
        <v>16</v>
      </c>
    </row>
    <row r="135" spans="1:9" s="89" customFormat="1" ht="15" customHeight="1" x14ac:dyDescent="0.35">
      <c r="A135" s="102" t="s">
        <v>347</v>
      </c>
      <c r="B135" s="97">
        <v>31176</v>
      </c>
      <c r="C135" s="97">
        <v>31096.763999999999</v>
      </c>
      <c r="D135" s="97">
        <v>31040.787999999997</v>
      </c>
      <c r="E135" s="97">
        <v>31040.787999999997</v>
      </c>
      <c r="F135" s="97">
        <v>31040.787999999997</v>
      </c>
      <c r="G135" s="97">
        <v>55.976000000002387</v>
      </c>
      <c r="H135" s="97" t="s">
        <v>25</v>
      </c>
      <c r="I135" s="97" t="s">
        <v>16</v>
      </c>
    </row>
    <row r="136" spans="1:9" s="89" customFormat="1" ht="15" customHeight="1" x14ac:dyDescent="0.35">
      <c r="A136" s="102" t="s">
        <v>348</v>
      </c>
      <c r="B136" s="97">
        <v>20784</v>
      </c>
      <c r="C136" s="97">
        <v>20421.61</v>
      </c>
      <c r="D136" s="97">
        <v>20397.637199999997</v>
      </c>
      <c r="E136" s="97">
        <v>20397.637199999997</v>
      </c>
      <c r="F136" s="97">
        <v>20397.637199999997</v>
      </c>
      <c r="G136" s="97">
        <v>23.97280000000319</v>
      </c>
      <c r="H136" s="97" t="s">
        <v>25</v>
      </c>
      <c r="I136" s="97" t="s">
        <v>16</v>
      </c>
    </row>
    <row r="137" spans="1:9" s="89" customFormat="1" ht="15" customHeight="1" x14ac:dyDescent="0.35">
      <c r="A137" s="102" t="s">
        <v>349</v>
      </c>
      <c r="B137" s="97">
        <v>57156</v>
      </c>
      <c r="C137" s="97">
        <v>56159.42</v>
      </c>
      <c r="D137" s="97">
        <v>56108.828799999996</v>
      </c>
      <c r="E137" s="97">
        <v>56108.828799999996</v>
      </c>
      <c r="F137" s="97">
        <v>56108.828799999996</v>
      </c>
      <c r="G137" s="97">
        <v>50.591200000002573</v>
      </c>
      <c r="H137" s="97" t="s">
        <v>25</v>
      </c>
      <c r="I137" s="97" t="s">
        <v>16</v>
      </c>
    </row>
    <row r="138" spans="1:9" s="89" customFormat="1" ht="15" customHeight="1" x14ac:dyDescent="0.35">
      <c r="A138" s="102" t="s">
        <v>350</v>
      </c>
      <c r="B138" s="97">
        <v>46764</v>
      </c>
      <c r="C138" s="97">
        <v>45948.62</v>
      </c>
      <c r="D138" s="97">
        <v>45948.620799999997</v>
      </c>
      <c r="E138" s="97">
        <v>45948.620799999997</v>
      </c>
      <c r="F138" s="97">
        <v>45948.620799999997</v>
      </c>
      <c r="G138" s="97">
        <v>-7.9999999434221536E-4</v>
      </c>
      <c r="H138" s="97" t="s">
        <v>25</v>
      </c>
      <c r="I138" s="97" t="s">
        <v>16</v>
      </c>
    </row>
    <row r="139" spans="1:9" s="89" customFormat="1" ht="15" customHeight="1" x14ac:dyDescent="0.35">
      <c r="A139" s="102" t="s">
        <v>351</v>
      </c>
      <c r="B139" s="97">
        <v>41568</v>
      </c>
      <c r="C139" s="97">
        <v>40931.9211</v>
      </c>
      <c r="D139" s="97">
        <v>40896.217599999996</v>
      </c>
      <c r="E139" s="97">
        <v>40896.217599999996</v>
      </c>
      <c r="F139" s="97">
        <v>40896.217599999996</v>
      </c>
      <c r="G139" s="97">
        <v>35.70350000000326</v>
      </c>
      <c r="H139" s="97" t="s">
        <v>25</v>
      </c>
      <c r="I139" s="97" t="s">
        <v>16</v>
      </c>
    </row>
    <row r="140" spans="1:9" s="89" customFormat="1" ht="15" customHeight="1" x14ac:dyDescent="0.35">
      <c r="A140" s="102" t="s">
        <v>352</v>
      </c>
      <c r="B140" s="97">
        <v>36372</v>
      </c>
      <c r="C140" s="97">
        <v>35815.430399999997</v>
      </c>
      <c r="D140" s="97">
        <v>35772.393199999999</v>
      </c>
      <c r="E140" s="97">
        <v>35772.393199999999</v>
      </c>
      <c r="F140" s="97">
        <v>35772.393199999999</v>
      </c>
      <c r="G140" s="97">
        <v>43.037199999998847</v>
      </c>
      <c r="H140" s="97" t="s">
        <v>25</v>
      </c>
      <c r="I140" s="97" t="s">
        <v>16</v>
      </c>
    </row>
    <row r="141" spans="1:9" s="89" customFormat="1" ht="15" customHeight="1" x14ac:dyDescent="0.35">
      <c r="A141" s="102" t="s">
        <v>353</v>
      </c>
      <c r="B141" s="97">
        <v>62352</v>
      </c>
      <c r="C141" s="97">
        <v>61397.881200000003</v>
      </c>
      <c r="D141" s="97">
        <v>61374.30079999999</v>
      </c>
      <c r="E141" s="97">
        <v>61374.30079999999</v>
      </c>
      <c r="F141" s="97">
        <v>61374.30079999999</v>
      </c>
      <c r="G141" s="97">
        <v>23.580400000013469</v>
      </c>
      <c r="H141" s="97" t="s">
        <v>25</v>
      </c>
      <c r="I141" s="97" t="s">
        <v>16</v>
      </c>
    </row>
    <row r="142" spans="1:9" s="89" customFormat="1" ht="15" customHeight="1" x14ac:dyDescent="0.35">
      <c r="A142" s="102" t="s">
        <v>354</v>
      </c>
      <c r="B142" s="97">
        <v>46764</v>
      </c>
      <c r="C142" s="97">
        <v>46624.387499999997</v>
      </c>
      <c r="D142" s="97">
        <v>46582.447199999995</v>
      </c>
      <c r="E142" s="97">
        <v>46582.447199999995</v>
      </c>
      <c r="F142" s="97">
        <v>46582.447199999995</v>
      </c>
      <c r="G142" s="97">
        <v>41.940300000002026</v>
      </c>
      <c r="H142" s="97" t="s">
        <v>25</v>
      </c>
      <c r="I142" s="97" t="s">
        <v>16</v>
      </c>
    </row>
    <row r="143" spans="1:9" s="89" customFormat="1" ht="15" customHeight="1" x14ac:dyDescent="0.35">
      <c r="A143" s="102" t="s">
        <v>355</v>
      </c>
      <c r="B143" s="97">
        <v>36372</v>
      </c>
      <c r="C143" s="97">
        <v>36263.411699999997</v>
      </c>
      <c r="D143" s="97">
        <v>36230.7644</v>
      </c>
      <c r="E143" s="97">
        <v>36230.7644</v>
      </c>
      <c r="F143" s="97">
        <v>36230.7644</v>
      </c>
      <c r="G143" s="97">
        <v>32.647299999996903</v>
      </c>
      <c r="H143" s="97" t="s">
        <v>25</v>
      </c>
      <c r="I143" s="97" t="s">
        <v>16</v>
      </c>
    </row>
    <row r="144" spans="1:9" s="89" customFormat="1" ht="15" customHeight="1" x14ac:dyDescent="0.35">
      <c r="A144" s="102" t="s">
        <v>356</v>
      </c>
      <c r="B144" s="97">
        <v>36372</v>
      </c>
      <c r="C144" s="97">
        <v>36263.411699999997</v>
      </c>
      <c r="D144" s="97">
        <v>36230.7664</v>
      </c>
      <c r="E144" s="97">
        <v>36230.7664</v>
      </c>
      <c r="F144" s="97">
        <v>36230.7664</v>
      </c>
      <c r="G144" s="97">
        <v>32.645299999996496</v>
      </c>
      <c r="H144" s="97" t="s">
        <v>25</v>
      </c>
      <c r="I144" s="97" t="s">
        <v>16</v>
      </c>
    </row>
    <row r="145" spans="1:9" s="89" customFormat="1" ht="15" customHeight="1" x14ac:dyDescent="0.35">
      <c r="A145" s="102" t="s">
        <v>357</v>
      </c>
      <c r="B145" s="97">
        <v>31176</v>
      </c>
      <c r="C145" s="97">
        <v>31082.422200000001</v>
      </c>
      <c r="D145" s="97">
        <v>31054.439200000001</v>
      </c>
      <c r="E145" s="97">
        <v>31054.439200000001</v>
      </c>
      <c r="F145" s="97">
        <v>31054.439200000001</v>
      </c>
      <c r="G145" s="97">
        <v>27.983000000000175</v>
      </c>
      <c r="H145" s="97" t="s">
        <v>25</v>
      </c>
      <c r="I145" s="97" t="s">
        <v>16</v>
      </c>
    </row>
    <row r="146" spans="1:9" s="89" customFormat="1" ht="15" customHeight="1" x14ac:dyDescent="0.35">
      <c r="A146" s="102" t="s">
        <v>358</v>
      </c>
      <c r="B146" s="97">
        <v>31176</v>
      </c>
      <c r="C146" s="97">
        <v>31082.422200000001</v>
      </c>
      <c r="D146" s="97">
        <v>31054.442800000001</v>
      </c>
      <c r="E146" s="97">
        <v>31054.442800000001</v>
      </c>
      <c r="F146" s="97">
        <v>31054.442800000001</v>
      </c>
      <c r="G146" s="97">
        <v>27.979400000000169</v>
      </c>
      <c r="H146" s="97" t="s">
        <v>25</v>
      </c>
      <c r="I146" s="97" t="s">
        <v>16</v>
      </c>
    </row>
    <row r="147" spans="1:9" s="89" customFormat="1" ht="15" customHeight="1" x14ac:dyDescent="0.35">
      <c r="A147" s="102" t="s">
        <v>359</v>
      </c>
      <c r="B147" s="97">
        <v>46764</v>
      </c>
      <c r="C147" s="97">
        <v>46416.74</v>
      </c>
      <c r="D147" s="97">
        <v>46330.759599999998</v>
      </c>
      <c r="E147" s="97">
        <v>46330.759599999998</v>
      </c>
      <c r="F147" s="97">
        <v>46330.759599999998</v>
      </c>
      <c r="G147" s="97">
        <v>85.980400000000373</v>
      </c>
      <c r="H147" s="97" t="s">
        <v>25</v>
      </c>
      <c r="I147" s="97" t="s">
        <v>16</v>
      </c>
    </row>
    <row r="148" spans="1:9" s="89" customFormat="1" ht="15" customHeight="1" x14ac:dyDescent="0.35">
      <c r="A148" s="102" t="s">
        <v>360</v>
      </c>
      <c r="B148" s="97">
        <v>36372</v>
      </c>
      <c r="C148" s="97">
        <v>46416.74</v>
      </c>
      <c r="D148" s="97">
        <v>46330.759599999998</v>
      </c>
      <c r="E148" s="97">
        <v>46330.759599999998</v>
      </c>
      <c r="F148" s="97">
        <v>46330.759599999998</v>
      </c>
      <c r="G148" s="97">
        <v>85.980400000000373</v>
      </c>
      <c r="H148" s="97" t="s">
        <v>25</v>
      </c>
      <c r="I148" s="97" t="s">
        <v>16</v>
      </c>
    </row>
    <row r="149" spans="1:9" s="89" customFormat="1" ht="15" customHeight="1" x14ac:dyDescent="0.35">
      <c r="A149" s="102" t="s">
        <v>361</v>
      </c>
      <c r="B149" s="97">
        <v>51960</v>
      </c>
      <c r="C149" s="97">
        <v>51744</v>
      </c>
      <c r="D149" s="97">
        <v>51634.720399999998</v>
      </c>
      <c r="E149" s="97">
        <v>51634.720399999998</v>
      </c>
      <c r="F149" s="97">
        <v>51634.720399999998</v>
      </c>
      <c r="G149" s="97">
        <v>109.27960000000166</v>
      </c>
      <c r="H149" s="97" t="s">
        <v>25</v>
      </c>
      <c r="I149" s="97" t="s">
        <v>16</v>
      </c>
    </row>
    <row r="150" spans="1:9" s="89" customFormat="1" ht="15" customHeight="1" x14ac:dyDescent="0.35">
      <c r="A150" s="102" t="s">
        <v>362</v>
      </c>
      <c r="B150" s="97">
        <v>23382</v>
      </c>
      <c r="C150" s="97">
        <v>12893.54</v>
      </c>
      <c r="D150" s="97">
        <v>12791.888399999998</v>
      </c>
      <c r="E150" s="97">
        <v>12791.888399999998</v>
      </c>
      <c r="F150" s="97">
        <v>12791.888399999998</v>
      </c>
      <c r="G150" s="97">
        <v>101.65160000000287</v>
      </c>
      <c r="H150" s="97" t="s">
        <v>25</v>
      </c>
      <c r="I150" s="97" t="s">
        <v>16</v>
      </c>
    </row>
    <row r="151" spans="1:9" s="89" customFormat="1" ht="15" customHeight="1" x14ac:dyDescent="0.35">
      <c r="A151" s="102" t="s">
        <v>363</v>
      </c>
      <c r="B151" s="97">
        <v>31176</v>
      </c>
      <c r="C151" s="97">
        <v>31046.400000000001</v>
      </c>
      <c r="D151" s="97">
        <v>30982.822799999998</v>
      </c>
      <c r="E151" s="97">
        <v>30982.822799999998</v>
      </c>
      <c r="F151" s="97">
        <v>30982.822799999998</v>
      </c>
      <c r="G151" s="97">
        <v>63.577200000003359</v>
      </c>
      <c r="H151" s="97" t="s">
        <v>25</v>
      </c>
      <c r="I151" s="97" t="s">
        <v>16</v>
      </c>
    </row>
    <row r="152" spans="1:9" s="89" customFormat="1" ht="15" customHeight="1" x14ac:dyDescent="0.35">
      <c r="A152" s="102" t="s">
        <v>364</v>
      </c>
      <c r="B152" s="97">
        <v>49362</v>
      </c>
      <c r="C152" s="97">
        <v>49244.479200000002</v>
      </c>
      <c r="D152" s="97">
        <v>48930.168799999999</v>
      </c>
      <c r="E152" s="97">
        <v>48930.168799999999</v>
      </c>
      <c r="F152" s="97">
        <v>48930.168799999999</v>
      </c>
      <c r="G152" s="97">
        <v>314.31040000000212</v>
      </c>
      <c r="H152" s="97" t="s">
        <v>25</v>
      </c>
      <c r="I152" s="97" t="s">
        <v>16</v>
      </c>
    </row>
    <row r="153" spans="1:9" s="89" customFormat="1" ht="15" customHeight="1" x14ac:dyDescent="0.35">
      <c r="A153" s="102" t="s">
        <v>365</v>
      </c>
      <c r="B153" s="97">
        <v>57156</v>
      </c>
      <c r="C153" s="97">
        <v>57019.923900000002</v>
      </c>
      <c r="D153" s="97">
        <v>56408.711999999992</v>
      </c>
      <c r="E153" s="97">
        <v>56408.711999999992</v>
      </c>
      <c r="F153" s="97">
        <v>56408.711999999992</v>
      </c>
      <c r="G153" s="97">
        <v>611.21190000000934</v>
      </c>
      <c r="H153" s="97" t="s">
        <v>25</v>
      </c>
      <c r="I153" s="97" t="s">
        <v>16</v>
      </c>
    </row>
    <row r="154" spans="1:9" s="89" customFormat="1" ht="15" customHeight="1" x14ac:dyDescent="0.35">
      <c r="A154" s="102" t="s">
        <v>366</v>
      </c>
      <c r="B154" s="97">
        <v>36372</v>
      </c>
      <c r="C154" s="97">
        <v>36231.089099999997</v>
      </c>
      <c r="D154" s="97">
        <v>36219.8632</v>
      </c>
      <c r="E154" s="97">
        <v>36219.8632</v>
      </c>
      <c r="F154" s="97">
        <v>36219.8632</v>
      </c>
      <c r="G154" s="97">
        <v>11.225899999997637</v>
      </c>
      <c r="H154" s="97" t="s">
        <v>25</v>
      </c>
      <c r="I154" s="97" t="s">
        <v>16</v>
      </c>
    </row>
    <row r="155" spans="1:9" s="89" customFormat="1" ht="15" customHeight="1" x14ac:dyDescent="0.35">
      <c r="A155" s="102" t="s">
        <v>367</v>
      </c>
      <c r="B155" s="97">
        <v>93542</v>
      </c>
      <c r="C155" s="97">
        <v>93165.656999999992</v>
      </c>
      <c r="D155" s="97">
        <v>93136.794399999984</v>
      </c>
      <c r="E155" s="97">
        <v>93136.794399999984</v>
      </c>
      <c r="F155" s="97">
        <v>93136.794399999984</v>
      </c>
      <c r="G155" s="97">
        <v>28.86260000000766</v>
      </c>
      <c r="H155" s="97" t="s">
        <v>25</v>
      </c>
      <c r="I155" s="97" t="s">
        <v>16</v>
      </c>
    </row>
    <row r="156" spans="1:9" s="89" customFormat="1" ht="15" customHeight="1" x14ac:dyDescent="0.35">
      <c r="A156" s="102" t="s">
        <v>368</v>
      </c>
      <c r="B156" s="97">
        <v>75342</v>
      </c>
      <c r="C156" s="97">
        <v>75045.404999999999</v>
      </c>
      <c r="D156" s="97">
        <v>74913.403199999986</v>
      </c>
      <c r="E156" s="97">
        <v>74913.403199999986</v>
      </c>
      <c r="F156" s="97">
        <v>74913.403199999986</v>
      </c>
      <c r="G156" s="97">
        <v>132.00180000001274</v>
      </c>
      <c r="H156" s="97" t="s">
        <v>25</v>
      </c>
      <c r="I156" s="97" t="s">
        <v>16</v>
      </c>
    </row>
    <row r="157" spans="1:9" s="89" customFormat="1" ht="15" customHeight="1" x14ac:dyDescent="0.35">
      <c r="A157" s="102" t="s">
        <v>369</v>
      </c>
      <c r="B157" s="97">
        <v>15588</v>
      </c>
      <c r="C157" s="97">
        <v>15404.276099999999</v>
      </c>
      <c r="D157" s="97">
        <v>15390.415999999999</v>
      </c>
      <c r="E157" s="97">
        <v>15390.415999999999</v>
      </c>
      <c r="F157" s="97">
        <v>15390.415999999999</v>
      </c>
      <c r="G157" s="97">
        <v>13.860099999999875</v>
      </c>
      <c r="H157" s="97" t="s">
        <v>25</v>
      </c>
      <c r="I157" s="97" t="s">
        <v>16</v>
      </c>
    </row>
    <row r="158" spans="1:9" s="89" customFormat="1" ht="15" customHeight="1" x14ac:dyDescent="0.35">
      <c r="A158" s="102" t="s">
        <v>370</v>
      </c>
      <c r="B158" s="97">
        <v>62352</v>
      </c>
      <c r="C158" s="97">
        <v>62125.102200000001</v>
      </c>
      <c r="D158" s="97">
        <v>61870.386399999996</v>
      </c>
      <c r="E158" s="97">
        <v>61870.386399999996</v>
      </c>
      <c r="F158" s="97">
        <v>61870.386399999996</v>
      </c>
      <c r="G158" s="97">
        <v>254.7158000000054</v>
      </c>
      <c r="H158" s="97" t="s">
        <v>25</v>
      </c>
      <c r="I158" s="97" t="s">
        <v>16</v>
      </c>
    </row>
    <row r="159" spans="1:9" s="89" customFormat="1" ht="15" customHeight="1" x14ac:dyDescent="0.35">
      <c r="A159" s="102" t="s">
        <v>371</v>
      </c>
      <c r="B159" s="97">
        <v>36372</v>
      </c>
      <c r="C159" s="97">
        <v>36239.642699999997</v>
      </c>
      <c r="D159" s="97">
        <v>36152.664399999994</v>
      </c>
      <c r="E159" s="97">
        <v>36152.664399999994</v>
      </c>
      <c r="F159" s="97">
        <v>36152.664399999994</v>
      </c>
      <c r="G159" s="97">
        <v>86.978300000002491</v>
      </c>
      <c r="H159" s="97" t="s">
        <v>25</v>
      </c>
      <c r="I159" s="97" t="s">
        <v>16</v>
      </c>
    </row>
    <row r="160" spans="1:9" s="89" customFormat="1" ht="15" customHeight="1" x14ac:dyDescent="0.35">
      <c r="A160" s="102" t="s">
        <v>372</v>
      </c>
      <c r="B160" s="97">
        <v>38970</v>
      </c>
      <c r="C160" s="97">
        <v>38828.188199999997</v>
      </c>
      <c r="D160" s="97">
        <v>38719.477599999998</v>
      </c>
      <c r="E160" s="97">
        <v>38719.477599999998</v>
      </c>
      <c r="F160" s="97">
        <v>38719.477599999998</v>
      </c>
      <c r="G160" s="97">
        <v>108.71059999999852</v>
      </c>
      <c r="H160" s="97" t="s">
        <v>25</v>
      </c>
      <c r="I160" s="97" t="s">
        <v>16</v>
      </c>
    </row>
    <row r="161" spans="1:9" s="89" customFormat="1" ht="15" customHeight="1" x14ac:dyDescent="0.35">
      <c r="A161" s="102" t="s">
        <v>373</v>
      </c>
      <c r="B161" s="97">
        <v>15588</v>
      </c>
      <c r="C161" s="97">
        <v>15512.600700000001</v>
      </c>
      <c r="D161" s="97">
        <v>15475.362799999999</v>
      </c>
      <c r="E161" s="97">
        <v>15475.362799999999</v>
      </c>
      <c r="F161" s="97">
        <v>15475.362799999999</v>
      </c>
      <c r="G161" s="97">
        <v>37.2379000000019</v>
      </c>
      <c r="H161" s="97" t="s">
        <v>25</v>
      </c>
      <c r="I161" s="97" t="s">
        <v>16</v>
      </c>
    </row>
    <row r="162" spans="1:9" s="89" customFormat="1" ht="15" customHeight="1" x14ac:dyDescent="0.35">
      <c r="A162" s="102" t="s">
        <v>374</v>
      </c>
      <c r="B162" s="97">
        <v>57156</v>
      </c>
      <c r="C162" s="97">
        <v>56879.537700000001</v>
      </c>
      <c r="D162" s="97">
        <v>56754.415199999996</v>
      </c>
      <c r="E162" s="97">
        <v>56754.415199999996</v>
      </c>
      <c r="F162" s="97">
        <v>56754.415199999996</v>
      </c>
      <c r="G162" s="97">
        <v>125.12250000000495</v>
      </c>
      <c r="H162" s="97" t="s">
        <v>25</v>
      </c>
      <c r="I162" s="97" t="s">
        <v>16</v>
      </c>
    </row>
    <row r="163" spans="1:9" s="89" customFormat="1" ht="15" customHeight="1" x14ac:dyDescent="0.35">
      <c r="A163" s="102" t="s">
        <v>375</v>
      </c>
      <c r="B163" s="97">
        <v>44166</v>
      </c>
      <c r="C163" s="97">
        <v>44005.177199999998</v>
      </c>
      <c r="D163" s="97">
        <v>43714.750799999994</v>
      </c>
      <c r="E163" s="97">
        <v>43714.750799999994</v>
      </c>
      <c r="F163" s="97">
        <v>43714.750799999994</v>
      </c>
      <c r="G163" s="97">
        <v>290.42640000000392</v>
      </c>
      <c r="H163" s="97" t="s">
        <v>25</v>
      </c>
      <c r="I163" s="97" t="s">
        <v>16</v>
      </c>
    </row>
    <row r="164" spans="1:9" s="89" customFormat="1" ht="15" customHeight="1" x14ac:dyDescent="0.35">
      <c r="A164" s="102" t="s">
        <v>376</v>
      </c>
      <c r="B164" s="97">
        <v>48375</v>
      </c>
      <c r="C164" s="97">
        <v>48248.75</v>
      </c>
      <c r="D164" s="97">
        <v>48243.924399999996</v>
      </c>
      <c r="E164" s="97">
        <v>48243.924399999996</v>
      </c>
      <c r="F164" s="97">
        <v>48243.924399999996</v>
      </c>
      <c r="G164" s="97">
        <v>4.8256000000037602</v>
      </c>
      <c r="H164" s="97" t="s">
        <v>25</v>
      </c>
      <c r="I164" s="97" t="s">
        <v>16</v>
      </c>
    </row>
    <row r="165" spans="1:9" s="89" customFormat="1" ht="15" customHeight="1" x14ac:dyDescent="0.35">
      <c r="A165" s="102" t="s">
        <v>377</v>
      </c>
      <c r="B165" s="97">
        <v>58050</v>
      </c>
      <c r="C165" s="97">
        <v>57892.99</v>
      </c>
      <c r="D165" s="97">
        <v>57887.2016</v>
      </c>
      <c r="E165" s="97">
        <v>57887.2016</v>
      </c>
      <c r="F165" s="97">
        <v>57887.2016</v>
      </c>
      <c r="G165" s="97">
        <v>5.7883999999976368</v>
      </c>
      <c r="H165" s="97" t="s">
        <v>25</v>
      </c>
      <c r="I165" s="97" t="s">
        <v>16</v>
      </c>
    </row>
    <row r="166" spans="1:9" s="89" customFormat="1" ht="15" customHeight="1" x14ac:dyDescent="0.35">
      <c r="A166" s="102" t="s">
        <v>378</v>
      </c>
      <c r="B166" s="97">
        <v>73530</v>
      </c>
      <c r="C166" s="97">
        <v>73331.12</v>
      </c>
      <c r="D166" s="97">
        <v>73323.785600000003</v>
      </c>
      <c r="E166" s="97">
        <v>73323.785600000003</v>
      </c>
      <c r="F166" s="97">
        <v>73323.785600000003</v>
      </c>
      <c r="G166" s="97">
        <v>7.3343999999924563</v>
      </c>
      <c r="H166" s="97" t="s">
        <v>25</v>
      </c>
      <c r="I166" s="97" t="s">
        <v>16</v>
      </c>
    </row>
    <row r="167" spans="1:9" s="89" customFormat="1" ht="15" customHeight="1" x14ac:dyDescent="0.35">
      <c r="A167" s="102" t="s">
        <v>379</v>
      </c>
      <c r="B167" s="97">
        <v>29025</v>
      </c>
      <c r="C167" s="97">
        <v>28942.6842</v>
      </c>
      <c r="D167" s="97">
        <v>28890.588799999998</v>
      </c>
      <c r="E167" s="97">
        <v>28890.588799999998</v>
      </c>
      <c r="F167" s="97">
        <v>28890.588799999998</v>
      </c>
      <c r="G167" s="97">
        <v>52.095400000001973</v>
      </c>
      <c r="H167" s="97" t="s">
        <v>25</v>
      </c>
      <c r="I167" s="97" t="s">
        <v>16</v>
      </c>
    </row>
    <row r="168" spans="1:9" s="89" customFormat="1" ht="15" customHeight="1" x14ac:dyDescent="0.35">
      <c r="A168" s="102" t="s">
        <v>380</v>
      </c>
      <c r="B168" s="97">
        <v>29025</v>
      </c>
      <c r="C168" s="97">
        <v>28942.6842</v>
      </c>
      <c r="D168" s="97">
        <v>28890.588799999998</v>
      </c>
      <c r="E168" s="97">
        <v>28890.588799999998</v>
      </c>
      <c r="F168" s="97">
        <v>28890.588799999998</v>
      </c>
      <c r="G168" s="97">
        <v>52.095400000001973</v>
      </c>
      <c r="H168" s="97" t="s">
        <v>25</v>
      </c>
      <c r="I168" s="97" t="s">
        <v>16</v>
      </c>
    </row>
    <row r="169" spans="1:9" s="89" customFormat="1" ht="15" customHeight="1" x14ac:dyDescent="0.35">
      <c r="A169" s="102" t="s">
        <v>381</v>
      </c>
      <c r="B169" s="97">
        <v>29025</v>
      </c>
      <c r="C169" s="97">
        <v>28942.6842</v>
      </c>
      <c r="D169" s="97">
        <v>28890.588799999998</v>
      </c>
      <c r="E169" s="97">
        <v>28890.588799999998</v>
      </c>
      <c r="F169" s="97">
        <v>28890.588799999998</v>
      </c>
      <c r="G169" s="97">
        <v>52.095400000001973</v>
      </c>
      <c r="H169" s="97" t="s">
        <v>25</v>
      </c>
      <c r="I169" s="97" t="s">
        <v>16</v>
      </c>
    </row>
    <row r="170" spans="1:9" s="89" customFormat="1" ht="15" customHeight="1" x14ac:dyDescent="0.35">
      <c r="A170" s="102" t="s">
        <v>382</v>
      </c>
      <c r="B170" s="97">
        <v>29025</v>
      </c>
      <c r="C170" s="97">
        <v>28942.6842</v>
      </c>
      <c r="D170" s="97">
        <v>28890.588799999998</v>
      </c>
      <c r="E170" s="97">
        <v>28890.588799999998</v>
      </c>
      <c r="F170" s="97">
        <v>28890.588799999998</v>
      </c>
      <c r="G170" s="97">
        <v>52.095400000001973</v>
      </c>
      <c r="H170" s="97" t="s">
        <v>25</v>
      </c>
      <c r="I170" s="97" t="s">
        <v>16</v>
      </c>
    </row>
    <row r="171" spans="1:9" s="89" customFormat="1" ht="15" customHeight="1" x14ac:dyDescent="0.35">
      <c r="A171" s="102" t="s">
        <v>383</v>
      </c>
      <c r="B171" s="97">
        <v>29025</v>
      </c>
      <c r="C171" s="97">
        <v>28942.6842</v>
      </c>
      <c r="D171" s="97">
        <v>28890.588799999998</v>
      </c>
      <c r="E171" s="97">
        <v>28890.588799999998</v>
      </c>
      <c r="F171" s="97">
        <v>28890.588799999998</v>
      </c>
      <c r="G171" s="97">
        <v>52.095400000001973</v>
      </c>
      <c r="H171" s="97" t="s">
        <v>25</v>
      </c>
      <c r="I171" s="97" t="s">
        <v>16</v>
      </c>
    </row>
    <row r="172" spans="1:9" s="89" customFormat="1" ht="15" customHeight="1" x14ac:dyDescent="0.35">
      <c r="A172" s="102" t="s">
        <v>384</v>
      </c>
      <c r="B172" s="97">
        <v>29025</v>
      </c>
      <c r="C172" s="97">
        <v>28942.6842</v>
      </c>
      <c r="D172" s="97">
        <v>28890.588799999998</v>
      </c>
      <c r="E172" s="97">
        <v>28890.588799999998</v>
      </c>
      <c r="F172" s="97">
        <v>28890.588799999998</v>
      </c>
      <c r="G172" s="97">
        <v>52.095400000001973</v>
      </c>
      <c r="H172" s="97" t="s">
        <v>25</v>
      </c>
      <c r="I172" s="97" t="s">
        <v>16</v>
      </c>
    </row>
    <row r="173" spans="1:9" s="89" customFormat="1" ht="15" customHeight="1" x14ac:dyDescent="0.35">
      <c r="A173" s="102" t="s">
        <v>385</v>
      </c>
      <c r="B173" s="97">
        <v>29025</v>
      </c>
      <c r="C173" s="97">
        <v>28942.6842</v>
      </c>
      <c r="D173" s="97">
        <v>28890.588799999998</v>
      </c>
      <c r="E173" s="97">
        <v>28890.588799999998</v>
      </c>
      <c r="F173" s="97">
        <v>28890.588799999998</v>
      </c>
      <c r="G173" s="97">
        <v>52.095400000001973</v>
      </c>
      <c r="H173" s="97" t="s">
        <v>25</v>
      </c>
      <c r="I173" s="97" t="s">
        <v>16</v>
      </c>
    </row>
    <row r="174" spans="1:9" s="89" customFormat="1" ht="15" customHeight="1" x14ac:dyDescent="0.35">
      <c r="A174" s="102" t="s">
        <v>386</v>
      </c>
      <c r="B174" s="97">
        <v>29025</v>
      </c>
      <c r="C174" s="97">
        <v>28942.6842</v>
      </c>
      <c r="D174" s="97">
        <v>28890.588799999998</v>
      </c>
      <c r="E174" s="97">
        <v>28890.588799999998</v>
      </c>
      <c r="F174" s="97">
        <v>28890.588799999998</v>
      </c>
      <c r="G174" s="97">
        <v>52.095400000001973</v>
      </c>
      <c r="H174" s="97" t="s">
        <v>25</v>
      </c>
      <c r="I174" s="97" t="s">
        <v>16</v>
      </c>
    </row>
    <row r="175" spans="1:9" s="89" customFormat="1" ht="15" customHeight="1" x14ac:dyDescent="0.35">
      <c r="A175" s="102" t="s">
        <v>387</v>
      </c>
      <c r="B175" s="97">
        <v>129918</v>
      </c>
      <c r="C175" s="97">
        <v>128698.82669999999</v>
      </c>
      <c r="D175" s="97">
        <v>127476.1924</v>
      </c>
      <c r="E175" s="97">
        <v>127476.1924</v>
      </c>
      <c r="F175" s="97">
        <v>127476.1924</v>
      </c>
      <c r="G175" s="97">
        <v>1222.6342999999906</v>
      </c>
      <c r="H175" s="97" t="s">
        <v>25</v>
      </c>
      <c r="I175" s="97" t="s">
        <v>16</v>
      </c>
    </row>
    <row r="176" spans="1:9" s="89" customFormat="1" ht="15" customHeight="1" x14ac:dyDescent="0.35">
      <c r="A176" s="102" t="s">
        <v>388</v>
      </c>
      <c r="B176" s="97">
        <v>116926</v>
      </c>
      <c r="C176" s="97">
        <v>116430.2472</v>
      </c>
      <c r="D176" s="97">
        <v>116104.24919999999</v>
      </c>
      <c r="E176" s="97">
        <v>116104.24919999999</v>
      </c>
      <c r="F176" s="97">
        <v>116104.24919999999</v>
      </c>
      <c r="G176" s="97">
        <v>325.99800000000687</v>
      </c>
      <c r="H176" s="97" t="s">
        <v>25</v>
      </c>
      <c r="I176" s="97" t="s">
        <v>16</v>
      </c>
    </row>
    <row r="177" spans="1:9" s="89" customFormat="1" ht="15" customHeight="1" x14ac:dyDescent="0.35">
      <c r="A177" s="102" t="s">
        <v>389</v>
      </c>
      <c r="B177" s="97">
        <v>46764</v>
      </c>
      <c r="C177" s="97">
        <v>46681.466100000005</v>
      </c>
      <c r="D177" s="97">
        <v>46280.009599999998</v>
      </c>
      <c r="E177" s="97">
        <v>46280.009599999998</v>
      </c>
      <c r="F177" s="97">
        <v>46280.009599999998</v>
      </c>
      <c r="G177" s="97">
        <v>401.45650000000751</v>
      </c>
      <c r="H177" s="97" t="s">
        <v>25</v>
      </c>
      <c r="I177" s="97" t="s">
        <v>16</v>
      </c>
    </row>
    <row r="178" spans="1:9" s="89" customFormat="1" ht="15" customHeight="1" x14ac:dyDescent="0.35">
      <c r="A178" s="96" t="s">
        <v>390</v>
      </c>
      <c r="B178" s="97">
        <v>23382</v>
      </c>
      <c r="C178" s="97">
        <v>23338.544699999999</v>
      </c>
      <c r="D178" s="97">
        <v>23238.191199999997</v>
      </c>
      <c r="E178" s="97">
        <v>23238.191199999997</v>
      </c>
      <c r="F178" s="97">
        <v>23238.191199999997</v>
      </c>
      <c r="G178" s="97">
        <v>100.35350000000108</v>
      </c>
      <c r="H178" s="97" t="s">
        <v>25</v>
      </c>
      <c r="I178" s="97" t="s">
        <v>16</v>
      </c>
    </row>
    <row r="179" spans="1:9" s="89" customFormat="1" ht="15" customHeight="1" x14ac:dyDescent="0.35">
      <c r="A179" s="96" t="s">
        <v>391</v>
      </c>
      <c r="B179" s="97">
        <v>51960</v>
      </c>
      <c r="C179" s="97">
        <v>51804.037799999998</v>
      </c>
      <c r="D179" s="97">
        <v>51757.405599999998</v>
      </c>
      <c r="E179" s="97">
        <v>51757.405599999998</v>
      </c>
      <c r="F179" s="97">
        <v>51757.405599999998</v>
      </c>
      <c r="G179" s="97">
        <v>46.632200000000012</v>
      </c>
      <c r="H179" s="97" t="s">
        <v>25</v>
      </c>
      <c r="I179" s="97" t="s">
        <v>16</v>
      </c>
    </row>
    <row r="180" spans="1:9" s="89" customFormat="1" ht="15" customHeight="1" x14ac:dyDescent="0.35">
      <c r="A180" s="96" t="s">
        <v>392</v>
      </c>
      <c r="B180" s="97">
        <v>31176</v>
      </c>
      <c r="C180" s="97">
        <v>31025.200000000001</v>
      </c>
      <c r="D180" s="97">
        <v>30968.311199999996</v>
      </c>
      <c r="E180" s="97">
        <v>30968.311199999996</v>
      </c>
      <c r="F180" s="97">
        <v>30968.311199999996</v>
      </c>
      <c r="G180" s="97">
        <v>56.888800000004267</v>
      </c>
      <c r="H180" s="97" t="s">
        <v>25</v>
      </c>
      <c r="I180" s="97" t="s">
        <v>16</v>
      </c>
    </row>
    <row r="181" spans="1:9" s="89" customFormat="1" ht="15" customHeight="1" x14ac:dyDescent="0.35">
      <c r="A181" s="96" t="s">
        <v>393</v>
      </c>
      <c r="B181" s="97">
        <v>31176</v>
      </c>
      <c r="C181" s="97">
        <v>31065.522300000001</v>
      </c>
      <c r="D181" s="97">
        <v>31065.519199999995</v>
      </c>
      <c r="E181" s="97">
        <v>31065.519199999995</v>
      </c>
      <c r="F181" s="97">
        <v>31065.519199999995</v>
      </c>
      <c r="G181" s="97">
        <v>3.1000000053609256E-3</v>
      </c>
      <c r="H181" s="97" t="s">
        <v>25</v>
      </c>
      <c r="I181" s="97" t="s">
        <v>16</v>
      </c>
    </row>
    <row r="182" spans="1:9" s="89" customFormat="1" ht="15" customHeight="1" x14ac:dyDescent="0.35">
      <c r="A182" s="96" t="s">
        <v>394</v>
      </c>
      <c r="B182" s="97">
        <v>70146</v>
      </c>
      <c r="C182" s="97">
        <v>69484.490000000005</v>
      </c>
      <c r="D182" s="97">
        <v>69355.7736</v>
      </c>
      <c r="E182" s="97">
        <v>69355.7736</v>
      </c>
      <c r="F182" s="97">
        <v>69355.7736</v>
      </c>
      <c r="G182" s="97">
        <v>128.7164000000048</v>
      </c>
      <c r="H182" s="97" t="s">
        <v>25</v>
      </c>
      <c r="I182" s="97" t="s">
        <v>16</v>
      </c>
    </row>
    <row r="183" spans="1:9" s="89" customFormat="1" ht="15" customHeight="1" x14ac:dyDescent="0.35">
      <c r="A183" s="96" t="s">
        <v>395</v>
      </c>
      <c r="B183" s="97">
        <v>28578</v>
      </c>
      <c r="C183" s="97">
        <v>28459.200000000001</v>
      </c>
      <c r="D183" s="97">
        <v>28399.096799999999</v>
      </c>
      <c r="E183" s="97">
        <v>28399.096799999999</v>
      </c>
      <c r="F183" s="97">
        <v>28399.096799999999</v>
      </c>
      <c r="G183" s="97">
        <v>60.10320000000138</v>
      </c>
      <c r="H183" s="97" t="s">
        <v>25</v>
      </c>
      <c r="I183" s="97" t="s">
        <v>16</v>
      </c>
    </row>
    <row r="184" spans="1:9" s="89" customFormat="1" ht="15" customHeight="1" x14ac:dyDescent="0.35">
      <c r="A184" s="96" t="s">
        <v>396</v>
      </c>
      <c r="B184" s="97">
        <v>18186</v>
      </c>
      <c r="C184" s="97">
        <v>18014.5</v>
      </c>
      <c r="D184" s="97">
        <v>17981.125199999999</v>
      </c>
      <c r="E184" s="97">
        <v>17981.125199999999</v>
      </c>
      <c r="F184" s="97">
        <v>17981.125199999999</v>
      </c>
      <c r="G184" s="97">
        <v>33.374800000001414</v>
      </c>
      <c r="H184" s="97" t="s">
        <v>25</v>
      </c>
      <c r="I184" s="97" t="s">
        <v>16</v>
      </c>
    </row>
    <row r="185" spans="1:9" s="89" customFormat="1" ht="15" customHeight="1" x14ac:dyDescent="0.35">
      <c r="A185" s="96" t="s">
        <v>397</v>
      </c>
      <c r="B185" s="97">
        <v>20784</v>
      </c>
      <c r="C185" s="97">
        <v>20588</v>
      </c>
      <c r="D185" s="97">
        <v>20549.864000000001</v>
      </c>
      <c r="E185" s="97">
        <v>20549.864000000001</v>
      </c>
      <c r="F185" s="97">
        <v>20549.864000000001</v>
      </c>
      <c r="G185" s="97">
        <v>38.135999999998603</v>
      </c>
      <c r="H185" s="97" t="s">
        <v>25</v>
      </c>
      <c r="I185" s="97" t="s">
        <v>16</v>
      </c>
    </row>
    <row r="186" spans="1:9" s="89" customFormat="1" ht="15" customHeight="1" x14ac:dyDescent="0.35">
      <c r="A186" s="96" t="s">
        <v>398</v>
      </c>
      <c r="B186" s="97">
        <v>20784</v>
      </c>
      <c r="C186" s="97">
        <v>20702.181299999997</v>
      </c>
      <c r="D186" s="97">
        <v>20665.771199999999</v>
      </c>
      <c r="E186" s="97">
        <v>20665.771199999999</v>
      </c>
      <c r="F186" s="97">
        <v>20665.771199999999</v>
      </c>
      <c r="G186" s="97">
        <v>36.410099999997328</v>
      </c>
      <c r="H186" s="97" t="s">
        <v>25</v>
      </c>
      <c r="I186" s="97" t="s">
        <v>16</v>
      </c>
    </row>
    <row r="187" spans="1:9" s="89" customFormat="1" ht="15" customHeight="1" x14ac:dyDescent="0.35">
      <c r="A187" s="96" t="s">
        <v>399</v>
      </c>
      <c r="B187" s="97">
        <v>25980</v>
      </c>
      <c r="C187" s="97">
        <v>25885.459200000001</v>
      </c>
      <c r="D187" s="97">
        <v>25810.394399999997</v>
      </c>
      <c r="E187" s="97">
        <v>25810.394399999997</v>
      </c>
      <c r="F187" s="97">
        <v>25810.394399999997</v>
      </c>
      <c r="G187" s="97">
        <v>75.064800000003743</v>
      </c>
      <c r="H187" s="97" t="s">
        <v>25</v>
      </c>
      <c r="I187" s="97" t="s">
        <v>16</v>
      </c>
    </row>
    <row r="188" spans="1:9" s="89" customFormat="1" ht="15" customHeight="1" x14ac:dyDescent="0.35">
      <c r="A188" s="96" t="s">
        <v>400</v>
      </c>
      <c r="B188" s="97">
        <v>31176</v>
      </c>
      <c r="C188" s="97">
        <v>31062.478199999998</v>
      </c>
      <c r="D188" s="97">
        <v>30950.655999999995</v>
      </c>
      <c r="E188" s="97">
        <v>30950.655999999995</v>
      </c>
      <c r="F188" s="97">
        <v>30950.655999999995</v>
      </c>
      <c r="G188" s="97">
        <v>111.82220000000234</v>
      </c>
      <c r="H188" s="97" t="s">
        <v>25</v>
      </c>
      <c r="I188" s="97" t="s">
        <v>16</v>
      </c>
    </row>
    <row r="189" spans="1:9" s="89" customFormat="1" ht="15" customHeight="1" x14ac:dyDescent="0.35">
      <c r="A189" s="96" t="s">
        <v>401</v>
      </c>
      <c r="B189" s="97">
        <v>23382</v>
      </c>
      <c r="C189" s="97">
        <v>23195.41</v>
      </c>
      <c r="D189" s="97">
        <v>22954.079999999998</v>
      </c>
      <c r="E189" s="97">
        <v>22954.079999999998</v>
      </c>
      <c r="F189" s="97">
        <v>22954.079999999998</v>
      </c>
      <c r="G189" s="97">
        <v>241.33000000000175</v>
      </c>
      <c r="H189" s="97" t="s">
        <v>25</v>
      </c>
      <c r="I189" s="97" t="s">
        <v>16</v>
      </c>
    </row>
    <row r="190" spans="1:9" s="89" customFormat="1" ht="15" customHeight="1" x14ac:dyDescent="0.35">
      <c r="A190" s="96" t="s">
        <v>402</v>
      </c>
      <c r="B190" s="97">
        <v>56115</v>
      </c>
      <c r="C190" s="97">
        <v>55968.55</v>
      </c>
      <c r="D190" s="97">
        <v>55962.958799999993</v>
      </c>
      <c r="E190" s="97">
        <v>55962.958799999993</v>
      </c>
      <c r="F190" s="97">
        <v>55962.958799999993</v>
      </c>
      <c r="G190" s="97">
        <v>5.5912000000098487</v>
      </c>
      <c r="H190" s="97" t="s">
        <v>25</v>
      </c>
      <c r="I190" s="97" t="s">
        <v>16</v>
      </c>
    </row>
    <row r="191" spans="1:9" s="89" customFormat="1" ht="15" customHeight="1" x14ac:dyDescent="0.35">
      <c r="A191" s="96" t="s">
        <v>403</v>
      </c>
      <c r="B191" s="97">
        <v>38700</v>
      </c>
      <c r="C191" s="97">
        <v>38599</v>
      </c>
      <c r="D191" s="97">
        <v>38595.137199999997</v>
      </c>
      <c r="E191" s="97">
        <v>38595.137199999997</v>
      </c>
      <c r="F191" s="97">
        <v>38595.137199999997</v>
      </c>
      <c r="G191" s="97">
        <v>3.8628000000026077</v>
      </c>
      <c r="H191" s="97" t="s">
        <v>25</v>
      </c>
      <c r="I191" s="97" t="s">
        <v>16</v>
      </c>
    </row>
    <row r="192" spans="1:9" s="89" customFormat="1" ht="15" customHeight="1" x14ac:dyDescent="0.35">
      <c r="A192" s="96" t="s">
        <v>404</v>
      </c>
      <c r="B192" s="97">
        <v>15480</v>
      </c>
      <c r="C192" s="97">
        <v>15438.13</v>
      </c>
      <c r="D192" s="97">
        <v>15436.583999999999</v>
      </c>
      <c r="E192" s="97">
        <v>15436.583999999999</v>
      </c>
      <c r="F192" s="97">
        <v>15436.583999999999</v>
      </c>
      <c r="G192" s="97">
        <v>1.5460000000002765</v>
      </c>
      <c r="H192" s="97" t="s">
        <v>25</v>
      </c>
      <c r="I192" s="97" t="s">
        <v>16</v>
      </c>
    </row>
    <row r="193" spans="1:9" s="89" customFormat="1" ht="15" customHeight="1" x14ac:dyDescent="0.35">
      <c r="A193" s="96" t="s">
        <v>405</v>
      </c>
      <c r="B193" s="97">
        <v>59754</v>
      </c>
      <c r="C193" s="97">
        <v>59464.970999999998</v>
      </c>
      <c r="D193" s="97">
        <v>59355.923999999999</v>
      </c>
      <c r="E193" s="97">
        <v>59355.923999999999</v>
      </c>
      <c r="F193" s="97">
        <v>59355.923999999999</v>
      </c>
      <c r="G193" s="97">
        <v>109.04699999999866</v>
      </c>
      <c r="H193" s="97" t="s">
        <v>25</v>
      </c>
      <c r="I193" s="97" t="s">
        <v>16</v>
      </c>
    </row>
    <row r="194" spans="1:9" s="89" customFormat="1" ht="15" customHeight="1" x14ac:dyDescent="0.35">
      <c r="A194" s="96" t="s">
        <v>406</v>
      </c>
      <c r="B194" s="97">
        <v>23382</v>
      </c>
      <c r="C194" s="97">
        <v>23195.41</v>
      </c>
      <c r="D194" s="97">
        <v>23154.922399999999</v>
      </c>
      <c r="E194" s="97">
        <v>23154.922399999999</v>
      </c>
      <c r="F194" s="97">
        <v>23154.922399999999</v>
      </c>
      <c r="G194" s="97">
        <v>40.487600000000384</v>
      </c>
      <c r="H194" s="97" t="s">
        <v>25</v>
      </c>
      <c r="I194" s="97" t="s">
        <v>16</v>
      </c>
    </row>
    <row r="195" spans="1:9" s="89" customFormat="1" ht="15" customHeight="1" x14ac:dyDescent="0.35">
      <c r="A195" s="96" t="s">
        <v>407</v>
      </c>
      <c r="B195" s="97">
        <v>38970</v>
      </c>
      <c r="C195" s="97">
        <v>38831.904300000002</v>
      </c>
      <c r="D195" s="97">
        <v>38831.904799999997</v>
      </c>
      <c r="E195" s="97">
        <v>38831.904799999997</v>
      </c>
      <c r="F195" s="97">
        <v>38831.904799999997</v>
      </c>
      <c r="G195" s="97">
        <v>-4.999999946448952E-4</v>
      </c>
      <c r="H195" s="97" t="s">
        <v>25</v>
      </c>
      <c r="I195" s="97" t="s">
        <v>16</v>
      </c>
    </row>
    <row r="196" spans="1:9" s="89" customFormat="1" ht="15" customHeight="1" x14ac:dyDescent="0.35">
      <c r="A196" s="96" t="s">
        <v>408</v>
      </c>
      <c r="B196" s="97">
        <v>38970</v>
      </c>
      <c r="C196" s="97">
        <v>38831.904300000002</v>
      </c>
      <c r="D196" s="97">
        <v>38831.904799999997</v>
      </c>
      <c r="E196" s="97">
        <v>38831.904799999997</v>
      </c>
      <c r="F196" s="97">
        <v>38831.904799999997</v>
      </c>
      <c r="G196" s="97">
        <v>-4.999999946448952E-4</v>
      </c>
      <c r="H196" s="97" t="s">
        <v>25</v>
      </c>
      <c r="I196" s="97" t="s">
        <v>16</v>
      </c>
    </row>
    <row r="197" spans="1:9" s="89" customFormat="1" ht="15" customHeight="1" x14ac:dyDescent="0.35">
      <c r="A197" s="96" t="s">
        <v>409</v>
      </c>
      <c r="B197" s="97">
        <v>15588</v>
      </c>
      <c r="C197" s="97">
        <v>15463.61</v>
      </c>
      <c r="D197" s="97">
        <v>15187.473999999998</v>
      </c>
      <c r="E197" s="97">
        <v>15187.473999999998</v>
      </c>
      <c r="F197" s="97">
        <v>15187.473999999998</v>
      </c>
      <c r="G197" s="97">
        <v>276.13600000000224</v>
      </c>
      <c r="H197" s="97" t="s">
        <v>25</v>
      </c>
      <c r="I197" s="97" t="s">
        <v>16</v>
      </c>
    </row>
    <row r="198" spans="1:9" s="89" customFormat="1" ht="15" customHeight="1" x14ac:dyDescent="0.35">
      <c r="A198" s="96" t="s">
        <v>410</v>
      </c>
      <c r="B198" s="97">
        <v>28578</v>
      </c>
      <c r="C198" s="97">
        <v>28444.210799999997</v>
      </c>
      <c r="D198" s="97">
        <v>28364.563599999998</v>
      </c>
      <c r="E198" s="97">
        <v>28364.563599999998</v>
      </c>
      <c r="F198" s="97">
        <v>28364.563599999998</v>
      </c>
      <c r="G198" s="97">
        <v>79.64719999999943</v>
      </c>
      <c r="H198" s="97" t="s">
        <v>25</v>
      </c>
      <c r="I198" s="97" t="s">
        <v>16</v>
      </c>
    </row>
    <row r="199" spans="1:9" s="89" customFormat="1" ht="15" customHeight="1" x14ac:dyDescent="0.35">
      <c r="A199" s="96" t="s">
        <v>411</v>
      </c>
      <c r="B199" s="97">
        <v>44166</v>
      </c>
      <c r="C199" s="97">
        <v>25934.15</v>
      </c>
      <c r="D199" s="97">
        <v>25687.782399999996</v>
      </c>
      <c r="E199" s="97">
        <v>25687.782399999996</v>
      </c>
      <c r="F199" s="97">
        <v>25687.782399999996</v>
      </c>
      <c r="G199" s="97">
        <v>246.36760000000504</v>
      </c>
      <c r="H199" s="97" t="s">
        <v>25</v>
      </c>
      <c r="I199" s="97" t="s">
        <v>16</v>
      </c>
    </row>
    <row r="200" spans="1:9" s="89" customFormat="1" ht="15" customHeight="1" x14ac:dyDescent="0.35">
      <c r="A200" s="96" t="s">
        <v>412</v>
      </c>
      <c r="B200" s="97">
        <v>31176</v>
      </c>
      <c r="C200" s="97">
        <v>30927.21</v>
      </c>
      <c r="D200" s="97">
        <v>30874.212</v>
      </c>
      <c r="E200" s="97">
        <v>30874.212</v>
      </c>
      <c r="F200" s="97">
        <v>30874.212</v>
      </c>
      <c r="G200" s="97">
        <v>52.997999999999593</v>
      </c>
      <c r="H200" s="97" t="s">
        <v>25</v>
      </c>
      <c r="I200" s="97" t="s">
        <v>16</v>
      </c>
    </row>
    <row r="201" spans="1:9" s="89" customFormat="1" ht="15" customHeight="1" x14ac:dyDescent="0.35">
      <c r="A201" s="96" t="s">
        <v>413</v>
      </c>
      <c r="B201" s="97">
        <v>36372</v>
      </c>
      <c r="C201" s="97">
        <v>36081.74</v>
      </c>
      <c r="D201" s="97">
        <v>35952.645599999996</v>
      </c>
      <c r="E201" s="97">
        <v>35952.645599999996</v>
      </c>
      <c r="F201" s="97">
        <v>35952.645599999996</v>
      </c>
      <c r="G201" s="97">
        <v>129.09440000000177</v>
      </c>
      <c r="H201" s="97" t="s">
        <v>25</v>
      </c>
      <c r="I201" s="97" t="s">
        <v>16</v>
      </c>
    </row>
    <row r="202" spans="1:9" s="89" customFormat="1" ht="15" customHeight="1" x14ac:dyDescent="0.35">
      <c r="A202" s="96" t="s">
        <v>414</v>
      </c>
      <c r="B202" s="97">
        <v>23382</v>
      </c>
      <c r="C202" s="97">
        <v>23268.9018</v>
      </c>
      <c r="D202" s="97">
        <v>23226.227599999998</v>
      </c>
      <c r="E202" s="97">
        <v>23226.227599999998</v>
      </c>
      <c r="F202" s="97">
        <v>23226.227599999998</v>
      </c>
      <c r="G202" s="97">
        <v>42.674200000001292</v>
      </c>
      <c r="H202" s="97" t="s">
        <v>25</v>
      </c>
      <c r="I202" s="97" t="s">
        <v>16</v>
      </c>
    </row>
    <row r="203" spans="1:9" s="89" customFormat="1" ht="15" customHeight="1" x14ac:dyDescent="0.35">
      <c r="A203" s="96" t="s">
        <v>415</v>
      </c>
      <c r="B203" s="97">
        <v>15588</v>
      </c>
      <c r="C203" s="97">
        <v>15512.600699999999</v>
      </c>
      <c r="D203" s="97">
        <v>15484.155599999998</v>
      </c>
      <c r="E203" s="97">
        <v>15484.155599999998</v>
      </c>
      <c r="F203" s="97">
        <v>15484.155599999998</v>
      </c>
      <c r="G203" s="97">
        <v>28.445100000000821</v>
      </c>
      <c r="H203" s="97" t="s">
        <v>25</v>
      </c>
      <c r="I203" s="97" t="s">
        <v>16</v>
      </c>
    </row>
    <row r="204" spans="1:9" s="89" customFormat="1" ht="15" customHeight="1" x14ac:dyDescent="0.35">
      <c r="A204" s="96" t="s">
        <v>416</v>
      </c>
      <c r="B204" s="97">
        <v>20784</v>
      </c>
      <c r="C204" s="97">
        <v>20710.3488</v>
      </c>
      <c r="D204" s="97">
        <v>20710.349999999999</v>
      </c>
      <c r="E204" s="97">
        <v>20710.349999999999</v>
      </c>
      <c r="F204" s="97">
        <v>20710.349999999999</v>
      </c>
      <c r="G204" s="97">
        <v>-1.1999999987892807E-3</v>
      </c>
      <c r="H204" s="97" t="s">
        <v>25</v>
      </c>
      <c r="I204" s="97" t="s">
        <v>16</v>
      </c>
    </row>
    <row r="205" spans="1:9" s="89" customFormat="1" ht="15" customHeight="1" x14ac:dyDescent="0.35">
      <c r="A205" s="96" t="s">
        <v>417</v>
      </c>
      <c r="B205" s="97">
        <v>25980</v>
      </c>
      <c r="C205" s="97">
        <v>25673.795099999999</v>
      </c>
      <c r="D205" s="97">
        <v>25650.694400000004</v>
      </c>
      <c r="E205" s="97">
        <v>25650.694400000004</v>
      </c>
      <c r="F205" s="97">
        <v>25650.694400000004</v>
      </c>
      <c r="G205" s="97">
        <v>23.100699999995413</v>
      </c>
      <c r="H205" s="97" t="s">
        <v>25</v>
      </c>
      <c r="I205" s="97" t="s">
        <v>16</v>
      </c>
    </row>
    <row r="206" spans="1:9" s="89" customFormat="1" ht="15" customHeight="1" x14ac:dyDescent="0.35">
      <c r="A206" s="96" t="s">
        <v>418</v>
      </c>
      <c r="B206" s="97">
        <v>15588</v>
      </c>
      <c r="C206" s="97">
        <v>15404.276099999999</v>
      </c>
      <c r="D206" s="97">
        <v>15390.415999999999</v>
      </c>
      <c r="E206" s="97">
        <v>15390.415999999999</v>
      </c>
      <c r="F206" s="97">
        <v>15390.415999999999</v>
      </c>
      <c r="G206" s="97">
        <v>13.860099999999875</v>
      </c>
      <c r="H206" s="97" t="s">
        <v>25</v>
      </c>
      <c r="I206" s="97" t="s">
        <v>16</v>
      </c>
    </row>
    <row r="207" spans="1:9" s="89" customFormat="1" ht="15" customHeight="1" x14ac:dyDescent="0.35">
      <c r="A207" s="96" t="s">
        <v>419</v>
      </c>
      <c r="B207" s="97">
        <v>31176</v>
      </c>
      <c r="C207" s="97">
        <v>30808.554</v>
      </c>
      <c r="D207" s="97">
        <v>30780.8364</v>
      </c>
      <c r="E207" s="97">
        <v>30780.8364</v>
      </c>
      <c r="F207" s="97">
        <v>30780.8364</v>
      </c>
      <c r="G207" s="97">
        <v>27.717599999999948</v>
      </c>
      <c r="H207" s="97" t="s">
        <v>25</v>
      </c>
      <c r="I207" s="97" t="s">
        <v>16</v>
      </c>
    </row>
    <row r="208" spans="1:9" s="89" customFormat="1" ht="15" customHeight="1" x14ac:dyDescent="0.35">
      <c r="A208" s="96" t="s">
        <v>420</v>
      </c>
      <c r="B208" s="97">
        <v>23382</v>
      </c>
      <c r="C208" s="97">
        <v>23195.41</v>
      </c>
      <c r="D208" s="97">
        <v>23154.922399999999</v>
      </c>
      <c r="E208" s="97">
        <v>23154.922399999999</v>
      </c>
      <c r="F208" s="97">
        <v>23154.922399999999</v>
      </c>
      <c r="G208" s="97">
        <v>40.487600000000384</v>
      </c>
      <c r="H208" s="97" t="s">
        <v>25</v>
      </c>
      <c r="I208" s="97" t="s">
        <v>16</v>
      </c>
    </row>
    <row r="209" spans="1:9" ht="24" customHeight="1" x14ac:dyDescent="0.35">
      <c r="A209" s="98" t="s">
        <v>33</v>
      </c>
      <c r="B209" s="99">
        <f t="shared" ref="B209:G209" si="0">SUM(B19:B208)</f>
        <v>130343358</v>
      </c>
      <c r="C209" s="99">
        <f t="shared" si="0"/>
        <v>130267240.05280001</v>
      </c>
      <c r="D209" s="99">
        <f t="shared" si="0"/>
        <v>129906470.91999994</v>
      </c>
      <c r="E209" s="99">
        <f t="shared" si="0"/>
        <v>129906470.91999994</v>
      </c>
      <c r="F209" s="99">
        <f t="shared" si="0"/>
        <v>129906470.91999994</v>
      </c>
      <c r="G209" s="99">
        <f t="shared" si="0"/>
        <v>360769.13279999798</v>
      </c>
      <c r="H209" s="100"/>
      <c r="I209" s="100"/>
    </row>
    <row r="210" spans="1:9" ht="15.75" customHeight="1" x14ac:dyDescent="0.35"/>
    <row r="211" spans="1:9" ht="15.75" customHeight="1" x14ac:dyDescent="0.35">
      <c r="A211" s="27" t="s">
        <v>34</v>
      </c>
    </row>
    <row r="212" spans="1:9" ht="15.75" customHeight="1" x14ac:dyDescent="0.35">
      <c r="A212" s="28" t="s">
        <v>35</v>
      </c>
    </row>
    <row r="213" spans="1:9" ht="15.75" customHeight="1" x14ac:dyDescent="0.35">
      <c r="A213" s="28" t="s">
        <v>36</v>
      </c>
    </row>
    <row r="214" spans="1:9" ht="15.75" customHeight="1" x14ac:dyDescent="0.35"/>
    <row r="215" spans="1:9" ht="15.75" customHeight="1" x14ac:dyDescent="0.35"/>
    <row r="216" spans="1:9" ht="15.75" customHeight="1" x14ac:dyDescent="0.35"/>
    <row r="217" spans="1:9" ht="15.75" customHeight="1" x14ac:dyDescent="0.35"/>
    <row r="218" spans="1:9" ht="15.75" customHeight="1" x14ac:dyDescent="0.35"/>
    <row r="219" spans="1:9" ht="15.75" customHeight="1" x14ac:dyDescent="0.35"/>
    <row r="220" spans="1:9" ht="15.75" customHeight="1" x14ac:dyDescent="0.35"/>
    <row r="221" spans="1:9" ht="15.75" customHeight="1" x14ac:dyDescent="0.35"/>
    <row r="222" spans="1:9" ht="15.75" customHeight="1" x14ac:dyDescent="0.35"/>
    <row r="223" spans="1:9" ht="15.75" customHeight="1" x14ac:dyDescent="0.35"/>
    <row r="224" spans="1:9"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row r="1016" ht="15.75" customHeight="1" x14ac:dyDescent="0.35"/>
    <row r="1017" ht="15.75" customHeight="1" x14ac:dyDescent="0.35"/>
    <row r="1018" ht="15.75" customHeight="1" x14ac:dyDescent="0.35"/>
    <row r="1019" ht="15.75" customHeight="1" x14ac:dyDescent="0.35"/>
    <row r="1020" ht="15.75" customHeight="1" x14ac:dyDescent="0.35"/>
    <row r="1021" ht="15.75" customHeight="1" x14ac:dyDescent="0.35"/>
    <row r="1022" ht="15.75" customHeight="1" x14ac:dyDescent="0.35"/>
    <row r="1023" ht="15.75" customHeight="1" x14ac:dyDescent="0.35"/>
    <row r="1024" ht="15.75" customHeight="1" x14ac:dyDescent="0.35"/>
    <row r="1025" ht="15.75" customHeight="1" x14ac:dyDescent="0.35"/>
    <row r="1026" ht="15.75" customHeight="1" x14ac:dyDescent="0.35"/>
    <row r="1027" ht="15.75" customHeight="1" x14ac:dyDescent="0.35"/>
    <row r="1028" ht="15.75" customHeight="1" x14ac:dyDescent="0.35"/>
    <row r="1029" ht="15.75" customHeight="1" x14ac:dyDescent="0.35"/>
    <row r="1030" ht="15.75" customHeight="1" x14ac:dyDescent="0.35"/>
    <row r="1031" ht="15.75" customHeight="1" x14ac:dyDescent="0.35"/>
    <row r="1032" ht="15.75" customHeight="1" x14ac:dyDescent="0.35"/>
    <row r="1033" ht="15.75" customHeight="1" x14ac:dyDescent="0.35"/>
    <row r="1034" ht="15.75" customHeight="1" x14ac:dyDescent="0.35"/>
    <row r="1035" ht="15.75" customHeight="1" x14ac:dyDescent="0.35"/>
    <row r="1036" ht="15.75" customHeight="1" x14ac:dyDescent="0.35"/>
    <row r="1037" ht="15.75" customHeight="1" x14ac:dyDescent="0.35"/>
    <row r="1038" ht="15.75" customHeight="1" x14ac:dyDescent="0.35"/>
    <row r="1039" ht="15.75" customHeight="1" x14ac:dyDescent="0.35"/>
    <row r="1040" ht="15.75" customHeight="1" x14ac:dyDescent="0.35"/>
    <row r="1041" ht="15.75" customHeight="1" x14ac:dyDescent="0.35"/>
    <row r="1042" ht="15.75" customHeight="1" x14ac:dyDescent="0.35"/>
    <row r="1043" ht="15.75" customHeight="1" x14ac:dyDescent="0.35"/>
    <row r="1044" ht="15.75" customHeight="1" x14ac:dyDescent="0.35"/>
    <row r="1045" ht="15.75" customHeight="1" x14ac:dyDescent="0.35"/>
    <row r="1046" ht="15.75" customHeight="1" x14ac:dyDescent="0.35"/>
    <row r="1047" ht="15.75" customHeight="1" x14ac:dyDescent="0.35"/>
    <row r="1048" ht="15.75" customHeight="1" x14ac:dyDescent="0.35"/>
    <row r="1049" ht="15.75" customHeight="1" x14ac:dyDescent="0.35"/>
    <row r="1050" ht="15.75" customHeight="1" x14ac:dyDescent="0.35"/>
    <row r="1051" ht="15.75" customHeight="1" x14ac:dyDescent="0.35"/>
    <row r="1052" ht="15.75" customHeight="1" x14ac:dyDescent="0.35"/>
    <row r="1053" ht="15.75" customHeight="1" x14ac:dyDescent="0.35"/>
    <row r="1054" ht="15.75" customHeight="1" x14ac:dyDescent="0.35"/>
    <row r="1055" ht="15.75" customHeight="1" x14ac:dyDescent="0.35"/>
    <row r="1056" ht="15.75" customHeight="1" x14ac:dyDescent="0.35"/>
    <row r="1057" ht="15.75" customHeight="1" x14ac:dyDescent="0.35"/>
    <row r="1058" ht="15.75" customHeight="1" x14ac:dyDescent="0.35"/>
    <row r="1059" ht="15.75" customHeight="1" x14ac:dyDescent="0.35"/>
    <row r="1060" ht="15.75" customHeight="1" x14ac:dyDescent="0.35"/>
    <row r="1061" ht="15.75" customHeight="1" x14ac:dyDescent="0.35"/>
    <row r="1062" ht="15.75" customHeight="1" x14ac:dyDescent="0.35"/>
    <row r="1063" ht="15.75" customHeight="1" x14ac:dyDescent="0.35"/>
    <row r="1064" ht="15.75" customHeight="1" x14ac:dyDescent="0.35"/>
    <row r="1065" ht="15.75" customHeight="1" x14ac:dyDescent="0.35"/>
    <row r="1066" ht="15.75" customHeight="1" x14ac:dyDescent="0.35"/>
    <row r="1067" ht="15.75" customHeight="1" x14ac:dyDescent="0.35"/>
    <row r="1068" ht="15.75" customHeight="1" x14ac:dyDescent="0.35"/>
    <row r="1069" ht="15.75" customHeight="1" x14ac:dyDescent="0.35"/>
    <row r="1070" ht="15.75" customHeight="1" x14ac:dyDescent="0.35"/>
    <row r="1071" ht="15.75" customHeight="1" x14ac:dyDescent="0.35"/>
    <row r="1072" ht="15.75" customHeight="1" x14ac:dyDescent="0.35"/>
    <row r="1073" ht="15.75" customHeight="1" x14ac:dyDescent="0.35"/>
    <row r="1074" ht="15.75" customHeight="1" x14ac:dyDescent="0.35"/>
    <row r="1075" ht="15.75" customHeight="1" x14ac:dyDescent="0.35"/>
    <row r="1076" ht="15.75" customHeight="1" x14ac:dyDescent="0.35"/>
    <row r="1077" ht="15.75" customHeight="1" x14ac:dyDescent="0.35"/>
    <row r="1078" ht="15.75" customHeight="1" x14ac:dyDescent="0.35"/>
    <row r="1079" ht="15.75" customHeight="1" x14ac:dyDescent="0.35"/>
    <row r="1080" ht="15.75" customHeight="1" x14ac:dyDescent="0.35"/>
    <row r="1081" ht="15.75" customHeight="1" x14ac:dyDescent="0.35"/>
    <row r="1082" ht="15.75" customHeight="1" x14ac:dyDescent="0.35"/>
    <row r="1083" ht="15.75" customHeight="1" x14ac:dyDescent="0.35"/>
    <row r="1084" ht="15.75" customHeight="1" x14ac:dyDescent="0.35"/>
    <row r="1085" ht="15.75" customHeight="1" x14ac:dyDescent="0.35"/>
    <row r="1086" ht="15.75" customHeight="1" x14ac:dyDescent="0.35"/>
    <row r="1087" ht="15.75" customHeight="1" x14ac:dyDescent="0.35"/>
    <row r="1088" ht="15.75" customHeight="1" x14ac:dyDescent="0.35"/>
    <row r="1089" ht="15.75" customHeight="1" x14ac:dyDescent="0.35"/>
    <row r="1090" ht="15.75" customHeight="1" x14ac:dyDescent="0.35"/>
    <row r="1091" ht="15.75" customHeight="1" x14ac:dyDescent="0.35"/>
    <row r="1092" ht="15.75" customHeight="1" x14ac:dyDescent="0.35"/>
    <row r="1093" ht="15.75" customHeight="1" x14ac:dyDescent="0.35"/>
    <row r="1094" ht="15.75" customHeight="1" x14ac:dyDescent="0.35"/>
    <row r="1095" ht="15.75" customHeight="1" x14ac:dyDescent="0.35"/>
    <row r="1096" ht="15.75" customHeight="1" x14ac:dyDescent="0.35"/>
    <row r="1097" ht="15.75" customHeight="1" x14ac:dyDescent="0.35"/>
    <row r="1098" ht="15.75" customHeight="1" x14ac:dyDescent="0.35"/>
    <row r="1099" ht="15.75" customHeight="1" x14ac:dyDescent="0.35"/>
    <row r="1100" ht="15.75" customHeight="1" x14ac:dyDescent="0.35"/>
    <row r="1101" ht="15.75" customHeight="1" x14ac:dyDescent="0.35"/>
    <row r="1102" ht="15.75" customHeight="1" x14ac:dyDescent="0.35"/>
    <row r="1103" ht="15.75" customHeight="1" x14ac:dyDescent="0.35"/>
    <row r="1104" ht="15.75" customHeight="1" x14ac:dyDescent="0.35"/>
    <row r="1105" ht="15.75" customHeight="1" x14ac:dyDescent="0.35"/>
    <row r="1106" ht="15.75" customHeight="1" x14ac:dyDescent="0.35"/>
    <row r="1107" ht="15.75" customHeight="1" x14ac:dyDescent="0.35"/>
    <row r="1108" ht="15.75" customHeight="1" x14ac:dyDescent="0.35"/>
    <row r="1109" ht="15.75" customHeight="1" x14ac:dyDescent="0.35"/>
    <row r="1110" ht="15.75" customHeight="1" x14ac:dyDescent="0.35"/>
    <row r="1111" ht="15.75" customHeight="1" x14ac:dyDescent="0.35"/>
    <row r="1112" ht="15.75" customHeight="1" x14ac:dyDescent="0.35"/>
    <row r="1113" ht="15.75" customHeight="1" x14ac:dyDescent="0.35"/>
    <row r="1114" ht="15.75" customHeight="1" x14ac:dyDescent="0.35"/>
    <row r="1115" ht="15.75" customHeight="1" x14ac:dyDescent="0.35"/>
    <row r="1116" ht="15.75" customHeight="1" x14ac:dyDescent="0.35"/>
    <row r="1117" ht="15.75" customHeight="1" x14ac:dyDescent="0.35"/>
    <row r="1118" ht="15.75" customHeight="1" x14ac:dyDescent="0.35"/>
    <row r="1119" ht="15.75" customHeight="1" x14ac:dyDescent="0.35"/>
    <row r="1120" ht="15.75" customHeight="1" x14ac:dyDescent="0.35"/>
    <row r="1121" ht="15.75" customHeight="1" x14ac:dyDescent="0.35"/>
    <row r="1122" ht="15.75" customHeight="1" x14ac:dyDescent="0.35"/>
    <row r="1123" ht="15.75" customHeight="1" x14ac:dyDescent="0.35"/>
    <row r="1124" ht="15.75" customHeight="1" x14ac:dyDescent="0.35"/>
    <row r="1125" ht="15.75" customHeight="1" x14ac:dyDescent="0.35"/>
    <row r="1126" ht="15.75" customHeight="1" x14ac:dyDescent="0.35"/>
    <row r="1127" ht="15.75" customHeight="1" x14ac:dyDescent="0.35"/>
    <row r="1128" ht="15.75" customHeight="1" x14ac:dyDescent="0.35"/>
    <row r="1129" ht="15.75" customHeight="1" x14ac:dyDescent="0.35"/>
    <row r="1130" ht="15.75" customHeight="1" x14ac:dyDescent="0.35"/>
    <row r="1131" ht="15.75" customHeight="1" x14ac:dyDescent="0.35"/>
    <row r="1132" ht="15.75" customHeight="1" x14ac:dyDescent="0.35"/>
    <row r="1133" ht="15.75" customHeight="1" x14ac:dyDescent="0.35"/>
    <row r="1134" ht="15.75" customHeight="1" x14ac:dyDescent="0.35"/>
    <row r="1135" ht="15.75" customHeight="1" x14ac:dyDescent="0.35"/>
    <row r="1136" ht="15.75" customHeight="1" x14ac:dyDescent="0.35"/>
    <row r="1137" ht="15.75" customHeight="1" x14ac:dyDescent="0.35"/>
    <row r="1138" ht="15.75" customHeight="1" x14ac:dyDescent="0.35"/>
    <row r="1139" ht="15.75" customHeight="1" x14ac:dyDescent="0.35"/>
    <row r="1140" ht="15.75" customHeight="1" x14ac:dyDescent="0.35"/>
    <row r="1141" ht="15.75" customHeight="1" x14ac:dyDescent="0.35"/>
    <row r="1142" ht="15.75" customHeight="1" x14ac:dyDescent="0.35"/>
    <row r="1143" ht="15.75" customHeight="1" x14ac:dyDescent="0.35"/>
    <row r="1144" ht="15.75" customHeight="1" x14ac:dyDescent="0.35"/>
    <row r="1145" ht="15.75" customHeight="1" x14ac:dyDescent="0.35"/>
    <row r="1146" ht="15.75" customHeight="1" x14ac:dyDescent="0.35"/>
    <row r="1147" ht="15.75" customHeight="1" x14ac:dyDescent="0.35"/>
    <row r="1148" ht="15.75" customHeight="1" x14ac:dyDescent="0.35"/>
    <row r="1149" ht="15.75" customHeight="1" x14ac:dyDescent="0.35"/>
    <row r="1150" ht="15.75" customHeight="1" x14ac:dyDescent="0.35"/>
    <row r="1151" ht="15.75" customHeight="1" x14ac:dyDescent="0.35"/>
    <row r="1152" ht="15.75" customHeight="1" x14ac:dyDescent="0.35"/>
    <row r="1153" ht="15.75" customHeight="1" x14ac:dyDescent="0.35"/>
    <row r="1154" ht="15.75" customHeight="1" x14ac:dyDescent="0.35"/>
    <row r="1155" ht="15.75" customHeight="1" x14ac:dyDescent="0.35"/>
    <row r="1156" ht="15.75" customHeight="1" x14ac:dyDescent="0.35"/>
    <row r="1157" ht="15.75" customHeight="1" x14ac:dyDescent="0.35"/>
    <row r="1158" ht="15.75" customHeight="1" x14ac:dyDescent="0.35"/>
    <row r="1159" ht="15.75" customHeight="1" x14ac:dyDescent="0.35"/>
    <row r="1160" ht="15.75" customHeight="1" x14ac:dyDescent="0.35"/>
    <row r="1161" ht="15.75" customHeight="1" x14ac:dyDescent="0.35"/>
    <row r="1162" ht="15.75" customHeight="1" x14ac:dyDescent="0.35"/>
    <row r="1163" ht="15.75" customHeight="1" x14ac:dyDescent="0.35"/>
    <row r="1164" ht="15.75" customHeight="1" x14ac:dyDescent="0.35"/>
    <row r="1165" ht="15.75" customHeight="1" x14ac:dyDescent="0.35"/>
    <row r="1166" ht="15.75" customHeight="1" x14ac:dyDescent="0.35"/>
    <row r="1167" ht="15.75" customHeight="1" x14ac:dyDescent="0.35"/>
    <row r="1168" ht="15.75" customHeight="1" x14ac:dyDescent="0.35"/>
  </sheetData>
  <mergeCells count="8">
    <mergeCell ref="G10:G18"/>
    <mergeCell ref="A9:I9"/>
    <mergeCell ref="A10:A18"/>
    <mergeCell ref="B10:B18"/>
    <mergeCell ref="C10:C18"/>
    <mergeCell ref="D10:D18"/>
    <mergeCell ref="E10:E18"/>
    <mergeCell ref="F10:F18"/>
  </mergeCells>
  <pageMargins left="0.7" right="0.7" top="0.75" bottom="0.75" header="0" footer="0"/>
  <pageSetup orientation="portrait" r:id="rId1"/>
  <colBreaks count="1" manualBreakCount="1">
    <brk id="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50"/>
  <sheetViews>
    <sheetView topLeftCell="A132" zoomScaleNormal="100" workbookViewId="0">
      <selection activeCell="A152" sqref="A152"/>
    </sheetView>
  </sheetViews>
  <sheetFormatPr baseColWidth="10" defaultColWidth="12.625" defaultRowHeight="15" customHeight="1" x14ac:dyDescent="0.35"/>
  <cols>
    <col min="1" max="1" width="30" style="15" customWidth="1"/>
    <col min="2" max="4" width="18.875" style="15" customWidth="1"/>
    <col min="5" max="7" width="9.375" style="15" customWidth="1"/>
    <col min="8" max="8" width="12.625" style="15" customWidth="1"/>
    <col min="9" max="9" width="9.375" style="15" customWidth="1"/>
    <col min="10" max="10" width="13.375" style="15" customWidth="1"/>
    <col min="11" max="11" width="9.375" style="15" customWidth="1"/>
    <col min="12" max="12" width="11.25" style="15" bestFit="1" customWidth="1"/>
    <col min="13" max="23" width="9.375" style="15" customWidth="1"/>
    <col min="24" max="16384" width="12.625" style="15"/>
  </cols>
  <sheetData>
    <row r="1" spans="1:13" ht="18" x14ac:dyDescent="0.35">
      <c r="I1" s="29"/>
    </row>
    <row r="2" spans="1:13" ht="18" x14ac:dyDescent="0.35">
      <c r="I2" s="29"/>
    </row>
    <row r="3" spans="1:13" ht="18" x14ac:dyDescent="0.35">
      <c r="I3" s="29"/>
    </row>
    <row r="4" spans="1:13" ht="18" x14ac:dyDescent="0.35">
      <c r="I4" s="29"/>
    </row>
    <row r="5" spans="1:13" ht="18" x14ac:dyDescent="0.35">
      <c r="A5" s="17" t="s">
        <v>99</v>
      </c>
      <c r="I5" s="29"/>
    </row>
    <row r="6" spans="1:13" ht="18" x14ac:dyDescent="0.35">
      <c r="A6" s="17" t="s">
        <v>98</v>
      </c>
      <c r="I6" s="29"/>
    </row>
    <row r="7" spans="1:13" ht="18" x14ac:dyDescent="0.35">
      <c r="A7" s="17" t="s">
        <v>97</v>
      </c>
      <c r="B7" s="89" t="s">
        <v>230</v>
      </c>
      <c r="I7" s="29"/>
    </row>
    <row r="8" spans="1:13" ht="18" x14ac:dyDescent="0.35">
      <c r="I8" s="29"/>
    </row>
    <row r="9" spans="1:13" ht="39.75" customHeight="1" x14ac:dyDescent="0.35">
      <c r="A9" s="173" t="s">
        <v>182</v>
      </c>
      <c r="B9" s="173"/>
      <c r="C9" s="173"/>
      <c r="D9" s="173"/>
      <c r="E9" s="173"/>
      <c r="F9" s="173"/>
      <c r="G9" s="173"/>
      <c r="H9" s="173"/>
      <c r="I9" s="173"/>
      <c r="J9" s="173"/>
    </row>
    <row r="10" spans="1:13" ht="9.75" customHeight="1" x14ac:dyDescent="0.35">
      <c r="A10" s="30"/>
      <c r="I10" s="29"/>
    </row>
    <row r="11" spans="1:13" ht="15.75" customHeight="1" x14ac:dyDescent="0.35">
      <c r="A11" s="179" t="s">
        <v>4</v>
      </c>
      <c r="B11" s="179" t="s">
        <v>37</v>
      </c>
      <c r="C11" s="179" t="s">
        <v>38</v>
      </c>
      <c r="D11" s="179"/>
      <c r="E11" s="179" t="s">
        <v>39</v>
      </c>
      <c r="F11" s="179" t="s">
        <v>40</v>
      </c>
      <c r="G11" s="179" t="s">
        <v>41</v>
      </c>
      <c r="H11" s="179" t="s">
        <v>42</v>
      </c>
      <c r="I11" s="176"/>
      <c r="J11" s="179" t="s">
        <v>43</v>
      </c>
    </row>
    <row r="12" spans="1:13" ht="18" x14ac:dyDescent="0.35">
      <c r="A12" s="179"/>
      <c r="B12" s="179"/>
      <c r="C12" s="101" t="s">
        <v>44</v>
      </c>
      <c r="D12" s="101" t="s">
        <v>45</v>
      </c>
      <c r="E12" s="179"/>
      <c r="F12" s="179"/>
      <c r="G12" s="179"/>
      <c r="H12" s="176"/>
      <c r="I12" s="176"/>
      <c r="J12" s="179"/>
    </row>
    <row r="13" spans="1:13" s="89" customFormat="1" ht="25.5" x14ac:dyDescent="0.35">
      <c r="A13" s="142" t="s">
        <v>637</v>
      </c>
      <c r="B13" s="143">
        <v>311298</v>
      </c>
      <c r="C13" s="144" t="s">
        <v>432</v>
      </c>
      <c r="D13" s="144" t="s">
        <v>538</v>
      </c>
      <c r="E13" s="144" t="s">
        <v>539</v>
      </c>
      <c r="F13" s="143" t="s">
        <v>535</v>
      </c>
      <c r="G13" s="143" t="s">
        <v>537</v>
      </c>
      <c r="H13" s="145">
        <v>1608206.25</v>
      </c>
      <c r="I13" s="148">
        <f t="shared" ref="I13:I44" si="0">H13/SUM($H$13:$H$140)</f>
        <v>1.2750461214408558E-2</v>
      </c>
      <c r="J13" s="146">
        <v>25</v>
      </c>
      <c r="L13" s="147"/>
    </row>
    <row r="14" spans="1:13" s="89" customFormat="1" ht="25.5" x14ac:dyDescent="0.35">
      <c r="A14" s="142" t="s">
        <v>637</v>
      </c>
      <c r="B14" s="143">
        <v>311361</v>
      </c>
      <c r="C14" s="144" t="s">
        <v>432</v>
      </c>
      <c r="D14" s="144" t="s">
        <v>540</v>
      </c>
      <c r="E14" s="144" t="s">
        <v>539</v>
      </c>
      <c r="F14" s="143" t="s">
        <v>535</v>
      </c>
      <c r="G14" s="143" t="s">
        <v>537</v>
      </c>
      <c r="H14" s="145">
        <v>1865520.66</v>
      </c>
      <c r="I14" s="148">
        <f t="shared" si="0"/>
        <v>1.4790546187721789E-2</v>
      </c>
      <c r="J14" s="146">
        <v>29</v>
      </c>
      <c r="K14" s="133"/>
      <c r="L14" s="147"/>
      <c r="M14" s="133"/>
    </row>
    <row r="15" spans="1:13" s="89" customFormat="1" ht="38.25" x14ac:dyDescent="0.35">
      <c r="A15" s="142" t="s">
        <v>637</v>
      </c>
      <c r="B15" s="143">
        <v>311383</v>
      </c>
      <c r="C15" s="144" t="s">
        <v>432</v>
      </c>
      <c r="D15" s="144" t="s">
        <v>541</v>
      </c>
      <c r="E15" s="144" t="s">
        <v>539</v>
      </c>
      <c r="F15" s="143" t="s">
        <v>535</v>
      </c>
      <c r="G15" s="143" t="s">
        <v>537</v>
      </c>
      <c r="H15" s="145">
        <v>1929665.83</v>
      </c>
      <c r="I15" s="148">
        <f t="shared" si="0"/>
        <v>1.5299113109518446E-2</v>
      </c>
      <c r="J15" s="146">
        <v>30</v>
      </c>
      <c r="K15" s="133"/>
      <c r="L15" s="147"/>
      <c r="M15" s="133"/>
    </row>
    <row r="16" spans="1:13" s="89" customFormat="1" ht="25.5" x14ac:dyDescent="0.35">
      <c r="A16" s="142" t="s">
        <v>637</v>
      </c>
      <c r="B16" s="143">
        <v>311411</v>
      </c>
      <c r="C16" s="144" t="s">
        <v>432</v>
      </c>
      <c r="D16" s="144" t="s">
        <v>542</v>
      </c>
      <c r="E16" s="144" t="s">
        <v>539</v>
      </c>
      <c r="F16" s="143" t="s">
        <v>536</v>
      </c>
      <c r="G16" s="143" t="s">
        <v>537</v>
      </c>
      <c r="H16" s="145">
        <v>514579.98</v>
      </c>
      <c r="I16" s="148">
        <f t="shared" si="0"/>
        <v>4.0797827248222245E-3</v>
      </c>
      <c r="J16" s="146">
        <v>8</v>
      </c>
      <c r="K16" s="133"/>
      <c r="L16" s="147"/>
      <c r="M16" s="133"/>
    </row>
    <row r="17" spans="1:13" s="89" customFormat="1" ht="25.5" x14ac:dyDescent="0.35">
      <c r="A17" s="142" t="s">
        <v>637</v>
      </c>
      <c r="B17" s="143">
        <v>311443</v>
      </c>
      <c r="C17" s="144" t="s">
        <v>432</v>
      </c>
      <c r="D17" s="144" t="s">
        <v>543</v>
      </c>
      <c r="E17" s="144" t="s">
        <v>539</v>
      </c>
      <c r="F17" s="143" t="s">
        <v>535</v>
      </c>
      <c r="G17" s="143" t="s">
        <v>537</v>
      </c>
      <c r="H17" s="145">
        <v>2444236.13</v>
      </c>
      <c r="I17" s="148">
        <f t="shared" si="0"/>
        <v>1.9378819087676767E-2</v>
      </c>
      <c r="J17" s="146">
        <v>38</v>
      </c>
      <c r="K17" s="133"/>
      <c r="L17" s="147"/>
      <c r="M17" s="133"/>
    </row>
    <row r="18" spans="1:13" s="89" customFormat="1" ht="25.5" x14ac:dyDescent="0.35">
      <c r="A18" s="142" t="s">
        <v>637</v>
      </c>
      <c r="B18" s="143">
        <v>311483</v>
      </c>
      <c r="C18" s="144" t="s">
        <v>432</v>
      </c>
      <c r="D18" s="144" t="s">
        <v>544</v>
      </c>
      <c r="E18" s="144" t="s">
        <v>539</v>
      </c>
      <c r="F18" s="143" t="s">
        <v>535</v>
      </c>
      <c r="G18" s="143" t="s">
        <v>537</v>
      </c>
      <c r="H18" s="145">
        <v>1286562.79</v>
      </c>
      <c r="I18" s="148">
        <f t="shared" si="0"/>
        <v>1.0200351449819489E-2</v>
      </c>
      <c r="J18" s="146">
        <v>20</v>
      </c>
      <c r="K18" s="133"/>
      <c r="L18" s="147"/>
      <c r="M18" s="133"/>
    </row>
    <row r="19" spans="1:13" s="89" customFormat="1" ht="25.5" x14ac:dyDescent="0.35">
      <c r="A19" s="142" t="s">
        <v>637</v>
      </c>
      <c r="B19" s="143">
        <v>312361</v>
      </c>
      <c r="C19" s="144" t="s">
        <v>433</v>
      </c>
      <c r="D19" s="144" t="s">
        <v>545</v>
      </c>
      <c r="E19" s="144" t="s">
        <v>539</v>
      </c>
      <c r="F19" s="143" t="s">
        <v>533</v>
      </c>
      <c r="G19" s="143" t="s">
        <v>636</v>
      </c>
      <c r="H19" s="145">
        <v>962986.39</v>
      </c>
      <c r="I19" s="148">
        <f t="shared" si="0"/>
        <v>7.6349166132753891E-3</v>
      </c>
      <c r="J19" s="146">
        <v>15</v>
      </c>
      <c r="K19" s="133"/>
      <c r="L19" s="147"/>
      <c r="M19" s="133"/>
    </row>
    <row r="20" spans="1:13" s="89" customFormat="1" ht="25.5" x14ac:dyDescent="0.35">
      <c r="A20" s="142" t="s">
        <v>637</v>
      </c>
      <c r="B20" s="143">
        <v>312393</v>
      </c>
      <c r="C20" s="144" t="s">
        <v>433</v>
      </c>
      <c r="D20" s="144" t="s">
        <v>546</v>
      </c>
      <c r="E20" s="144" t="s">
        <v>539</v>
      </c>
      <c r="F20" s="143" t="s">
        <v>533</v>
      </c>
      <c r="G20" s="143" t="s">
        <v>636</v>
      </c>
      <c r="H20" s="145">
        <v>962986.39</v>
      </c>
      <c r="I20" s="148">
        <f t="shared" si="0"/>
        <v>7.6349166132753891E-3</v>
      </c>
      <c r="J20" s="146">
        <v>15</v>
      </c>
      <c r="K20" s="133"/>
      <c r="L20" s="147"/>
      <c r="M20" s="133"/>
    </row>
    <row r="21" spans="1:13" s="89" customFormat="1" ht="25.5" x14ac:dyDescent="0.35">
      <c r="A21" s="142" t="s">
        <v>637</v>
      </c>
      <c r="B21" s="143">
        <v>312410</v>
      </c>
      <c r="C21" s="144" t="s">
        <v>433</v>
      </c>
      <c r="D21" s="144" t="s">
        <v>547</v>
      </c>
      <c r="E21" s="144" t="s">
        <v>539</v>
      </c>
      <c r="F21" s="143" t="s">
        <v>533</v>
      </c>
      <c r="G21" s="143" t="s">
        <v>636</v>
      </c>
      <c r="H21" s="145">
        <v>962986.39</v>
      </c>
      <c r="I21" s="148">
        <f t="shared" si="0"/>
        <v>7.6349166132753891E-3</v>
      </c>
      <c r="J21" s="146">
        <v>15</v>
      </c>
      <c r="K21" s="133"/>
      <c r="L21" s="147"/>
      <c r="M21" s="133"/>
    </row>
    <row r="22" spans="1:13" s="89" customFormat="1" ht="25.5" x14ac:dyDescent="0.35">
      <c r="A22" s="142" t="s">
        <v>637</v>
      </c>
      <c r="B22" s="143">
        <v>312513</v>
      </c>
      <c r="C22" s="144" t="s">
        <v>433</v>
      </c>
      <c r="D22" s="144" t="s">
        <v>548</v>
      </c>
      <c r="E22" s="144" t="s">
        <v>539</v>
      </c>
      <c r="F22" s="143" t="s">
        <v>533</v>
      </c>
      <c r="G22" s="143" t="s">
        <v>636</v>
      </c>
      <c r="H22" s="145">
        <v>962986.39</v>
      </c>
      <c r="I22" s="148">
        <f t="shared" si="0"/>
        <v>7.6349166132753891E-3</v>
      </c>
      <c r="J22" s="146">
        <v>15</v>
      </c>
      <c r="K22" s="133"/>
      <c r="L22" s="147"/>
      <c r="M22" s="133"/>
    </row>
    <row r="23" spans="1:13" s="89" customFormat="1" ht="25.5" x14ac:dyDescent="0.35">
      <c r="A23" s="142" t="s">
        <v>637</v>
      </c>
      <c r="B23" s="143">
        <v>312545</v>
      </c>
      <c r="C23" s="144" t="s">
        <v>433</v>
      </c>
      <c r="D23" s="144" t="s">
        <v>549</v>
      </c>
      <c r="E23" s="144" t="s">
        <v>539</v>
      </c>
      <c r="F23" s="143" t="s">
        <v>533</v>
      </c>
      <c r="G23" s="143" t="s">
        <v>636</v>
      </c>
      <c r="H23" s="145">
        <v>962986.39</v>
      </c>
      <c r="I23" s="148">
        <f t="shared" si="0"/>
        <v>7.6349166132753891E-3</v>
      </c>
      <c r="J23" s="146">
        <v>15</v>
      </c>
      <c r="K23" s="133"/>
      <c r="L23" s="147"/>
      <c r="M23" s="133"/>
    </row>
    <row r="24" spans="1:13" s="89" customFormat="1" ht="25.5" x14ac:dyDescent="0.35">
      <c r="A24" s="142" t="s">
        <v>637</v>
      </c>
      <c r="B24" s="143">
        <v>312675</v>
      </c>
      <c r="C24" s="144" t="s">
        <v>433</v>
      </c>
      <c r="D24" s="144" t="s">
        <v>550</v>
      </c>
      <c r="E24" s="144" t="s">
        <v>539</v>
      </c>
      <c r="F24" s="143" t="s">
        <v>533</v>
      </c>
      <c r="G24" s="143" t="s">
        <v>636</v>
      </c>
      <c r="H24" s="145">
        <v>962986.39</v>
      </c>
      <c r="I24" s="148">
        <f t="shared" si="0"/>
        <v>7.6349166132753891E-3</v>
      </c>
      <c r="J24" s="146">
        <v>15</v>
      </c>
      <c r="K24" s="133"/>
      <c r="L24" s="147"/>
      <c r="M24" s="133"/>
    </row>
    <row r="25" spans="1:13" s="89" customFormat="1" ht="25.5" x14ac:dyDescent="0.35">
      <c r="A25" s="142" t="s">
        <v>637</v>
      </c>
      <c r="B25" s="143">
        <v>312718</v>
      </c>
      <c r="C25" s="144" t="s">
        <v>433</v>
      </c>
      <c r="D25" s="144" t="s">
        <v>551</v>
      </c>
      <c r="E25" s="144" t="s">
        <v>539</v>
      </c>
      <c r="F25" s="143" t="s">
        <v>533</v>
      </c>
      <c r="G25" s="143" t="s">
        <v>636</v>
      </c>
      <c r="H25" s="145">
        <v>962986.39</v>
      </c>
      <c r="I25" s="148">
        <f t="shared" si="0"/>
        <v>7.6349166132753891E-3</v>
      </c>
      <c r="J25" s="146">
        <v>15</v>
      </c>
      <c r="K25" s="133"/>
      <c r="L25" s="147"/>
      <c r="M25" s="133"/>
    </row>
    <row r="26" spans="1:13" s="89" customFormat="1" ht="25.5" x14ac:dyDescent="0.35">
      <c r="A26" s="142" t="s">
        <v>637</v>
      </c>
      <c r="B26" s="143">
        <v>312750</v>
      </c>
      <c r="C26" s="144" t="s">
        <v>433</v>
      </c>
      <c r="D26" s="144" t="s">
        <v>552</v>
      </c>
      <c r="E26" s="144" t="s">
        <v>539</v>
      </c>
      <c r="F26" s="143" t="s">
        <v>533</v>
      </c>
      <c r="G26" s="143" t="s">
        <v>636</v>
      </c>
      <c r="H26" s="145">
        <v>962986.39</v>
      </c>
      <c r="I26" s="148">
        <f t="shared" si="0"/>
        <v>7.6349166132753891E-3</v>
      </c>
      <c r="J26" s="146">
        <v>15</v>
      </c>
      <c r="K26" s="133"/>
      <c r="L26" s="147"/>
      <c r="M26" s="133"/>
    </row>
    <row r="27" spans="1:13" s="89" customFormat="1" ht="25.5" x14ac:dyDescent="0.35">
      <c r="A27" s="142" t="s">
        <v>638</v>
      </c>
      <c r="B27" s="143">
        <v>308101</v>
      </c>
      <c r="C27" s="144" t="s">
        <v>434</v>
      </c>
      <c r="D27" s="144" t="s">
        <v>553</v>
      </c>
      <c r="E27" s="144" t="s">
        <v>554</v>
      </c>
      <c r="F27" s="143" t="s">
        <v>536</v>
      </c>
      <c r="G27" s="143" t="s">
        <v>636</v>
      </c>
      <c r="H27" s="145">
        <v>1887582.7600000002</v>
      </c>
      <c r="I27" s="148">
        <f t="shared" si="0"/>
        <v>1.496546277591339E-2</v>
      </c>
      <c r="J27" s="146">
        <v>22</v>
      </c>
      <c r="K27" s="133"/>
      <c r="L27" s="147"/>
      <c r="M27" s="133"/>
    </row>
    <row r="28" spans="1:13" s="89" customFormat="1" ht="25.5" x14ac:dyDescent="0.35">
      <c r="A28" s="142" t="s">
        <v>638</v>
      </c>
      <c r="B28" s="143">
        <v>308184</v>
      </c>
      <c r="C28" s="144" t="s">
        <v>434</v>
      </c>
      <c r="D28" s="144" t="s">
        <v>553</v>
      </c>
      <c r="E28" s="144" t="s">
        <v>554</v>
      </c>
      <c r="F28" s="143" t="s">
        <v>536</v>
      </c>
      <c r="G28" s="143" t="s">
        <v>636</v>
      </c>
      <c r="H28" s="145">
        <v>2361498.37</v>
      </c>
      <c r="I28" s="148">
        <f t="shared" si="0"/>
        <v>1.872284315184948E-2</v>
      </c>
      <c r="J28" s="146">
        <v>28</v>
      </c>
      <c r="K28" s="133"/>
      <c r="L28" s="147"/>
      <c r="M28" s="133"/>
    </row>
    <row r="29" spans="1:13" s="89" customFormat="1" ht="25.5" x14ac:dyDescent="0.35">
      <c r="A29" s="142" t="s">
        <v>638</v>
      </c>
      <c r="B29" s="143">
        <v>308347</v>
      </c>
      <c r="C29" s="144" t="s">
        <v>435</v>
      </c>
      <c r="D29" s="144" t="s">
        <v>555</v>
      </c>
      <c r="E29" s="144" t="s">
        <v>554</v>
      </c>
      <c r="F29" s="143" t="s">
        <v>536</v>
      </c>
      <c r="G29" s="143" t="s">
        <v>636</v>
      </c>
      <c r="H29" s="145">
        <v>2662582.4300000002</v>
      </c>
      <c r="I29" s="148">
        <f t="shared" si="0"/>
        <v>2.1109950296412973E-2</v>
      </c>
      <c r="J29" s="146">
        <v>31</v>
      </c>
      <c r="K29" s="133"/>
      <c r="L29" s="147"/>
      <c r="M29" s="133"/>
    </row>
    <row r="30" spans="1:13" s="89" customFormat="1" ht="25.5" x14ac:dyDescent="0.35">
      <c r="A30" s="142" t="s">
        <v>638</v>
      </c>
      <c r="B30" s="143">
        <v>308475</v>
      </c>
      <c r="C30" s="144" t="s">
        <v>435</v>
      </c>
      <c r="D30" s="144" t="s">
        <v>555</v>
      </c>
      <c r="E30" s="144" t="s">
        <v>554</v>
      </c>
      <c r="F30" s="143" t="s">
        <v>536</v>
      </c>
      <c r="G30" s="143" t="s">
        <v>636</v>
      </c>
      <c r="H30" s="145">
        <v>86244.6</v>
      </c>
      <c r="I30" s="148">
        <f t="shared" si="0"/>
        <v>6.8377947620349095E-4</v>
      </c>
      <c r="J30" s="146">
        <v>1</v>
      </c>
      <c r="K30" s="133"/>
      <c r="L30" s="147"/>
      <c r="M30" s="133"/>
    </row>
    <row r="31" spans="1:13" s="89" customFormat="1" ht="25.5" x14ac:dyDescent="0.35">
      <c r="A31" s="142" t="s">
        <v>638</v>
      </c>
      <c r="B31" s="143">
        <v>308521</v>
      </c>
      <c r="C31" s="144" t="s">
        <v>435</v>
      </c>
      <c r="D31" s="144" t="s">
        <v>555</v>
      </c>
      <c r="E31" s="144" t="s">
        <v>554</v>
      </c>
      <c r="F31" s="143" t="s">
        <v>536</v>
      </c>
      <c r="G31" s="143" t="s">
        <v>636</v>
      </c>
      <c r="H31" s="145">
        <v>172489.24</v>
      </c>
      <c r="I31" s="148">
        <f t="shared" si="0"/>
        <v>1.3675592695419566E-3</v>
      </c>
      <c r="J31" s="146">
        <v>2</v>
      </c>
      <c r="K31" s="133"/>
      <c r="L31" s="147"/>
      <c r="M31" s="133"/>
    </row>
    <row r="32" spans="1:13" s="89" customFormat="1" ht="25.5" x14ac:dyDescent="0.35">
      <c r="A32" s="142" t="s">
        <v>638</v>
      </c>
      <c r="B32" s="143">
        <v>308568</v>
      </c>
      <c r="C32" s="144" t="s">
        <v>435</v>
      </c>
      <c r="D32" s="144" t="s">
        <v>555</v>
      </c>
      <c r="E32" s="144" t="s">
        <v>554</v>
      </c>
      <c r="F32" s="143" t="s">
        <v>536</v>
      </c>
      <c r="G32" s="143" t="s">
        <v>636</v>
      </c>
      <c r="H32" s="145">
        <v>603712.4</v>
      </c>
      <c r="I32" s="148">
        <f t="shared" si="0"/>
        <v>4.7864579190993106E-3</v>
      </c>
      <c r="J32" s="146">
        <v>7</v>
      </c>
      <c r="K32" s="133"/>
      <c r="L32" s="147"/>
      <c r="M32" s="133"/>
    </row>
    <row r="33" spans="1:13" s="89" customFormat="1" ht="25.5" x14ac:dyDescent="0.35">
      <c r="A33" s="142" t="s">
        <v>638</v>
      </c>
      <c r="B33" s="143">
        <v>308787</v>
      </c>
      <c r="C33" s="144" t="s">
        <v>435</v>
      </c>
      <c r="D33" s="144" t="s">
        <v>555</v>
      </c>
      <c r="E33" s="144" t="s">
        <v>554</v>
      </c>
      <c r="F33" s="143" t="s">
        <v>536</v>
      </c>
      <c r="G33" s="143" t="s">
        <v>636</v>
      </c>
      <c r="H33" s="145">
        <v>344978.49</v>
      </c>
      <c r="I33" s="148">
        <f t="shared" si="0"/>
        <v>2.7351186183676569E-3</v>
      </c>
      <c r="J33" s="146">
        <v>4</v>
      </c>
      <c r="K33" s="133"/>
      <c r="L33" s="147"/>
      <c r="M33" s="133"/>
    </row>
    <row r="34" spans="1:13" s="89" customFormat="1" ht="25.5" x14ac:dyDescent="0.35">
      <c r="A34" s="142" t="s">
        <v>638</v>
      </c>
      <c r="B34" s="143">
        <v>308825</v>
      </c>
      <c r="C34" s="144" t="s">
        <v>435</v>
      </c>
      <c r="D34" s="144" t="s">
        <v>556</v>
      </c>
      <c r="E34" s="144" t="s">
        <v>554</v>
      </c>
      <c r="F34" s="143" t="s">
        <v>536</v>
      </c>
      <c r="G34" s="143" t="s">
        <v>636</v>
      </c>
      <c r="H34" s="145">
        <v>945451.61</v>
      </c>
      <c r="I34" s="148">
        <f t="shared" si="0"/>
        <v>7.4958943129372407E-3</v>
      </c>
      <c r="J34" s="146">
        <v>11</v>
      </c>
      <c r="K34" s="133"/>
      <c r="L34" s="147"/>
      <c r="M34" s="133"/>
    </row>
    <row r="35" spans="1:13" s="89" customFormat="1" ht="25.5" x14ac:dyDescent="0.35">
      <c r="A35" s="142" t="s">
        <v>638</v>
      </c>
      <c r="B35" s="143">
        <v>309058</v>
      </c>
      <c r="C35" s="144" t="s">
        <v>421</v>
      </c>
      <c r="D35" s="144" t="s">
        <v>557</v>
      </c>
      <c r="E35" s="144" t="s">
        <v>539</v>
      </c>
      <c r="F35" s="143" t="s">
        <v>535</v>
      </c>
      <c r="G35" s="143" t="s">
        <v>636</v>
      </c>
      <c r="H35" s="145">
        <v>1462194.47</v>
      </c>
      <c r="I35" s="148">
        <f t="shared" si="0"/>
        <v>1.1592825160117167E-2</v>
      </c>
      <c r="J35" s="146">
        <v>17</v>
      </c>
      <c r="K35" s="133"/>
      <c r="L35" s="147"/>
      <c r="M35" s="133"/>
    </row>
    <row r="36" spans="1:13" s="89" customFormat="1" ht="25.5" x14ac:dyDescent="0.35">
      <c r="A36" s="142" t="s">
        <v>638</v>
      </c>
      <c r="B36" s="143">
        <v>309157</v>
      </c>
      <c r="C36" s="144" t="s">
        <v>421</v>
      </c>
      <c r="D36" s="144" t="s">
        <v>558</v>
      </c>
      <c r="E36" s="144" t="s">
        <v>539</v>
      </c>
      <c r="F36" s="143" t="s">
        <v>533</v>
      </c>
      <c r="G36" s="143" t="s">
        <v>636</v>
      </c>
      <c r="H36" s="145">
        <v>1548756.13</v>
      </c>
      <c r="I36" s="148">
        <f t="shared" si="0"/>
        <v>1.2279118406698455E-2</v>
      </c>
      <c r="J36" s="146">
        <v>18</v>
      </c>
      <c r="K36" s="133"/>
      <c r="L36" s="147"/>
      <c r="M36" s="133"/>
    </row>
    <row r="37" spans="1:13" s="89" customFormat="1" ht="25.5" x14ac:dyDescent="0.35">
      <c r="A37" s="142" t="s">
        <v>638</v>
      </c>
      <c r="B37" s="143">
        <v>309171</v>
      </c>
      <c r="C37" s="144" t="s">
        <v>421</v>
      </c>
      <c r="D37" s="144" t="s">
        <v>559</v>
      </c>
      <c r="E37" s="144" t="s">
        <v>554</v>
      </c>
      <c r="F37" s="143" t="s">
        <v>535</v>
      </c>
      <c r="G37" s="143" t="s">
        <v>636</v>
      </c>
      <c r="H37" s="145">
        <v>1548415.43</v>
      </c>
      <c r="I37" s="148">
        <f t="shared" si="0"/>
        <v>1.2276417209550547E-2</v>
      </c>
      <c r="J37" s="146">
        <v>18</v>
      </c>
      <c r="K37" s="133"/>
      <c r="L37" s="147"/>
      <c r="M37" s="133"/>
    </row>
    <row r="38" spans="1:13" s="89" customFormat="1" ht="25.5" x14ac:dyDescent="0.35">
      <c r="A38" s="142" t="s">
        <v>638</v>
      </c>
      <c r="B38" s="143">
        <v>310174</v>
      </c>
      <c r="C38" s="144" t="s">
        <v>421</v>
      </c>
      <c r="D38" s="144" t="s">
        <v>560</v>
      </c>
      <c r="E38" s="144" t="s">
        <v>539</v>
      </c>
      <c r="F38" s="143" t="s">
        <v>535</v>
      </c>
      <c r="G38" s="143" t="s">
        <v>636</v>
      </c>
      <c r="H38" s="145">
        <v>1463242</v>
      </c>
      <c r="I38" s="148">
        <f t="shared" si="0"/>
        <v>1.1601130370121126E-2</v>
      </c>
      <c r="J38" s="146">
        <v>17</v>
      </c>
      <c r="K38" s="133"/>
      <c r="L38" s="147"/>
      <c r="M38" s="133"/>
    </row>
    <row r="39" spans="1:13" s="89" customFormat="1" ht="25.5" x14ac:dyDescent="0.35">
      <c r="A39" s="142" t="s">
        <v>638</v>
      </c>
      <c r="B39" s="143">
        <v>310178</v>
      </c>
      <c r="C39" s="144" t="s">
        <v>422</v>
      </c>
      <c r="D39" s="144" t="s">
        <v>561</v>
      </c>
      <c r="E39" s="144" t="s">
        <v>539</v>
      </c>
      <c r="F39" s="143" t="s">
        <v>533</v>
      </c>
      <c r="G39" s="143" t="s">
        <v>636</v>
      </c>
      <c r="H39" s="145">
        <v>1036232.04</v>
      </c>
      <c r="I39" s="148">
        <f t="shared" si="0"/>
        <v>8.215635547460071E-3</v>
      </c>
      <c r="J39" s="146">
        <v>12</v>
      </c>
      <c r="K39" s="133"/>
      <c r="L39" s="147"/>
      <c r="M39" s="133"/>
    </row>
    <row r="40" spans="1:13" s="89" customFormat="1" ht="25.5" x14ac:dyDescent="0.35">
      <c r="A40" s="142" t="s">
        <v>638</v>
      </c>
      <c r="B40" s="143">
        <v>310175</v>
      </c>
      <c r="C40" s="144" t="s">
        <v>422</v>
      </c>
      <c r="D40" s="144" t="s">
        <v>562</v>
      </c>
      <c r="E40" s="144" t="s">
        <v>539</v>
      </c>
      <c r="F40" s="143" t="s">
        <v>533</v>
      </c>
      <c r="G40" s="143" t="s">
        <v>636</v>
      </c>
      <c r="H40" s="145">
        <v>690821.38</v>
      </c>
      <c r="I40" s="148">
        <f t="shared" si="0"/>
        <v>5.4770905235408682E-3</v>
      </c>
      <c r="J40" s="146">
        <v>8</v>
      </c>
      <c r="K40" s="133"/>
      <c r="L40" s="147"/>
      <c r="M40" s="133"/>
    </row>
    <row r="41" spans="1:13" s="89" customFormat="1" ht="25.5" x14ac:dyDescent="0.35">
      <c r="A41" s="142" t="s">
        <v>638</v>
      </c>
      <c r="B41" s="143">
        <v>310180</v>
      </c>
      <c r="C41" s="144" t="s">
        <v>422</v>
      </c>
      <c r="D41" s="144" t="s">
        <v>563</v>
      </c>
      <c r="E41" s="144" t="s">
        <v>539</v>
      </c>
      <c r="F41" s="143" t="s">
        <v>533</v>
      </c>
      <c r="G41" s="143" t="s">
        <v>636</v>
      </c>
      <c r="H41" s="145">
        <v>1727053.44</v>
      </c>
      <c r="I41" s="148">
        <f t="shared" si="0"/>
        <v>1.3692726229568426E-2</v>
      </c>
      <c r="J41" s="146">
        <v>20</v>
      </c>
      <c r="K41" s="133"/>
      <c r="L41" s="147"/>
      <c r="M41" s="133"/>
    </row>
    <row r="42" spans="1:13" s="89" customFormat="1" ht="25.5" x14ac:dyDescent="0.35">
      <c r="A42" s="142" t="s">
        <v>638</v>
      </c>
      <c r="B42" s="143">
        <v>310202</v>
      </c>
      <c r="C42" s="144" t="s">
        <v>423</v>
      </c>
      <c r="D42" s="144" t="s">
        <v>564</v>
      </c>
      <c r="E42" s="144" t="s">
        <v>554</v>
      </c>
      <c r="F42" s="143" t="s">
        <v>535</v>
      </c>
      <c r="G42" s="143" t="s">
        <v>636</v>
      </c>
      <c r="H42" s="145">
        <v>516724.58000000013</v>
      </c>
      <c r="I42" s="148">
        <f t="shared" si="0"/>
        <v>4.0967859164964407E-3</v>
      </c>
      <c r="J42" s="146">
        <v>6</v>
      </c>
      <c r="K42" s="133"/>
      <c r="L42" s="147"/>
      <c r="M42" s="133"/>
    </row>
    <row r="43" spans="1:13" s="89" customFormat="1" ht="25.5" x14ac:dyDescent="0.35">
      <c r="A43" s="142" t="s">
        <v>638</v>
      </c>
      <c r="B43" s="143">
        <v>310211</v>
      </c>
      <c r="C43" s="144" t="s">
        <v>423</v>
      </c>
      <c r="D43" s="144" t="s">
        <v>564</v>
      </c>
      <c r="E43" s="144" t="s">
        <v>554</v>
      </c>
      <c r="F43" s="143" t="s">
        <v>535</v>
      </c>
      <c r="G43" s="143" t="s">
        <v>636</v>
      </c>
      <c r="H43" s="145">
        <v>172241.53000000003</v>
      </c>
      <c r="I43" s="148">
        <f t="shared" si="0"/>
        <v>1.3655953319267279E-3</v>
      </c>
      <c r="J43" s="146">
        <v>2</v>
      </c>
      <c r="K43" s="133"/>
      <c r="L43" s="147"/>
      <c r="M43" s="133"/>
    </row>
    <row r="44" spans="1:13" s="89" customFormat="1" ht="25.5" x14ac:dyDescent="0.35">
      <c r="A44" s="142" t="s">
        <v>638</v>
      </c>
      <c r="B44" s="143">
        <v>310217</v>
      </c>
      <c r="C44" s="144" t="s">
        <v>423</v>
      </c>
      <c r="D44" s="144" t="s">
        <v>564</v>
      </c>
      <c r="E44" s="144" t="s">
        <v>554</v>
      </c>
      <c r="F44" s="143" t="s">
        <v>535</v>
      </c>
      <c r="G44" s="143" t="s">
        <v>636</v>
      </c>
      <c r="H44" s="145">
        <v>857930.93</v>
      </c>
      <c r="I44" s="148">
        <f t="shared" si="0"/>
        <v>6.8019975967674945E-3</v>
      </c>
      <c r="J44" s="146">
        <v>10</v>
      </c>
      <c r="K44" s="133"/>
      <c r="L44" s="147"/>
      <c r="M44" s="133"/>
    </row>
    <row r="45" spans="1:13" s="89" customFormat="1" ht="25.5" x14ac:dyDescent="0.35">
      <c r="A45" s="142" t="s">
        <v>638</v>
      </c>
      <c r="B45" s="143">
        <v>310222</v>
      </c>
      <c r="C45" s="144" t="s">
        <v>423</v>
      </c>
      <c r="D45" s="144" t="s">
        <v>564</v>
      </c>
      <c r="E45" s="144" t="s">
        <v>554</v>
      </c>
      <c r="F45" s="143" t="s">
        <v>535</v>
      </c>
      <c r="G45" s="143" t="s">
        <v>636</v>
      </c>
      <c r="H45" s="145">
        <v>86120.77</v>
      </c>
      <c r="I45" s="148">
        <f t="shared" ref="I45:I76" si="1">H45/SUM($H$13:$H$140)</f>
        <v>6.8279770560523577E-4</v>
      </c>
      <c r="J45" s="146">
        <v>1</v>
      </c>
      <c r="K45" s="133"/>
      <c r="L45" s="147"/>
      <c r="M45" s="133"/>
    </row>
    <row r="46" spans="1:13" s="89" customFormat="1" ht="25.5" x14ac:dyDescent="0.35">
      <c r="A46" s="142" t="s">
        <v>638</v>
      </c>
      <c r="B46" s="143">
        <v>310223</v>
      </c>
      <c r="C46" s="144" t="s">
        <v>423</v>
      </c>
      <c r="D46" s="144" t="s">
        <v>564</v>
      </c>
      <c r="E46" s="144" t="s">
        <v>554</v>
      </c>
      <c r="F46" s="143" t="s">
        <v>535</v>
      </c>
      <c r="G46" s="143" t="s">
        <v>636</v>
      </c>
      <c r="H46" s="145">
        <v>86120.77</v>
      </c>
      <c r="I46" s="148">
        <f t="shared" si="1"/>
        <v>6.8279770560523577E-4</v>
      </c>
      <c r="J46" s="146">
        <v>1</v>
      </c>
      <c r="K46" s="133"/>
      <c r="L46" s="147"/>
      <c r="M46" s="133"/>
    </row>
    <row r="47" spans="1:13" s="89" customFormat="1" ht="25.5" x14ac:dyDescent="0.35">
      <c r="A47" s="142" t="s">
        <v>638</v>
      </c>
      <c r="B47" s="143">
        <v>310308</v>
      </c>
      <c r="C47" s="144" t="s">
        <v>423</v>
      </c>
      <c r="D47" s="144" t="s">
        <v>565</v>
      </c>
      <c r="E47" s="144" t="s">
        <v>539</v>
      </c>
      <c r="F47" s="143" t="s">
        <v>533</v>
      </c>
      <c r="G47" s="143" t="s">
        <v>636</v>
      </c>
      <c r="H47" s="145">
        <v>1117773.43</v>
      </c>
      <c r="I47" s="148">
        <f t="shared" si="1"/>
        <v>8.8621262140421465E-3</v>
      </c>
      <c r="J47" s="146">
        <v>13</v>
      </c>
      <c r="K47" s="133"/>
      <c r="L47" s="147"/>
      <c r="M47" s="133"/>
    </row>
    <row r="48" spans="1:13" s="89" customFormat="1" ht="25.5" x14ac:dyDescent="0.35">
      <c r="A48" s="142" t="s">
        <v>638</v>
      </c>
      <c r="B48" s="143">
        <v>310232</v>
      </c>
      <c r="C48" s="144" t="s">
        <v>423</v>
      </c>
      <c r="D48" s="144" t="s">
        <v>566</v>
      </c>
      <c r="E48" s="144" t="s">
        <v>539</v>
      </c>
      <c r="F48" s="143" t="s">
        <v>533</v>
      </c>
      <c r="G48" s="143" t="s">
        <v>636</v>
      </c>
      <c r="H48" s="145">
        <v>1461556.41</v>
      </c>
      <c r="I48" s="148">
        <f t="shared" si="1"/>
        <v>1.158776638156655E-2</v>
      </c>
      <c r="J48" s="146">
        <v>17</v>
      </c>
      <c r="K48" s="133"/>
      <c r="L48" s="147"/>
      <c r="M48" s="133"/>
    </row>
    <row r="49" spans="1:13" s="89" customFormat="1" ht="25.5" x14ac:dyDescent="0.35">
      <c r="A49" s="142" t="s">
        <v>638</v>
      </c>
      <c r="B49" s="143">
        <v>310249</v>
      </c>
      <c r="C49" s="144" t="s">
        <v>423</v>
      </c>
      <c r="D49" s="144" t="s">
        <v>567</v>
      </c>
      <c r="E49" s="144" t="s">
        <v>539</v>
      </c>
      <c r="F49" s="143" t="s">
        <v>535</v>
      </c>
      <c r="G49" s="143" t="s">
        <v>636</v>
      </c>
      <c r="H49" s="145">
        <v>1375662.98</v>
      </c>
      <c r="I49" s="148">
        <f t="shared" si="1"/>
        <v>1.0906771112590625E-2</v>
      </c>
      <c r="J49" s="146">
        <v>16</v>
      </c>
      <c r="K49" s="133"/>
      <c r="L49" s="147"/>
      <c r="M49" s="133"/>
    </row>
    <row r="50" spans="1:13" s="89" customFormat="1" ht="25.5" x14ac:dyDescent="0.35">
      <c r="A50" s="142" t="s">
        <v>638</v>
      </c>
      <c r="B50" s="143">
        <v>310267</v>
      </c>
      <c r="C50" s="144" t="s">
        <v>423</v>
      </c>
      <c r="D50" s="144" t="s">
        <v>568</v>
      </c>
      <c r="E50" s="144" t="s">
        <v>539</v>
      </c>
      <c r="F50" s="143" t="s">
        <v>536</v>
      </c>
      <c r="G50" s="143" t="s">
        <v>636</v>
      </c>
      <c r="H50" s="145">
        <v>1375901.87</v>
      </c>
      <c r="I50" s="148">
        <f t="shared" si="1"/>
        <v>1.090866512194391E-2</v>
      </c>
      <c r="J50" s="146">
        <v>16</v>
      </c>
      <c r="K50" s="133"/>
      <c r="L50" s="147"/>
      <c r="M50" s="133"/>
    </row>
    <row r="51" spans="1:13" s="89" customFormat="1" ht="25.5" x14ac:dyDescent="0.35">
      <c r="A51" s="142" t="s">
        <v>638</v>
      </c>
      <c r="B51" s="143">
        <v>310282</v>
      </c>
      <c r="C51" s="144" t="s">
        <v>423</v>
      </c>
      <c r="D51" s="144" t="s">
        <v>569</v>
      </c>
      <c r="E51" s="144" t="s">
        <v>539</v>
      </c>
      <c r="F51" s="143" t="s">
        <v>535</v>
      </c>
      <c r="G51" s="143" t="s">
        <v>636</v>
      </c>
      <c r="H51" s="145">
        <v>1547868.85</v>
      </c>
      <c r="I51" s="148">
        <f t="shared" si="1"/>
        <v>1.2272083718687314E-2</v>
      </c>
      <c r="J51" s="146">
        <v>18</v>
      </c>
      <c r="K51" s="133"/>
      <c r="L51" s="147"/>
      <c r="M51" s="133"/>
    </row>
    <row r="52" spans="1:13" s="89" customFormat="1" ht="25.5" x14ac:dyDescent="0.35">
      <c r="A52" s="142" t="s">
        <v>638</v>
      </c>
      <c r="B52" s="143">
        <v>310374</v>
      </c>
      <c r="C52" s="144" t="s">
        <v>424</v>
      </c>
      <c r="D52" s="144" t="s">
        <v>570</v>
      </c>
      <c r="E52" s="144" t="s">
        <v>539</v>
      </c>
      <c r="F52" s="143" t="s">
        <v>533</v>
      </c>
      <c r="G52" s="143" t="s">
        <v>636</v>
      </c>
      <c r="H52" s="145">
        <v>1028377.39</v>
      </c>
      <c r="I52" s="148">
        <f t="shared" si="1"/>
        <v>8.1533609417136048E-3</v>
      </c>
      <c r="J52" s="146">
        <v>12</v>
      </c>
      <c r="K52" s="133"/>
      <c r="L52" s="147"/>
      <c r="M52" s="133"/>
    </row>
    <row r="53" spans="1:13" s="89" customFormat="1" ht="25.5" x14ac:dyDescent="0.35">
      <c r="A53" s="142" t="s">
        <v>638</v>
      </c>
      <c r="B53" s="143">
        <v>310404</v>
      </c>
      <c r="C53" s="144" t="s">
        <v>424</v>
      </c>
      <c r="D53" s="144" t="s">
        <v>571</v>
      </c>
      <c r="E53" s="144" t="s">
        <v>554</v>
      </c>
      <c r="F53" s="143" t="s">
        <v>535</v>
      </c>
      <c r="G53" s="143" t="s">
        <v>636</v>
      </c>
      <c r="H53" s="145">
        <v>259341.47000000003</v>
      </c>
      <c r="I53" s="148">
        <f t="shared" si="1"/>
        <v>2.0561562638639797E-3</v>
      </c>
      <c r="J53" s="146">
        <v>3</v>
      </c>
      <c r="K53" s="133"/>
      <c r="L53" s="147"/>
      <c r="M53" s="133"/>
    </row>
    <row r="54" spans="1:13" s="89" customFormat="1" ht="25.5" x14ac:dyDescent="0.35">
      <c r="A54" s="142" t="s">
        <v>638</v>
      </c>
      <c r="B54" s="143">
        <v>310419</v>
      </c>
      <c r="C54" s="144" t="s">
        <v>424</v>
      </c>
      <c r="D54" s="144" t="s">
        <v>571</v>
      </c>
      <c r="E54" s="144" t="s">
        <v>554</v>
      </c>
      <c r="F54" s="143" t="s">
        <v>535</v>
      </c>
      <c r="G54" s="143" t="s">
        <v>636</v>
      </c>
      <c r="H54" s="145">
        <v>691577.26</v>
      </c>
      <c r="I54" s="148">
        <f t="shared" si="1"/>
        <v>5.4830834231597743E-3</v>
      </c>
      <c r="J54" s="146">
        <v>8</v>
      </c>
      <c r="K54" s="133"/>
      <c r="L54" s="147"/>
      <c r="M54" s="133"/>
    </row>
    <row r="55" spans="1:13" s="89" customFormat="1" ht="25.5" x14ac:dyDescent="0.35">
      <c r="A55" s="142" t="s">
        <v>638</v>
      </c>
      <c r="B55" s="143">
        <v>310444</v>
      </c>
      <c r="C55" s="144" t="s">
        <v>424</v>
      </c>
      <c r="D55" s="144" t="s">
        <v>571</v>
      </c>
      <c r="E55" s="144" t="s">
        <v>554</v>
      </c>
      <c r="F55" s="143" t="s">
        <v>535</v>
      </c>
      <c r="G55" s="143" t="s">
        <v>636</v>
      </c>
      <c r="H55" s="145">
        <v>1277418.5</v>
      </c>
      <c r="I55" s="148">
        <f t="shared" si="1"/>
        <v>1.0127852095350307E-2</v>
      </c>
      <c r="J55" s="146">
        <v>15</v>
      </c>
      <c r="K55" s="133"/>
      <c r="L55" s="147"/>
      <c r="M55" s="133"/>
    </row>
    <row r="56" spans="1:13" s="89" customFormat="1" ht="25.5" x14ac:dyDescent="0.35">
      <c r="A56" s="142" t="s">
        <v>638</v>
      </c>
      <c r="B56" s="143">
        <v>310659</v>
      </c>
      <c r="C56" s="144" t="s">
        <v>424</v>
      </c>
      <c r="D56" s="144" t="s">
        <v>572</v>
      </c>
      <c r="E56" s="144" t="s">
        <v>539</v>
      </c>
      <c r="F56" s="143" t="s">
        <v>533</v>
      </c>
      <c r="G56" s="143" t="s">
        <v>636</v>
      </c>
      <c r="H56" s="145">
        <v>2742339.74</v>
      </c>
      <c r="I56" s="148">
        <f t="shared" si="1"/>
        <v>2.1742296108848758E-2</v>
      </c>
      <c r="J56" s="146">
        <v>32</v>
      </c>
      <c r="K56" s="133"/>
      <c r="L56" s="147"/>
      <c r="M56" s="133"/>
    </row>
    <row r="57" spans="1:13" s="89" customFormat="1" ht="25.5" x14ac:dyDescent="0.35">
      <c r="A57" s="142" t="s">
        <v>638</v>
      </c>
      <c r="B57" s="143">
        <v>310746</v>
      </c>
      <c r="C57" s="144" t="s">
        <v>424</v>
      </c>
      <c r="D57" s="144" t="s">
        <v>573</v>
      </c>
      <c r="E57" s="144" t="s">
        <v>539</v>
      </c>
      <c r="F57" s="143" t="s">
        <v>535</v>
      </c>
      <c r="G57" s="143" t="s">
        <v>636</v>
      </c>
      <c r="H57" s="145">
        <v>857052.8</v>
      </c>
      <c r="I57" s="148">
        <f t="shared" si="1"/>
        <v>6.7950354533818386E-3</v>
      </c>
      <c r="J57" s="146">
        <v>10</v>
      </c>
      <c r="K57" s="133"/>
      <c r="L57" s="147"/>
      <c r="M57" s="133"/>
    </row>
    <row r="58" spans="1:13" s="89" customFormat="1" ht="25.5" x14ac:dyDescent="0.35">
      <c r="A58" s="142" t="s">
        <v>638</v>
      </c>
      <c r="B58" s="143">
        <v>310774</v>
      </c>
      <c r="C58" s="144" t="s">
        <v>424</v>
      </c>
      <c r="D58" s="144" t="s">
        <v>574</v>
      </c>
      <c r="E58" s="144" t="s">
        <v>539</v>
      </c>
      <c r="F58" s="143" t="s">
        <v>533</v>
      </c>
      <c r="G58" s="143" t="s">
        <v>636</v>
      </c>
      <c r="H58" s="145">
        <v>1542695.05</v>
      </c>
      <c r="I58" s="148">
        <f t="shared" si="1"/>
        <v>1.2231063895371052E-2</v>
      </c>
      <c r="J58" s="146">
        <v>18</v>
      </c>
      <c r="K58" s="133"/>
      <c r="L58" s="147"/>
      <c r="M58" s="133"/>
    </row>
    <row r="59" spans="1:13" s="89" customFormat="1" ht="25.5" x14ac:dyDescent="0.35">
      <c r="A59" s="142" t="s">
        <v>638</v>
      </c>
      <c r="B59" s="143">
        <v>310793</v>
      </c>
      <c r="C59" s="144" t="s">
        <v>424</v>
      </c>
      <c r="D59" s="144" t="s">
        <v>575</v>
      </c>
      <c r="E59" s="144" t="s">
        <v>539</v>
      </c>
      <c r="F59" s="143" t="s">
        <v>534</v>
      </c>
      <c r="G59" s="143" t="s">
        <v>636</v>
      </c>
      <c r="H59" s="145">
        <v>771283.05</v>
      </c>
      <c r="I59" s="148">
        <f t="shared" si="1"/>
        <v>6.1150207657480115E-3</v>
      </c>
      <c r="J59" s="146">
        <v>9</v>
      </c>
      <c r="K59" s="133"/>
      <c r="L59" s="147"/>
      <c r="M59" s="133"/>
    </row>
    <row r="60" spans="1:13" s="89" customFormat="1" ht="25.5" x14ac:dyDescent="0.35">
      <c r="A60" s="142" t="s">
        <v>638</v>
      </c>
      <c r="B60" s="143">
        <v>310824</v>
      </c>
      <c r="C60" s="144" t="s">
        <v>425</v>
      </c>
      <c r="D60" s="144" t="s">
        <v>576</v>
      </c>
      <c r="E60" s="144" t="s">
        <v>539</v>
      </c>
      <c r="F60" s="143" t="s">
        <v>533</v>
      </c>
      <c r="G60" s="143" t="s">
        <v>636</v>
      </c>
      <c r="H60" s="145">
        <v>1202386.6399999999</v>
      </c>
      <c r="I60" s="148">
        <f t="shared" si="1"/>
        <v>9.532971419581926E-3</v>
      </c>
      <c r="J60" s="146">
        <v>14</v>
      </c>
      <c r="K60" s="133"/>
      <c r="L60" s="147"/>
      <c r="M60" s="133"/>
    </row>
    <row r="61" spans="1:13" s="89" customFormat="1" ht="25.5" x14ac:dyDescent="0.35">
      <c r="A61" s="142" t="s">
        <v>638</v>
      </c>
      <c r="B61" s="143">
        <v>310880</v>
      </c>
      <c r="C61" s="144" t="s">
        <v>425</v>
      </c>
      <c r="D61" s="144" t="s">
        <v>577</v>
      </c>
      <c r="E61" s="144" t="s">
        <v>539</v>
      </c>
      <c r="F61" s="143" t="s">
        <v>533</v>
      </c>
      <c r="G61" s="143" t="s">
        <v>636</v>
      </c>
      <c r="H61" s="145">
        <v>515697.5</v>
      </c>
      <c r="I61" s="148">
        <f t="shared" si="1"/>
        <v>4.0886428417483498E-3</v>
      </c>
      <c r="J61" s="146">
        <v>6</v>
      </c>
      <c r="K61" s="133"/>
      <c r="L61" s="147"/>
      <c r="M61" s="133"/>
    </row>
    <row r="62" spans="1:13" s="89" customFormat="1" ht="25.5" x14ac:dyDescent="0.35">
      <c r="A62" s="142" t="s">
        <v>638</v>
      </c>
      <c r="B62" s="143">
        <v>310906</v>
      </c>
      <c r="C62" s="144" t="s">
        <v>425</v>
      </c>
      <c r="D62" s="144" t="s">
        <v>578</v>
      </c>
      <c r="E62" s="144" t="s">
        <v>539</v>
      </c>
      <c r="F62" s="143" t="s">
        <v>533</v>
      </c>
      <c r="G62" s="143" t="s">
        <v>636</v>
      </c>
      <c r="H62" s="145">
        <v>1031213.59</v>
      </c>
      <c r="I62" s="148">
        <f t="shared" si="1"/>
        <v>8.1758473971022122E-3</v>
      </c>
      <c r="J62" s="146">
        <v>12</v>
      </c>
      <c r="K62" s="133"/>
      <c r="L62" s="147"/>
      <c r="M62" s="133"/>
    </row>
    <row r="63" spans="1:13" s="89" customFormat="1" ht="25.5" x14ac:dyDescent="0.35">
      <c r="A63" s="142" t="s">
        <v>638</v>
      </c>
      <c r="B63" s="143">
        <v>311059</v>
      </c>
      <c r="C63" s="144" t="s">
        <v>426</v>
      </c>
      <c r="D63" s="144" t="s">
        <v>579</v>
      </c>
      <c r="E63" s="144" t="s">
        <v>539</v>
      </c>
      <c r="F63" s="143" t="s">
        <v>533</v>
      </c>
      <c r="G63" s="143" t="s">
        <v>636</v>
      </c>
      <c r="H63" s="145">
        <v>1293351.29</v>
      </c>
      <c r="I63" s="148">
        <f t="shared" si="1"/>
        <v>1.0254173219231225E-2</v>
      </c>
      <c r="J63" s="146">
        <v>15</v>
      </c>
      <c r="K63" s="133"/>
      <c r="L63" s="147"/>
      <c r="M63" s="133"/>
    </row>
    <row r="64" spans="1:13" s="89" customFormat="1" ht="38.25" x14ac:dyDescent="0.35">
      <c r="A64" s="142" t="s">
        <v>638</v>
      </c>
      <c r="B64" s="143">
        <v>311078</v>
      </c>
      <c r="C64" s="144" t="s">
        <v>426</v>
      </c>
      <c r="D64" s="144" t="s">
        <v>580</v>
      </c>
      <c r="E64" s="144" t="s">
        <v>539</v>
      </c>
      <c r="F64" s="143" t="s">
        <v>533</v>
      </c>
      <c r="G64" s="143" t="s">
        <v>636</v>
      </c>
      <c r="H64" s="145">
        <v>2241602.7799999998</v>
      </c>
      <c r="I64" s="148">
        <f t="shared" si="1"/>
        <v>1.777226602899995E-2</v>
      </c>
      <c r="J64" s="146">
        <v>26</v>
      </c>
      <c r="K64" s="133"/>
      <c r="L64" s="147"/>
      <c r="M64" s="133"/>
    </row>
    <row r="65" spans="1:13" s="89" customFormat="1" ht="25.5" x14ac:dyDescent="0.35">
      <c r="A65" s="142" t="s">
        <v>638</v>
      </c>
      <c r="B65" s="143">
        <v>311107</v>
      </c>
      <c r="C65" s="144" t="s">
        <v>426</v>
      </c>
      <c r="D65" s="144" t="s">
        <v>581</v>
      </c>
      <c r="E65" s="144" t="s">
        <v>539</v>
      </c>
      <c r="F65" s="143" t="s">
        <v>533</v>
      </c>
      <c r="G65" s="143" t="s">
        <v>636</v>
      </c>
      <c r="H65" s="145">
        <v>1034681.02</v>
      </c>
      <c r="I65" s="148">
        <f t="shared" si="1"/>
        <v>8.2033384802444875E-3</v>
      </c>
      <c r="J65" s="146">
        <v>12</v>
      </c>
      <c r="K65" s="133"/>
      <c r="L65" s="147"/>
      <c r="M65" s="133"/>
    </row>
    <row r="66" spans="1:13" s="89" customFormat="1" ht="25.5" x14ac:dyDescent="0.35">
      <c r="A66" s="142" t="s">
        <v>638</v>
      </c>
      <c r="B66" s="143">
        <v>311804</v>
      </c>
      <c r="C66" s="144" t="s">
        <v>427</v>
      </c>
      <c r="D66" s="144" t="s">
        <v>582</v>
      </c>
      <c r="E66" s="144" t="s">
        <v>554</v>
      </c>
      <c r="F66" s="143" t="s">
        <v>536</v>
      </c>
      <c r="G66" s="143" t="s">
        <v>636</v>
      </c>
      <c r="H66" s="145">
        <v>424650.94</v>
      </c>
      <c r="I66" s="148">
        <f t="shared" si="1"/>
        <v>3.366791628954393E-3</v>
      </c>
      <c r="J66" s="146">
        <v>5</v>
      </c>
      <c r="K66" s="133"/>
      <c r="L66" s="147"/>
      <c r="M66" s="133"/>
    </row>
    <row r="67" spans="1:13" s="89" customFormat="1" ht="25.5" x14ac:dyDescent="0.35">
      <c r="A67" s="142" t="s">
        <v>638</v>
      </c>
      <c r="B67" s="143">
        <v>311882</v>
      </c>
      <c r="C67" s="144" t="s">
        <v>427</v>
      </c>
      <c r="D67" s="144" t="s">
        <v>582</v>
      </c>
      <c r="E67" s="144" t="s">
        <v>554</v>
      </c>
      <c r="F67" s="143" t="s">
        <v>536</v>
      </c>
      <c r="G67" s="143" t="s">
        <v>636</v>
      </c>
      <c r="H67" s="145">
        <v>170180.08000000002</v>
      </c>
      <c r="I67" s="148">
        <f t="shared" si="1"/>
        <v>1.3492513845813905E-3</v>
      </c>
      <c r="J67" s="146">
        <v>2</v>
      </c>
      <c r="K67" s="133"/>
      <c r="L67" s="147"/>
      <c r="M67" s="133"/>
    </row>
    <row r="68" spans="1:13" s="89" customFormat="1" ht="25.5" x14ac:dyDescent="0.35">
      <c r="A68" s="142" t="s">
        <v>638</v>
      </c>
      <c r="B68" s="143">
        <v>311892</v>
      </c>
      <c r="C68" s="144" t="s">
        <v>427</v>
      </c>
      <c r="D68" s="144" t="s">
        <v>582</v>
      </c>
      <c r="E68" s="144" t="s">
        <v>554</v>
      </c>
      <c r="F68" s="143" t="s">
        <v>536</v>
      </c>
      <c r="G68" s="143" t="s">
        <v>636</v>
      </c>
      <c r="H68" s="145">
        <v>85090.03</v>
      </c>
      <c r="I68" s="148">
        <f t="shared" si="1"/>
        <v>6.746256130069515E-4</v>
      </c>
      <c r="J68" s="146">
        <v>1</v>
      </c>
      <c r="K68" s="133"/>
      <c r="L68" s="147"/>
      <c r="M68" s="133"/>
    </row>
    <row r="69" spans="1:13" s="89" customFormat="1" ht="25.5" x14ac:dyDescent="0.35">
      <c r="A69" s="142" t="s">
        <v>638</v>
      </c>
      <c r="B69" s="143">
        <v>311927</v>
      </c>
      <c r="C69" s="144" t="s">
        <v>427</v>
      </c>
      <c r="D69" s="144" t="s">
        <v>583</v>
      </c>
      <c r="E69" s="144" t="s">
        <v>554</v>
      </c>
      <c r="F69" s="143" t="s">
        <v>536</v>
      </c>
      <c r="G69" s="143" t="s">
        <v>636</v>
      </c>
      <c r="H69" s="145">
        <v>679033.8600000001</v>
      </c>
      <c r="I69" s="148">
        <f t="shared" si="1"/>
        <v>5.3836346520852859E-3</v>
      </c>
      <c r="J69" s="146">
        <v>8</v>
      </c>
      <c r="K69" s="133"/>
      <c r="L69" s="147"/>
      <c r="M69" s="133"/>
    </row>
    <row r="70" spans="1:13" s="89" customFormat="1" ht="25.5" x14ac:dyDescent="0.35">
      <c r="A70" s="142" t="s">
        <v>638</v>
      </c>
      <c r="B70" s="143">
        <v>311935</v>
      </c>
      <c r="C70" s="144" t="s">
        <v>427</v>
      </c>
      <c r="D70" s="144" t="s">
        <v>583</v>
      </c>
      <c r="E70" s="144" t="s">
        <v>554</v>
      </c>
      <c r="F70" s="143" t="s">
        <v>536</v>
      </c>
      <c r="G70" s="143" t="s">
        <v>636</v>
      </c>
      <c r="H70" s="145">
        <v>510540.17000000004</v>
      </c>
      <c r="I70" s="148">
        <f t="shared" si="1"/>
        <v>4.0477535987579654E-3</v>
      </c>
      <c r="J70" s="146">
        <v>6</v>
      </c>
      <c r="K70" s="133"/>
      <c r="L70" s="147"/>
      <c r="M70" s="133"/>
    </row>
    <row r="71" spans="1:13" s="89" customFormat="1" ht="25.5" x14ac:dyDescent="0.35">
      <c r="A71" s="142" t="s">
        <v>638</v>
      </c>
      <c r="B71" s="143">
        <v>311949</v>
      </c>
      <c r="C71" s="144" t="s">
        <v>427</v>
      </c>
      <c r="D71" s="144" t="s">
        <v>583</v>
      </c>
      <c r="E71" s="144" t="s">
        <v>554</v>
      </c>
      <c r="F71" s="143" t="s">
        <v>536</v>
      </c>
      <c r="G71" s="143" t="s">
        <v>636</v>
      </c>
      <c r="H71" s="145">
        <v>340360.13000000012</v>
      </c>
      <c r="I71" s="148">
        <f t="shared" si="1"/>
        <v>2.6985025313115505E-3</v>
      </c>
      <c r="J71" s="146">
        <v>4</v>
      </c>
      <c r="K71" s="133"/>
      <c r="L71" s="147"/>
      <c r="M71" s="133"/>
    </row>
    <row r="72" spans="1:13" s="89" customFormat="1" ht="25.5" x14ac:dyDescent="0.35">
      <c r="A72" s="142" t="s">
        <v>638</v>
      </c>
      <c r="B72" s="143">
        <v>311964</v>
      </c>
      <c r="C72" s="144" t="s">
        <v>427</v>
      </c>
      <c r="D72" s="144" t="s">
        <v>583</v>
      </c>
      <c r="E72" s="144" t="s">
        <v>554</v>
      </c>
      <c r="F72" s="143" t="s">
        <v>536</v>
      </c>
      <c r="G72" s="143" t="s">
        <v>636</v>
      </c>
      <c r="H72" s="145">
        <v>340360.13000000012</v>
      </c>
      <c r="I72" s="148">
        <f t="shared" si="1"/>
        <v>2.6985025313115505E-3</v>
      </c>
      <c r="J72" s="146">
        <v>4</v>
      </c>
      <c r="K72" s="133"/>
      <c r="L72" s="147"/>
      <c r="M72" s="133"/>
    </row>
    <row r="73" spans="1:13" s="89" customFormat="1" ht="25.5" x14ac:dyDescent="0.35">
      <c r="A73" s="142" t="s">
        <v>638</v>
      </c>
      <c r="B73" s="143">
        <v>312018</v>
      </c>
      <c r="C73" s="144" t="s">
        <v>427</v>
      </c>
      <c r="D73" s="144" t="s">
        <v>584</v>
      </c>
      <c r="E73" s="144" t="s">
        <v>554</v>
      </c>
      <c r="F73" s="143" t="s">
        <v>533</v>
      </c>
      <c r="G73" s="143" t="s">
        <v>636</v>
      </c>
      <c r="H73" s="145">
        <v>170180.11</v>
      </c>
      <c r="I73" s="148">
        <f t="shared" si="1"/>
        <v>1.3492516224326214E-3</v>
      </c>
      <c r="J73" s="146">
        <v>2</v>
      </c>
      <c r="K73" s="133"/>
      <c r="L73" s="147"/>
      <c r="M73" s="133"/>
    </row>
    <row r="74" spans="1:13" s="89" customFormat="1" ht="25.5" x14ac:dyDescent="0.35">
      <c r="A74" s="142" t="s">
        <v>638</v>
      </c>
      <c r="B74" s="143">
        <v>312026</v>
      </c>
      <c r="C74" s="144" t="s">
        <v>427</v>
      </c>
      <c r="D74" s="144" t="s">
        <v>584</v>
      </c>
      <c r="E74" s="144" t="s">
        <v>554</v>
      </c>
      <c r="F74" s="143" t="s">
        <v>533</v>
      </c>
      <c r="G74" s="143" t="s">
        <v>636</v>
      </c>
      <c r="H74" s="145">
        <v>850900.29999999993</v>
      </c>
      <c r="I74" s="148">
        <f t="shared" si="1"/>
        <v>6.7462561300695141E-3</v>
      </c>
      <c r="J74" s="146">
        <v>10</v>
      </c>
      <c r="K74" s="133"/>
      <c r="L74" s="147"/>
      <c r="M74" s="133"/>
    </row>
    <row r="75" spans="1:13" s="89" customFormat="1" ht="25.5" x14ac:dyDescent="0.35">
      <c r="A75" s="142" t="s">
        <v>638</v>
      </c>
      <c r="B75" s="143">
        <v>312031</v>
      </c>
      <c r="C75" s="144" t="s">
        <v>427</v>
      </c>
      <c r="D75" s="144" t="s">
        <v>584</v>
      </c>
      <c r="E75" s="144" t="s">
        <v>554</v>
      </c>
      <c r="F75" s="143" t="s">
        <v>533</v>
      </c>
      <c r="G75" s="143" t="s">
        <v>636</v>
      </c>
      <c r="H75" s="145">
        <v>510540.17000000004</v>
      </c>
      <c r="I75" s="148">
        <f t="shared" si="1"/>
        <v>4.0477535987579654E-3</v>
      </c>
      <c r="J75" s="146">
        <v>6</v>
      </c>
      <c r="K75" s="133"/>
      <c r="L75" s="147"/>
      <c r="M75" s="133"/>
    </row>
    <row r="76" spans="1:13" s="89" customFormat="1" ht="25.5" x14ac:dyDescent="0.35">
      <c r="A76" s="142" t="s">
        <v>638</v>
      </c>
      <c r="B76" s="143">
        <v>312039</v>
      </c>
      <c r="C76" s="144" t="s">
        <v>427</v>
      </c>
      <c r="D76" s="144" t="s">
        <v>585</v>
      </c>
      <c r="E76" s="144" t="s">
        <v>539</v>
      </c>
      <c r="F76" s="143" t="s">
        <v>533</v>
      </c>
      <c r="G76" s="143" t="s">
        <v>636</v>
      </c>
      <c r="H76" s="145">
        <v>1363207.35</v>
      </c>
      <c r="I76" s="148">
        <f t="shared" si="1"/>
        <v>1.0808018214934604E-2</v>
      </c>
      <c r="J76" s="146">
        <v>16</v>
      </c>
      <c r="K76" s="133"/>
      <c r="L76" s="147"/>
      <c r="M76" s="133"/>
    </row>
    <row r="77" spans="1:13" s="89" customFormat="1" ht="25.5" x14ac:dyDescent="0.35">
      <c r="A77" s="142" t="s">
        <v>638</v>
      </c>
      <c r="B77" s="143">
        <v>312047</v>
      </c>
      <c r="C77" s="144" t="s">
        <v>427</v>
      </c>
      <c r="D77" s="144" t="s">
        <v>586</v>
      </c>
      <c r="E77" s="144" t="s">
        <v>539</v>
      </c>
      <c r="F77" s="143" t="s">
        <v>535</v>
      </c>
      <c r="G77" s="143" t="s">
        <v>636</v>
      </c>
      <c r="H77" s="145">
        <v>1192413.01</v>
      </c>
      <c r="I77" s="148">
        <f t="shared" ref="I77:I108" si="2">H77/SUM($H$13:$H$140)</f>
        <v>9.4538967471126077E-3</v>
      </c>
      <c r="J77" s="146">
        <v>14</v>
      </c>
      <c r="K77" s="133"/>
      <c r="L77" s="147"/>
      <c r="M77" s="133"/>
    </row>
    <row r="78" spans="1:13" s="89" customFormat="1" ht="25.5" x14ac:dyDescent="0.35">
      <c r="A78" s="142" t="s">
        <v>638</v>
      </c>
      <c r="B78" s="143">
        <v>312051</v>
      </c>
      <c r="C78" s="144" t="s">
        <v>427</v>
      </c>
      <c r="D78" s="144" t="s">
        <v>587</v>
      </c>
      <c r="E78" s="144" t="s">
        <v>539</v>
      </c>
      <c r="F78" s="143" t="s">
        <v>533</v>
      </c>
      <c r="G78" s="143" t="s">
        <v>636</v>
      </c>
      <c r="H78" s="145">
        <v>2045810.14</v>
      </c>
      <c r="I78" s="148">
        <f t="shared" si="2"/>
        <v>1.6219948680160735E-2</v>
      </c>
      <c r="J78" s="146">
        <v>24</v>
      </c>
      <c r="K78" s="133"/>
      <c r="L78" s="147"/>
      <c r="M78" s="133"/>
    </row>
    <row r="79" spans="1:13" s="89" customFormat="1" ht="25.5" x14ac:dyDescent="0.35">
      <c r="A79" s="142" t="s">
        <v>638</v>
      </c>
      <c r="B79" s="143">
        <v>312087</v>
      </c>
      <c r="C79" s="144" t="s">
        <v>588</v>
      </c>
      <c r="D79" s="144" t="s">
        <v>589</v>
      </c>
      <c r="E79" s="144" t="s">
        <v>539</v>
      </c>
      <c r="F79" s="143" t="s">
        <v>533</v>
      </c>
      <c r="G79" s="143" t="s">
        <v>636</v>
      </c>
      <c r="H79" s="145">
        <v>1552751.3</v>
      </c>
      <c r="I79" s="148">
        <f t="shared" si="2"/>
        <v>1.2310793610130833E-2</v>
      </c>
      <c r="J79" s="146">
        <v>18</v>
      </c>
      <c r="K79" s="133"/>
      <c r="L79" s="147"/>
      <c r="M79" s="133"/>
    </row>
    <row r="80" spans="1:13" s="89" customFormat="1" ht="25.5" x14ac:dyDescent="0.35">
      <c r="A80" s="142" t="s">
        <v>638</v>
      </c>
      <c r="B80" s="143">
        <v>312088</v>
      </c>
      <c r="C80" s="144" t="s">
        <v>588</v>
      </c>
      <c r="D80" s="144" t="s">
        <v>590</v>
      </c>
      <c r="E80" s="144" t="s">
        <v>539</v>
      </c>
      <c r="F80" s="143" t="s">
        <v>535</v>
      </c>
      <c r="G80" s="143" t="s">
        <v>636</v>
      </c>
      <c r="H80" s="145">
        <v>1207695.42</v>
      </c>
      <c r="I80" s="148">
        <f t="shared" si="2"/>
        <v>9.5750614148706701E-3</v>
      </c>
      <c r="J80" s="146">
        <v>14</v>
      </c>
      <c r="K80" s="133"/>
      <c r="L80" s="147"/>
      <c r="M80" s="133"/>
    </row>
    <row r="81" spans="1:13" s="89" customFormat="1" ht="25.5" x14ac:dyDescent="0.35">
      <c r="A81" s="142" t="s">
        <v>638</v>
      </c>
      <c r="B81" s="143">
        <v>312092</v>
      </c>
      <c r="C81" s="144" t="s">
        <v>588</v>
      </c>
      <c r="D81" s="144" t="s">
        <v>591</v>
      </c>
      <c r="E81" s="144" t="s">
        <v>539</v>
      </c>
      <c r="F81" s="143" t="s">
        <v>533</v>
      </c>
      <c r="G81" s="143" t="s">
        <v>636</v>
      </c>
      <c r="H81" s="145">
        <v>1725251.3</v>
      </c>
      <c r="I81" s="148">
        <f t="shared" si="2"/>
        <v>1.3678438188981012E-2</v>
      </c>
      <c r="J81" s="146">
        <v>20</v>
      </c>
      <c r="K81" s="133"/>
      <c r="L81" s="147"/>
      <c r="M81" s="133"/>
    </row>
    <row r="82" spans="1:13" s="89" customFormat="1" ht="25.5" x14ac:dyDescent="0.35">
      <c r="A82" s="142" t="s">
        <v>638</v>
      </c>
      <c r="B82" s="143">
        <v>312096</v>
      </c>
      <c r="C82" s="144" t="s">
        <v>588</v>
      </c>
      <c r="D82" s="144" t="s">
        <v>592</v>
      </c>
      <c r="E82" s="144" t="s">
        <v>539</v>
      </c>
      <c r="F82" s="143" t="s">
        <v>533</v>
      </c>
      <c r="G82" s="143" t="s">
        <v>636</v>
      </c>
      <c r="H82" s="145">
        <v>1207695.42</v>
      </c>
      <c r="I82" s="148">
        <f t="shared" si="2"/>
        <v>9.5750614148706701E-3</v>
      </c>
      <c r="J82" s="146">
        <v>14</v>
      </c>
      <c r="K82" s="133"/>
      <c r="L82" s="147"/>
      <c r="M82" s="133"/>
    </row>
    <row r="83" spans="1:13" s="89" customFormat="1" ht="25.5" x14ac:dyDescent="0.35">
      <c r="A83" s="142" t="s">
        <v>638</v>
      </c>
      <c r="B83" s="143">
        <v>312101</v>
      </c>
      <c r="C83" s="144" t="s">
        <v>588</v>
      </c>
      <c r="D83" s="144" t="s">
        <v>593</v>
      </c>
      <c r="E83" s="144" t="s">
        <v>539</v>
      </c>
      <c r="F83" s="143" t="s">
        <v>533</v>
      </c>
      <c r="G83" s="143" t="s">
        <v>636</v>
      </c>
      <c r="H83" s="145">
        <v>1035150.76</v>
      </c>
      <c r="I83" s="148">
        <f t="shared" si="2"/>
        <v>8.2070627548211199E-3</v>
      </c>
      <c r="J83" s="146">
        <v>12</v>
      </c>
      <c r="K83" s="133"/>
      <c r="L83" s="147"/>
      <c r="M83" s="133"/>
    </row>
    <row r="84" spans="1:13" s="89" customFormat="1" ht="25.5" x14ac:dyDescent="0.35">
      <c r="A84" s="142" t="s">
        <v>638</v>
      </c>
      <c r="B84" s="143">
        <v>312104</v>
      </c>
      <c r="C84" s="144" t="s">
        <v>588</v>
      </c>
      <c r="D84" s="144" t="s">
        <v>594</v>
      </c>
      <c r="E84" s="144" t="s">
        <v>539</v>
      </c>
      <c r="F84" s="143" t="s">
        <v>533</v>
      </c>
      <c r="G84" s="143" t="s">
        <v>636</v>
      </c>
      <c r="H84" s="145">
        <v>1035150.76</v>
      </c>
      <c r="I84" s="148">
        <f t="shared" si="2"/>
        <v>8.2070627548211199E-3</v>
      </c>
      <c r="J84" s="146">
        <v>12</v>
      </c>
      <c r="K84" s="133"/>
      <c r="L84" s="147"/>
      <c r="M84" s="133"/>
    </row>
    <row r="85" spans="1:13" s="89" customFormat="1" ht="25.5" x14ac:dyDescent="0.35">
      <c r="A85" s="142" t="s">
        <v>638</v>
      </c>
      <c r="B85" s="143">
        <v>312120</v>
      </c>
      <c r="C85" s="144" t="s">
        <v>436</v>
      </c>
      <c r="D85" s="144" t="s">
        <v>595</v>
      </c>
      <c r="E85" s="144" t="s">
        <v>554</v>
      </c>
      <c r="F85" s="143" t="s">
        <v>536</v>
      </c>
      <c r="G85" s="143" t="s">
        <v>636</v>
      </c>
      <c r="H85" s="145">
        <v>1032276.97</v>
      </c>
      <c r="I85" s="148">
        <f t="shared" si="2"/>
        <v>8.1842782718399374E-3</v>
      </c>
      <c r="J85" s="146">
        <v>12</v>
      </c>
      <c r="K85" s="133"/>
      <c r="L85" s="147"/>
      <c r="M85" s="133"/>
    </row>
    <row r="86" spans="1:13" s="89" customFormat="1" ht="25.5" x14ac:dyDescent="0.35">
      <c r="A86" s="142" t="s">
        <v>638</v>
      </c>
      <c r="B86" s="143">
        <v>312139</v>
      </c>
      <c r="C86" s="144" t="s">
        <v>436</v>
      </c>
      <c r="D86" s="144" t="s">
        <v>596</v>
      </c>
      <c r="E86" s="144" t="s">
        <v>554</v>
      </c>
      <c r="F86" s="143" t="s">
        <v>536</v>
      </c>
      <c r="G86" s="143" t="s">
        <v>636</v>
      </c>
      <c r="H86" s="145">
        <v>947992.28</v>
      </c>
      <c r="I86" s="148">
        <f t="shared" si="2"/>
        <v>7.5160376958482399E-3</v>
      </c>
      <c r="J86" s="146">
        <v>11</v>
      </c>
      <c r="K86" s="133"/>
      <c r="L86" s="147"/>
      <c r="M86" s="133"/>
    </row>
    <row r="87" spans="1:13" s="89" customFormat="1" ht="25.5" x14ac:dyDescent="0.35">
      <c r="A87" s="142" t="s">
        <v>638</v>
      </c>
      <c r="B87" s="143">
        <v>312149</v>
      </c>
      <c r="C87" s="144" t="s">
        <v>436</v>
      </c>
      <c r="D87" s="144" t="s">
        <v>596</v>
      </c>
      <c r="E87" s="144" t="s">
        <v>554</v>
      </c>
      <c r="F87" s="143" t="s">
        <v>536</v>
      </c>
      <c r="G87" s="143" t="s">
        <v>636</v>
      </c>
      <c r="H87" s="145">
        <v>1030538.57</v>
      </c>
      <c r="I87" s="148">
        <f t="shared" si="2"/>
        <v>8.1704955858348752E-3</v>
      </c>
      <c r="J87" s="146">
        <v>12</v>
      </c>
      <c r="K87" s="133"/>
      <c r="L87" s="147"/>
      <c r="M87" s="133"/>
    </row>
    <row r="88" spans="1:13" s="89" customFormat="1" ht="25.5" x14ac:dyDescent="0.35">
      <c r="A88" s="142" t="s">
        <v>638</v>
      </c>
      <c r="B88" s="143">
        <v>312159</v>
      </c>
      <c r="C88" s="144" t="s">
        <v>436</v>
      </c>
      <c r="D88" s="144" t="s">
        <v>597</v>
      </c>
      <c r="E88" s="144"/>
      <c r="F88" s="143" t="s">
        <v>533</v>
      </c>
      <c r="G88" s="143" t="s">
        <v>537</v>
      </c>
      <c r="H88" s="145">
        <v>516138.45</v>
      </c>
      <c r="I88" s="148">
        <f t="shared" si="2"/>
        <v>4.0921388584268664E-3</v>
      </c>
      <c r="J88" s="146">
        <v>6</v>
      </c>
      <c r="K88" s="133"/>
      <c r="L88" s="147"/>
      <c r="M88" s="133"/>
    </row>
    <row r="89" spans="1:13" s="89" customFormat="1" ht="25.5" x14ac:dyDescent="0.35">
      <c r="A89" s="142" t="s">
        <v>638</v>
      </c>
      <c r="B89" s="143">
        <v>312167</v>
      </c>
      <c r="C89" s="144" t="s">
        <v>436</v>
      </c>
      <c r="D89" s="144" t="s">
        <v>598</v>
      </c>
      <c r="E89" s="144"/>
      <c r="F89" s="143" t="s">
        <v>535</v>
      </c>
      <c r="G89" s="143" t="s">
        <v>537</v>
      </c>
      <c r="H89" s="145">
        <v>774207.7300000001</v>
      </c>
      <c r="I89" s="148">
        <f t="shared" si="2"/>
        <v>6.13820872370089E-3</v>
      </c>
      <c r="J89" s="146">
        <v>9</v>
      </c>
      <c r="K89" s="133"/>
      <c r="L89" s="147"/>
      <c r="M89" s="133"/>
    </row>
    <row r="90" spans="1:13" s="89" customFormat="1" ht="25.5" x14ac:dyDescent="0.35">
      <c r="A90" s="142" t="s">
        <v>638</v>
      </c>
      <c r="B90" s="143">
        <v>312187</v>
      </c>
      <c r="C90" s="144" t="s">
        <v>437</v>
      </c>
      <c r="D90" s="144" t="s">
        <v>599</v>
      </c>
      <c r="E90" s="144" t="s">
        <v>539</v>
      </c>
      <c r="F90" s="143" t="s">
        <v>533</v>
      </c>
      <c r="G90" s="143" t="s">
        <v>636</v>
      </c>
      <c r="H90" s="145">
        <v>690344.95999999996</v>
      </c>
      <c r="I90" s="148">
        <f t="shared" si="2"/>
        <v>5.4733132874234432E-3</v>
      </c>
      <c r="J90" s="146">
        <v>8</v>
      </c>
      <c r="K90" s="133"/>
      <c r="L90" s="147"/>
      <c r="M90" s="133"/>
    </row>
    <row r="91" spans="1:13" s="89" customFormat="1" ht="25.5" x14ac:dyDescent="0.35">
      <c r="A91" s="142" t="s">
        <v>638</v>
      </c>
      <c r="B91" s="143">
        <v>312198</v>
      </c>
      <c r="C91" s="144" t="s">
        <v>437</v>
      </c>
      <c r="D91" s="144" t="s">
        <v>600</v>
      </c>
      <c r="E91" s="144" t="s">
        <v>539</v>
      </c>
      <c r="F91" s="143" t="s">
        <v>533</v>
      </c>
      <c r="G91" s="143" t="s">
        <v>636</v>
      </c>
      <c r="H91" s="145">
        <v>1035517.41</v>
      </c>
      <c r="I91" s="148">
        <f t="shared" si="2"/>
        <v>8.2099696932839347E-3</v>
      </c>
      <c r="J91" s="146">
        <v>12</v>
      </c>
      <c r="K91" s="133"/>
      <c r="L91" s="147"/>
      <c r="M91" s="133"/>
    </row>
    <row r="92" spans="1:13" s="89" customFormat="1" ht="25.5" x14ac:dyDescent="0.35">
      <c r="A92" s="142" t="s">
        <v>638</v>
      </c>
      <c r="B92" s="143">
        <v>312210</v>
      </c>
      <c r="C92" s="144" t="s">
        <v>437</v>
      </c>
      <c r="D92" s="144" t="s">
        <v>601</v>
      </c>
      <c r="E92" s="144" t="s">
        <v>539</v>
      </c>
      <c r="F92" s="143" t="s">
        <v>533</v>
      </c>
      <c r="G92" s="143" t="s">
        <v>636</v>
      </c>
      <c r="H92" s="145">
        <v>1294396.81</v>
      </c>
      <c r="I92" s="148">
        <f t="shared" si="2"/>
        <v>1.0262462493202701E-2</v>
      </c>
      <c r="J92" s="146">
        <v>15</v>
      </c>
      <c r="K92" s="133"/>
      <c r="L92" s="147"/>
      <c r="M92" s="133"/>
    </row>
    <row r="93" spans="1:13" s="89" customFormat="1" ht="25.5" x14ac:dyDescent="0.35">
      <c r="A93" s="142" t="s">
        <v>638</v>
      </c>
      <c r="B93" s="143">
        <v>312234</v>
      </c>
      <c r="C93" s="144" t="s">
        <v>437</v>
      </c>
      <c r="D93" s="144" t="s">
        <v>602</v>
      </c>
      <c r="E93" s="144" t="s">
        <v>539</v>
      </c>
      <c r="F93" s="143" t="s">
        <v>533</v>
      </c>
      <c r="G93" s="143" t="s">
        <v>636</v>
      </c>
      <c r="H93" s="145">
        <v>1294396.81</v>
      </c>
      <c r="I93" s="148">
        <f t="shared" si="2"/>
        <v>1.0262462493202701E-2</v>
      </c>
      <c r="J93" s="146">
        <v>15</v>
      </c>
      <c r="K93" s="133"/>
      <c r="L93" s="147"/>
      <c r="M93" s="133"/>
    </row>
    <row r="94" spans="1:13" s="89" customFormat="1" ht="25.5" x14ac:dyDescent="0.35">
      <c r="A94" s="142" t="s">
        <v>638</v>
      </c>
      <c r="B94" s="143">
        <v>312929</v>
      </c>
      <c r="C94" s="144" t="s">
        <v>428</v>
      </c>
      <c r="D94" s="144" t="s">
        <v>603</v>
      </c>
      <c r="E94" s="144" t="s">
        <v>539</v>
      </c>
      <c r="F94" s="143" t="s">
        <v>533</v>
      </c>
      <c r="G94" s="143" t="s">
        <v>636</v>
      </c>
      <c r="H94" s="145">
        <v>1544358.74</v>
      </c>
      <c r="I94" s="148">
        <f t="shared" si="2"/>
        <v>1.2244254252526921E-2</v>
      </c>
      <c r="J94" s="146">
        <v>18</v>
      </c>
      <c r="K94" s="133"/>
      <c r="L94" s="147"/>
      <c r="M94" s="133"/>
    </row>
    <row r="95" spans="1:13" s="89" customFormat="1" ht="25.5" x14ac:dyDescent="0.35">
      <c r="A95" s="142" t="s">
        <v>638</v>
      </c>
      <c r="B95" s="143">
        <v>313003</v>
      </c>
      <c r="C95" s="144" t="s">
        <v>428</v>
      </c>
      <c r="D95" s="144" t="s">
        <v>604</v>
      </c>
      <c r="E95" s="144" t="s">
        <v>539</v>
      </c>
      <c r="F95" s="143" t="s">
        <v>533</v>
      </c>
      <c r="G95" s="143" t="s">
        <v>636</v>
      </c>
      <c r="H95" s="145">
        <v>1544358.75</v>
      </c>
      <c r="I95" s="148">
        <f t="shared" si="2"/>
        <v>1.2244254331810664E-2</v>
      </c>
      <c r="J95" s="146">
        <v>18</v>
      </c>
      <c r="K95" s="133"/>
      <c r="L95" s="147"/>
      <c r="M95" s="133"/>
    </row>
    <row r="96" spans="1:13" s="89" customFormat="1" ht="25.5" x14ac:dyDescent="0.35">
      <c r="A96" s="142" t="s">
        <v>638</v>
      </c>
      <c r="B96" s="143">
        <v>313030</v>
      </c>
      <c r="C96" s="144" t="s">
        <v>428</v>
      </c>
      <c r="D96" s="144" t="s">
        <v>605</v>
      </c>
      <c r="E96" s="144" t="s">
        <v>539</v>
      </c>
      <c r="F96" s="143" t="s">
        <v>533</v>
      </c>
      <c r="G96" s="143" t="s">
        <v>636</v>
      </c>
      <c r="H96" s="145">
        <v>2311859.31</v>
      </c>
      <c r="I96" s="148">
        <f t="shared" si="2"/>
        <v>1.832928610078734E-2</v>
      </c>
      <c r="J96" s="146">
        <v>27</v>
      </c>
      <c r="K96" s="133"/>
      <c r="L96" s="147"/>
      <c r="M96" s="133"/>
    </row>
    <row r="97" spans="1:13" s="89" customFormat="1" ht="25.5" x14ac:dyDescent="0.35">
      <c r="A97" s="142" t="s">
        <v>638</v>
      </c>
      <c r="B97" s="143">
        <v>313093</v>
      </c>
      <c r="C97" s="144" t="s">
        <v>428</v>
      </c>
      <c r="D97" s="144" t="s">
        <v>606</v>
      </c>
      <c r="E97" s="144" t="s">
        <v>539</v>
      </c>
      <c r="F97" s="143" t="s">
        <v>533</v>
      </c>
      <c r="G97" s="143" t="s">
        <v>636</v>
      </c>
      <c r="H97" s="145">
        <v>946636.57</v>
      </c>
      <c r="I97" s="148">
        <f t="shared" si="2"/>
        <v>7.5052891194308888E-3</v>
      </c>
      <c r="J97" s="146">
        <v>11</v>
      </c>
      <c r="K97" s="133"/>
      <c r="L97" s="147"/>
      <c r="M97" s="133"/>
    </row>
    <row r="98" spans="1:13" s="89" customFormat="1" ht="25.5" x14ac:dyDescent="0.35">
      <c r="A98" s="142" t="s">
        <v>638</v>
      </c>
      <c r="B98" s="143">
        <v>313211</v>
      </c>
      <c r="C98" s="144" t="s">
        <v>428</v>
      </c>
      <c r="D98" s="144" t="s">
        <v>607</v>
      </c>
      <c r="E98" s="144" t="s">
        <v>539</v>
      </c>
      <c r="F98" s="143" t="s">
        <v>535</v>
      </c>
      <c r="G98" s="143" t="s">
        <v>636</v>
      </c>
      <c r="H98" s="145">
        <v>1721157.38</v>
      </c>
      <c r="I98" s="148">
        <f t="shared" si="2"/>
        <v>1.3645980058579582E-2</v>
      </c>
      <c r="J98" s="146">
        <v>20</v>
      </c>
      <c r="K98" s="133"/>
      <c r="L98" s="147"/>
      <c r="M98" s="133"/>
    </row>
    <row r="99" spans="1:13" s="89" customFormat="1" ht="25.5" x14ac:dyDescent="0.35">
      <c r="A99" s="142" t="s">
        <v>638</v>
      </c>
      <c r="B99" s="143">
        <v>313240</v>
      </c>
      <c r="C99" s="144" t="s">
        <v>428</v>
      </c>
      <c r="D99" s="144" t="s">
        <v>608</v>
      </c>
      <c r="E99" s="144" t="s">
        <v>539</v>
      </c>
      <c r="F99" s="143" t="s">
        <v>535</v>
      </c>
      <c r="G99" s="143" t="s">
        <v>636</v>
      </c>
      <c r="H99" s="145">
        <v>426396.27</v>
      </c>
      <c r="I99" s="148">
        <f t="shared" si="2"/>
        <v>3.3806292585938399E-3</v>
      </c>
      <c r="J99" s="146">
        <v>5</v>
      </c>
      <c r="K99" s="133"/>
      <c r="L99" s="147"/>
      <c r="M99" s="133"/>
    </row>
    <row r="100" spans="1:13" s="89" customFormat="1" ht="25.5" x14ac:dyDescent="0.35">
      <c r="A100" s="142" t="s">
        <v>638</v>
      </c>
      <c r="B100" s="143">
        <v>313259</v>
      </c>
      <c r="C100" s="144" t="s">
        <v>428</v>
      </c>
      <c r="D100" s="144" t="s">
        <v>609</v>
      </c>
      <c r="E100" s="144" t="s">
        <v>539</v>
      </c>
      <c r="F100" s="143" t="s">
        <v>534</v>
      </c>
      <c r="G100" s="143" t="s">
        <v>636</v>
      </c>
      <c r="H100" s="145">
        <v>599370.93000000005</v>
      </c>
      <c r="I100" s="148">
        <f t="shared" si="2"/>
        <v>4.7520371196225529E-3</v>
      </c>
      <c r="J100" s="146">
        <v>7</v>
      </c>
      <c r="K100" s="133"/>
      <c r="L100" s="147"/>
      <c r="M100" s="133"/>
    </row>
    <row r="101" spans="1:13" s="89" customFormat="1" ht="25.5" x14ac:dyDescent="0.35">
      <c r="A101" s="142" t="s">
        <v>638</v>
      </c>
      <c r="B101" s="143">
        <v>313269</v>
      </c>
      <c r="C101" s="144" t="s">
        <v>428</v>
      </c>
      <c r="D101" s="144" t="s">
        <v>610</v>
      </c>
      <c r="E101" s="144" t="s">
        <v>539</v>
      </c>
      <c r="F101" s="143" t="s">
        <v>533</v>
      </c>
      <c r="G101" s="143" t="s">
        <v>636</v>
      </c>
      <c r="H101" s="145">
        <v>684995.35</v>
      </c>
      <c r="I101" s="148">
        <f t="shared" si="2"/>
        <v>5.4308995766091661E-3</v>
      </c>
      <c r="J101" s="146">
        <v>8</v>
      </c>
      <c r="K101" s="133"/>
      <c r="L101" s="147"/>
      <c r="M101" s="133"/>
    </row>
    <row r="102" spans="1:13" s="89" customFormat="1" ht="25.5" x14ac:dyDescent="0.35">
      <c r="A102" s="142" t="s">
        <v>638</v>
      </c>
      <c r="B102" s="143">
        <v>313294</v>
      </c>
      <c r="C102" s="144" t="s">
        <v>428</v>
      </c>
      <c r="D102" s="144" t="s">
        <v>611</v>
      </c>
      <c r="E102" s="144" t="s">
        <v>539</v>
      </c>
      <c r="F102" s="143" t="s">
        <v>535</v>
      </c>
      <c r="G102" s="143" t="s">
        <v>636</v>
      </c>
      <c r="H102" s="145">
        <v>1032760.76</v>
      </c>
      <c r="I102" s="148">
        <f t="shared" si="2"/>
        <v>8.1881139400764701E-3</v>
      </c>
      <c r="J102" s="146">
        <v>12</v>
      </c>
      <c r="K102" s="133"/>
      <c r="L102" s="147"/>
      <c r="M102" s="133"/>
    </row>
    <row r="103" spans="1:13" s="89" customFormat="1" ht="25.5" x14ac:dyDescent="0.35">
      <c r="A103" s="142" t="s">
        <v>638</v>
      </c>
      <c r="B103" s="143">
        <v>313428</v>
      </c>
      <c r="C103" s="144" t="s">
        <v>429</v>
      </c>
      <c r="D103" s="144" t="s">
        <v>612</v>
      </c>
      <c r="E103" s="144" t="s">
        <v>539</v>
      </c>
      <c r="F103" s="143" t="s">
        <v>533</v>
      </c>
      <c r="G103" s="143" t="s">
        <v>636</v>
      </c>
      <c r="H103" s="145">
        <v>1631005.62</v>
      </c>
      <c r="I103" s="148">
        <f t="shared" si="2"/>
        <v>1.2931223155172034E-2</v>
      </c>
      <c r="J103" s="146">
        <v>19</v>
      </c>
      <c r="K103" s="133"/>
      <c r="L103" s="147"/>
      <c r="M103" s="133"/>
    </row>
    <row r="104" spans="1:13" s="89" customFormat="1" ht="25.5" x14ac:dyDescent="0.35">
      <c r="A104" s="142" t="s">
        <v>638</v>
      </c>
      <c r="B104" s="143">
        <v>313466</v>
      </c>
      <c r="C104" s="144" t="s">
        <v>429</v>
      </c>
      <c r="D104" s="144" t="s">
        <v>613</v>
      </c>
      <c r="E104" s="144" t="s">
        <v>539</v>
      </c>
      <c r="F104" s="143" t="s">
        <v>535</v>
      </c>
      <c r="G104" s="143" t="s">
        <v>636</v>
      </c>
      <c r="H104" s="145">
        <v>1880290.49</v>
      </c>
      <c r="I104" s="148">
        <f t="shared" si="2"/>
        <v>1.4907646929345203E-2</v>
      </c>
      <c r="J104" s="146">
        <v>22</v>
      </c>
      <c r="K104" s="133"/>
      <c r="L104" s="147"/>
      <c r="M104" s="133"/>
    </row>
    <row r="105" spans="1:13" s="89" customFormat="1" ht="25.5" x14ac:dyDescent="0.35">
      <c r="A105" s="142" t="s">
        <v>638</v>
      </c>
      <c r="B105" s="143">
        <v>313519</v>
      </c>
      <c r="C105" s="144" t="s">
        <v>429</v>
      </c>
      <c r="D105" s="144" t="s">
        <v>614</v>
      </c>
      <c r="E105" s="144" t="s">
        <v>539</v>
      </c>
      <c r="F105" s="143" t="s">
        <v>536</v>
      </c>
      <c r="G105" s="143" t="s">
        <v>636</v>
      </c>
      <c r="H105" s="145">
        <v>1207328.81</v>
      </c>
      <c r="I105" s="148">
        <f t="shared" si="2"/>
        <v>9.5721547935428315E-3</v>
      </c>
      <c r="J105" s="146">
        <v>14</v>
      </c>
      <c r="K105" s="133"/>
      <c r="L105" s="147"/>
      <c r="M105" s="133"/>
    </row>
    <row r="106" spans="1:13" s="89" customFormat="1" ht="25.5" x14ac:dyDescent="0.35">
      <c r="A106" s="142" t="s">
        <v>638</v>
      </c>
      <c r="B106" s="143">
        <v>313550</v>
      </c>
      <c r="C106" s="144" t="s">
        <v>429</v>
      </c>
      <c r="D106" s="144" t="s">
        <v>615</v>
      </c>
      <c r="E106" s="144" t="s">
        <v>554</v>
      </c>
      <c r="F106" s="143" t="s">
        <v>533</v>
      </c>
      <c r="G106" s="143" t="s">
        <v>636</v>
      </c>
      <c r="H106" s="145">
        <v>345057.98</v>
      </c>
      <c r="I106" s="148">
        <f t="shared" si="2"/>
        <v>2.7357488448463397E-3</v>
      </c>
      <c r="J106" s="146">
        <v>4</v>
      </c>
      <c r="K106" s="133"/>
      <c r="L106" s="147"/>
      <c r="M106" s="133"/>
    </row>
    <row r="107" spans="1:13" s="89" customFormat="1" ht="25.5" x14ac:dyDescent="0.35">
      <c r="A107" s="142" t="s">
        <v>638</v>
      </c>
      <c r="B107" s="143">
        <v>313564</v>
      </c>
      <c r="C107" s="144" t="s">
        <v>429</v>
      </c>
      <c r="D107" s="144" t="s">
        <v>615</v>
      </c>
      <c r="E107" s="144" t="s">
        <v>554</v>
      </c>
      <c r="F107" s="143" t="s">
        <v>533</v>
      </c>
      <c r="G107" s="143" t="s">
        <v>636</v>
      </c>
      <c r="H107" s="145">
        <v>258793.53</v>
      </c>
      <c r="I107" s="148">
        <f t="shared" si="2"/>
        <v>2.0518119904116014E-3</v>
      </c>
      <c r="J107" s="146">
        <v>3</v>
      </c>
      <c r="K107" s="133"/>
      <c r="L107" s="147"/>
      <c r="M107" s="133"/>
    </row>
    <row r="108" spans="1:13" s="89" customFormat="1" ht="25.5" x14ac:dyDescent="0.35">
      <c r="A108" s="142" t="s">
        <v>638</v>
      </c>
      <c r="B108" s="143">
        <v>313932</v>
      </c>
      <c r="C108" s="144" t="s">
        <v>429</v>
      </c>
      <c r="D108" s="144" t="s">
        <v>615</v>
      </c>
      <c r="E108" s="144" t="s">
        <v>554</v>
      </c>
      <c r="F108" s="143" t="s">
        <v>533</v>
      </c>
      <c r="G108" s="143" t="s">
        <v>636</v>
      </c>
      <c r="H108" s="145">
        <v>1551798.85</v>
      </c>
      <c r="I108" s="148">
        <f t="shared" si="2"/>
        <v>1.2303242229961988E-2</v>
      </c>
      <c r="J108" s="146">
        <v>18</v>
      </c>
      <c r="K108" s="133"/>
      <c r="L108" s="147"/>
      <c r="M108" s="133"/>
    </row>
    <row r="109" spans="1:13" s="89" customFormat="1" ht="25.5" x14ac:dyDescent="0.35">
      <c r="A109" s="142" t="s">
        <v>638</v>
      </c>
      <c r="B109" s="143">
        <v>313943</v>
      </c>
      <c r="C109" s="144" t="s">
        <v>429</v>
      </c>
      <c r="D109" s="144" t="s">
        <v>615</v>
      </c>
      <c r="E109" s="144" t="s">
        <v>554</v>
      </c>
      <c r="F109" s="143" t="s">
        <v>533</v>
      </c>
      <c r="G109" s="143" t="s">
        <v>636</v>
      </c>
      <c r="H109" s="145">
        <v>948909.45</v>
      </c>
      <c r="I109" s="148">
        <f t="shared" ref="I109:I140" si="3">H109/SUM($H$13:$H$140)</f>
        <v>7.5233093629693062E-3</v>
      </c>
      <c r="J109" s="146">
        <v>11</v>
      </c>
      <c r="K109" s="133"/>
      <c r="L109" s="147"/>
      <c r="M109" s="133"/>
    </row>
    <row r="110" spans="1:13" s="89" customFormat="1" ht="25.5" x14ac:dyDescent="0.35">
      <c r="A110" s="142" t="s">
        <v>638</v>
      </c>
      <c r="B110" s="143">
        <v>313952</v>
      </c>
      <c r="C110" s="144" t="s">
        <v>429</v>
      </c>
      <c r="D110" s="144" t="s">
        <v>616</v>
      </c>
      <c r="E110" s="144" t="s">
        <v>539</v>
      </c>
      <c r="F110" s="143" t="s">
        <v>533</v>
      </c>
      <c r="G110" s="143" t="s">
        <v>636</v>
      </c>
      <c r="H110" s="145">
        <v>688858.9</v>
      </c>
      <c r="I110" s="148">
        <f t="shared" si="3"/>
        <v>5.4615312474069443E-3</v>
      </c>
      <c r="J110" s="146">
        <v>8</v>
      </c>
      <c r="K110" s="133"/>
      <c r="L110" s="147"/>
      <c r="M110" s="133"/>
    </row>
    <row r="111" spans="1:13" s="89" customFormat="1" ht="25.5" x14ac:dyDescent="0.35">
      <c r="A111" s="142" t="s">
        <v>638</v>
      </c>
      <c r="B111" s="143">
        <v>313963</v>
      </c>
      <c r="C111" s="144" t="s">
        <v>429</v>
      </c>
      <c r="D111" s="144" t="s">
        <v>617</v>
      </c>
      <c r="E111" s="144" t="s">
        <v>554</v>
      </c>
      <c r="F111" s="143" t="s">
        <v>536</v>
      </c>
      <c r="G111" s="143" t="s">
        <v>636</v>
      </c>
      <c r="H111" s="145">
        <v>944449.91</v>
      </c>
      <c r="I111" s="148">
        <f t="shared" si="3"/>
        <v>7.4879524603306659E-3</v>
      </c>
      <c r="J111" s="146">
        <v>11</v>
      </c>
      <c r="K111" s="133"/>
      <c r="L111" s="147"/>
      <c r="M111" s="133"/>
    </row>
    <row r="112" spans="1:13" s="89" customFormat="1" ht="25.5" x14ac:dyDescent="0.35">
      <c r="A112" s="142" t="s">
        <v>638</v>
      </c>
      <c r="B112" s="143">
        <v>313970</v>
      </c>
      <c r="C112" s="144" t="s">
        <v>429</v>
      </c>
      <c r="D112" s="144" t="s">
        <v>617</v>
      </c>
      <c r="E112" s="144" t="s">
        <v>554</v>
      </c>
      <c r="F112" s="143" t="s">
        <v>536</v>
      </c>
      <c r="G112" s="143" t="s">
        <v>636</v>
      </c>
      <c r="H112" s="145">
        <v>603813.6100000001</v>
      </c>
      <c r="I112" s="148">
        <f t="shared" si="3"/>
        <v>4.7872603498693139E-3</v>
      </c>
      <c r="J112" s="146">
        <v>7</v>
      </c>
      <c r="K112" s="133"/>
      <c r="L112" s="147"/>
      <c r="M112" s="133"/>
    </row>
    <row r="113" spans="1:13" s="89" customFormat="1" ht="25.5" x14ac:dyDescent="0.35">
      <c r="A113" s="142" t="s">
        <v>638</v>
      </c>
      <c r="B113" s="143">
        <v>313977</v>
      </c>
      <c r="C113" s="144" t="s">
        <v>429</v>
      </c>
      <c r="D113" s="144" t="s">
        <v>617</v>
      </c>
      <c r="E113" s="144" t="s">
        <v>554</v>
      </c>
      <c r="F113" s="143" t="s">
        <v>536</v>
      </c>
      <c r="G113" s="143" t="s">
        <v>636</v>
      </c>
      <c r="H113" s="145">
        <v>172518.17000000007</v>
      </c>
      <c r="I113" s="148">
        <f t="shared" si="3"/>
        <v>1.3677886374124856E-3</v>
      </c>
      <c r="J113" s="146">
        <v>2</v>
      </c>
      <c r="K113" s="133"/>
      <c r="L113" s="147"/>
      <c r="M113" s="133"/>
    </row>
    <row r="114" spans="1:13" s="89" customFormat="1" ht="25.5" x14ac:dyDescent="0.35">
      <c r="A114" s="142" t="s">
        <v>638</v>
      </c>
      <c r="B114" s="143">
        <v>314023</v>
      </c>
      <c r="C114" s="144" t="s">
        <v>429</v>
      </c>
      <c r="D114" s="144" t="s">
        <v>617</v>
      </c>
      <c r="E114" s="144" t="s">
        <v>554</v>
      </c>
      <c r="F114" s="143" t="s">
        <v>536</v>
      </c>
      <c r="G114" s="143" t="s">
        <v>636</v>
      </c>
      <c r="H114" s="145">
        <v>345036.32000000012</v>
      </c>
      <c r="I114" s="148">
        <f t="shared" si="3"/>
        <v>2.7355771162574836E-3</v>
      </c>
      <c r="J114" s="146">
        <v>4</v>
      </c>
      <c r="K114" s="133"/>
      <c r="L114" s="147"/>
      <c r="M114" s="133"/>
    </row>
    <row r="115" spans="1:13" s="89" customFormat="1" ht="25.5" x14ac:dyDescent="0.35">
      <c r="A115" s="142" t="s">
        <v>638</v>
      </c>
      <c r="B115" s="143">
        <v>314031</v>
      </c>
      <c r="C115" s="144" t="s">
        <v>429</v>
      </c>
      <c r="D115" s="144" t="s">
        <v>617</v>
      </c>
      <c r="E115" s="144" t="s">
        <v>554</v>
      </c>
      <c r="F115" s="143" t="s">
        <v>536</v>
      </c>
      <c r="G115" s="143" t="s">
        <v>636</v>
      </c>
      <c r="H115" s="145">
        <v>258777.26999999993</v>
      </c>
      <c r="I115" s="148">
        <f t="shared" si="3"/>
        <v>2.0516830750443426E-3</v>
      </c>
      <c r="J115" s="146">
        <v>3</v>
      </c>
      <c r="K115" s="133"/>
      <c r="L115" s="147"/>
      <c r="M115" s="133"/>
    </row>
    <row r="116" spans="1:13" s="89" customFormat="1" ht="25.5" x14ac:dyDescent="0.35">
      <c r="A116" s="142" t="s">
        <v>638</v>
      </c>
      <c r="B116" s="143">
        <v>314036</v>
      </c>
      <c r="C116" s="144" t="s">
        <v>429</v>
      </c>
      <c r="D116" s="144" t="s">
        <v>617</v>
      </c>
      <c r="E116" s="144" t="s">
        <v>554</v>
      </c>
      <c r="F116" s="143" t="s">
        <v>536</v>
      </c>
      <c r="G116" s="143" t="s">
        <v>636</v>
      </c>
      <c r="H116" s="145">
        <v>172518.17000000007</v>
      </c>
      <c r="I116" s="148">
        <f t="shared" si="3"/>
        <v>1.3677886374124856E-3</v>
      </c>
      <c r="J116" s="146">
        <v>2</v>
      </c>
      <c r="K116" s="133"/>
      <c r="L116" s="147"/>
      <c r="M116" s="133"/>
    </row>
    <row r="117" spans="1:13" s="89" customFormat="1" ht="25.5" x14ac:dyDescent="0.35">
      <c r="A117" s="142" t="s">
        <v>638</v>
      </c>
      <c r="B117" s="143">
        <v>314041</v>
      </c>
      <c r="C117" s="144" t="s">
        <v>430</v>
      </c>
      <c r="D117" s="144" t="s">
        <v>618</v>
      </c>
      <c r="E117" s="144"/>
      <c r="F117" s="143" t="s">
        <v>535</v>
      </c>
      <c r="G117" s="143" t="s">
        <v>537</v>
      </c>
      <c r="H117" s="145">
        <v>854999.56</v>
      </c>
      <c r="I117" s="148">
        <f t="shared" si="3"/>
        <v>6.7787565979900797E-3</v>
      </c>
      <c r="J117" s="146">
        <v>10</v>
      </c>
      <c r="K117" s="133"/>
      <c r="L117" s="147"/>
      <c r="M117" s="133"/>
    </row>
    <row r="118" spans="1:13" s="89" customFormat="1" ht="25.5" x14ac:dyDescent="0.35">
      <c r="A118" s="142" t="s">
        <v>638</v>
      </c>
      <c r="B118" s="143">
        <v>314043</v>
      </c>
      <c r="C118" s="144" t="s">
        <v>430</v>
      </c>
      <c r="D118" s="144" t="s">
        <v>619</v>
      </c>
      <c r="E118" s="144"/>
      <c r="F118" s="143" t="s">
        <v>533</v>
      </c>
      <c r="G118" s="143" t="s">
        <v>537</v>
      </c>
      <c r="H118" s="145">
        <v>512999.71</v>
      </c>
      <c r="I118" s="148">
        <f t="shared" si="3"/>
        <v>4.0672537526563139E-3</v>
      </c>
      <c r="J118" s="146">
        <v>6</v>
      </c>
      <c r="K118" s="133"/>
      <c r="L118" s="147"/>
      <c r="M118" s="133"/>
    </row>
    <row r="119" spans="1:13" s="89" customFormat="1" ht="25.5" x14ac:dyDescent="0.35">
      <c r="A119" s="142" t="s">
        <v>638</v>
      </c>
      <c r="B119" s="143">
        <v>314045</v>
      </c>
      <c r="C119" s="144" t="s">
        <v>430</v>
      </c>
      <c r="D119" s="144" t="s">
        <v>620</v>
      </c>
      <c r="E119" s="144"/>
      <c r="F119" s="143" t="s">
        <v>535</v>
      </c>
      <c r="G119" s="143" t="s">
        <v>537</v>
      </c>
      <c r="H119" s="145">
        <v>512999.71</v>
      </c>
      <c r="I119" s="148">
        <f t="shared" si="3"/>
        <v>4.0672537526563139E-3</v>
      </c>
      <c r="J119" s="146">
        <v>6</v>
      </c>
      <c r="K119" s="133"/>
      <c r="L119" s="147"/>
      <c r="M119" s="133"/>
    </row>
    <row r="120" spans="1:13" s="89" customFormat="1" ht="25.5" x14ac:dyDescent="0.35">
      <c r="A120" s="142" t="s">
        <v>638</v>
      </c>
      <c r="B120" s="143">
        <v>314051</v>
      </c>
      <c r="C120" s="144" t="s">
        <v>430</v>
      </c>
      <c r="D120" s="144" t="s">
        <v>621</v>
      </c>
      <c r="E120" s="144"/>
      <c r="F120" s="143" t="s">
        <v>535</v>
      </c>
      <c r="G120" s="143" t="s">
        <v>537</v>
      </c>
      <c r="H120" s="145">
        <v>1025999.47</v>
      </c>
      <c r="I120" s="148">
        <f t="shared" si="3"/>
        <v>8.1345079017313467E-3</v>
      </c>
      <c r="J120" s="146">
        <v>12</v>
      </c>
      <c r="K120" s="133"/>
      <c r="L120" s="147"/>
      <c r="M120" s="133"/>
    </row>
    <row r="121" spans="1:13" s="89" customFormat="1" ht="38.25" x14ac:dyDescent="0.35">
      <c r="A121" s="142" t="s">
        <v>638</v>
      </c>
      <c r="B121" s="143">
        <v>314113</v>
      </c>
      <c r="C121" s="144" t="s">
        <v>431</v>
      </c>
      <c r="D121" s="144" t="s">
        <v>622</v>
      </c>
      <c r="E121" s="144"/>
      <c r="F121" s="143" t="s">
        <v>533</v>
      </c>
      <c r="G121" s="143" t="s">
        <v>537</v>
      </c>
      <c r="H121" s="145">
        <v>2062278.68</v>
      </c>
      <c r="I121" s="148">
        <f t="shared" si="3"/>
        <v>1.6350517430610455E-2</v>
      </c>
      <c r="J121" s="146">
        <v>24</v>
      </c>
      <c r="K121" s="133"/>
      <c r="L121" s="147"/>
      <c r="M121" s="133"/>
    </row>
    <row r="122" spans="1:13" s="89" customFormat="1" ht="25.5" x14ac:dyDescent="0.35">
      <c r="A122" s="142" t="s">
        <v>638</v>
      </c>
      <c r="B122" s="143">
        <v>314115</v>
      </c>
      <c r="C122" s="144" t="s">
        <v>431</v>
      </c>
      <c r="D122" s="144" t="s">
        <v>623</v>
      </c>
      <c r="E122" s="144"/>
      <c r="F122" s="143" t="s">
        <v>533</v>
      </c>
      <c r="G122" s="143" t="s">
        <v>537</v>
      </c>
      <c r="H122" s="145">
        <v>860355.03</v>
      </c>
      <c r="I122" s="148">
        <f t="shared" si="3"/>
        <v>6.8212167690781655E-3</v>
      </c>
      <c r="J122" s="146">
        <v>10</v>
      </c>
      <c r="K122" s="133"/>
      <c r="L122" s="147"/>
      <c r="M122" s="133"/>
    </row>
    <row r="123" spans="1:13" s="89" customFormat="1" ht="25.5" x14ac:dyDescent="0.35">
      <c r="A123" s="142" t="s">
        <v>638</v>
      </c>
      <c r="B123" s="143">
        <v>314119</v>
      </c>
      <c r="C123" s="144" t="s">
        <v>431</v>
      </c>
      <c r="D123" s="144" t="s">
        <v>624</v>
      </c>
      <c r="E123" s="144"/>
      <c r="F123" s="143" t="s">
        <v>535</v>
      </c>
      <c r="G123" s="143" t="s">
        <v>537</v>
      </c>
      <c r="H123" s="145">
        <v>1205136.8700000001</v>
      </c>
      <c r="I123" s="148">
        <f t="shared" si="3"/>
        <v>9.5547762726259332E-3</v>
      </c>
      <c r="J123" s="146">
        <v>14</v>
      </c>
      <c r="K123" s="133"/>
      <c r="L123" s="147"/>
      <c r="M123" s="133"/>
    </row>
    <row r="124" spans="1:13" s="89" customFormat="1" ht="25.5" x14ac:dyDescent="0.35">
      <c r="A124" s="142" t="s">
        <v>638</v>
      </c>
      <c r="B124" s="143">
        <v>314123</v>
      </c>
      <c r="C124" s="144" t="s">
        <v>431</v>
      </c>
      <c r="D124" s="144" t="s">
        <v>625</v>
      </c>
      <c r="E124" s="144"/>
      <c r="F124" s="143" t="s">
        <v>535</v>
      </c>
      <c r="G124" s="143" t="s">
        <v>537</v>
      </c>
      <c r="H124" s="145">
        <v>1031661.54</v>
      </c>
      <c r="I124" s="148">
        <f t="shared" si="3"/>
        <v>8.1793989124013186E-3</v>
      </c>
      <c r="J124" s="146">
        <v>12</v>
      </c>
      <c r="K124" s="133"/>
      <c r="L124" s="147"/>
      <c r="M124" s="133"/>
    </row>
    <row r="125" spans="1:13" s="89" customFormat="1" ht="25.5" x14ac:dyDescent="0.35">
      <c r="A125" s="142" t="s">
        <v>638</v>
      </c>
      <c r="B125" s="143">
        <v>314131</v>
      </c>
      <c r="C125" s="144" t="s">
        <v>431</v>
      </c>
      <c r="D125" s="144" t="s">
        <v>626</v>
      </c>
      <c r="E125" s="144"/>
      <c r="F125" s="143" t="s">
        <v>533</v>
      </c>
      <c r="G125" s="143" t="s">
        <v>537</v>
      </c>
      <c r="H125" s="145">
        <v>1290671.3199999998</v>
      </c>
      <c r="I125" s="148">
        <f t="shared" si="3"/>
        <v>1.0232925413770463E-2</v>
      </c>
      <c r="J125" s="146">
        <v>15</v>
      </c>
      <c r="K125" s="133"/>
      <c r="L125" s="147"/>
      <c r="M125" s="133"/>
    </row>
    <row r="126" spans="1:13" s="89" customFormat="1" ht="25.5" x14ac:dyDescent="0.35">
      <c r="A126" s="142" t="s">
        <v>638</v>
      </c>
      <c r="B126" s="143">
        <v>314149</v>
      </c>
      <c r="C126" s="144" t="s">
        <v>431</v>
      </c>
      <c r="D126" s="144" t="s">
        <v>627</v>
      </c>
      <c r="E126" s="144"/>
      <c r="F126" s="143" t="s">
        <v>535</v>
      </c>
      <c r="G126" s="143" t="s">
        <v>537</v>
      </c>
      <c r="H126" s="145">
        <v>515830.92</v>
      </c>
      <c r="I126" s="148">
        <f t="shared" si="3"/>
        <v>4.0897006454568147E-3</v>
      </c>
      <c r="J126" s="146">
        <v>6</v>
      </c>
      <c r="K126" s="133"/>
      <c r="L126" s="147"/>
      <c r="M126" s="133"/>
    </row>
    <row r="127" spans="1:13" s="89" customFormat="1" ht="25.5" x14ac:dyDescent="0.35">
      <c r="A127" s="142" t="s">
        <v>638</v>
      </c>
      <c r="B127" s="143">
        <v>314154</v>
      </c>
      <c r="C127" s="144" t="s">
        <v>431</v>
      </c>
      <c r="D127" s="144" t="s">
        <v>628</v>
      </c>
      <c r="E127" s="144"/>
      <c r="F127" s="143" t="s">
        <v>535</v>
      </c>
      <c r="G127" s="143" t="s">
        <v>537</v>
      </c>
      <c r="H127" s="145">
        <v>1891894.31</v>
      </c>
      <c r="I127" s="148">
        <f t="shared" si="3"/>
        <v>1.499964635842899E-2</v>
      </c>
      <c r="J127" s="146">
        <v>22</v>
      </c>
      <c r="K127" s="133"/>
      <c r="L127" s="147"/>
      <c r="M127" s="133"/>
    </row>
    <row r="128" spans="1:13" s="89" customFormat="1" ht="25.5" x14ac:dyDescent="0.35">
      <c r="A128" s="142" t="s">
        <v>638</v>
      </c>
      <c r="B128" s="143">
        <v>314166</v>
      </c>
      <c r="C128" s="144" t="s">
        <v>431</v>
      </c>
      <c r="D128" s="144" t="s">
        <v>629</v>
      </c>
      <c r="E128" s="144" t="s">
        <v>554</v>
      </c>
      <c r="F128" s="143" t="s">
        <v>535</v>
      </c>
      <c r="G128" s="143" t="s">
        <v>636</v>
      </c>
      <c r="H128" s="145">
        <v>86284.660000000018</v>
      </c>
      <c r="I128" s="148">
        <f t="shared" si="3"/>
        <v>6.8409708688075914E-4</v>
      </c>
      <c r="J128" s="146">
        <v>1</v>
      </c>
      <c r="K128" s="133"/>
      <c r="L128" s="147"/>
      <c r="M128" s="133"/>
    </row>
    <row r="129" spans="1:13" s="89" customFormat="1" ht="25.5" x14ac:dyDescent="0.35">
      <c r="A129" s="142" t="s">
        <v>638</v>
      </c>
      <c r="B129" s="143">
        <v>314176</v>
      </c>
      <c r="C129" s="144" t="s">
        <v>431</v>
      </c>
      <c r="D129" s="144" t="s">
        <v>629</v>
      </c>
      <c r="E129" s="144" t="s">
        <v>554</v>
      </c>
      <c r="F129" s="143" t="s">
        <v>535</v>
      </c>
      <c r="G129" s="143" t="s">
        <v>636</v>
      </c>
      <c r="H129" s="145">
        <v>258853.97000000006</v>
      </c>
      <c r="I129" s="148">
        <f t="shared" si="3"/>
        <v>2.0522911813585336E-3</v>
      </c>
      <c r="J129" s="146">
        <v>3</v>
      </c>
      <c r="K129" s="133"/>
      <c r="L129" s="147"/>
      <c r="M129" s="133"/>
    </row>
    <row r="130" spans="1:13" s="89" customFormat="1" ht="25.5" x14ac:dyDescent="0.35">
      <c r="A130" s="142" t="s">
        <v>638</v>
      </c>
      <c r="B130" s="143">
        <v>314185</v>
      </c>
      <c r="C130" s="144" t="s">
        <v>431</v>
      </c>
      <c r="D130" s="144" t="s">
        <v>629</v>
      </c>
      <c r="E130" s="144" t="s">
        <v>554</v>
      </c>
      <c r="F130" s="143" t="s">
        <v>535</v>
      </c>
      <c r="G130" s="143" t="s">
        <v>636</v>
      </c>
      <c r="H130" s="145">
        <v>853172.74000000022</v>
      </c>
      <c r="I130" s="148">
        <f t="shared" si="3"/>
        <v>6.7642728851232108E-3</v>
      </c>
      <c r="J130" s="146">
        <v>10</v>
      </c>
      <c r="K130" s="133"/>
      <c r="L130" s="147"/>
      <c r="M130" s="133"/>
    </row>
    <row r="131" spans="1:13" s="89" customFormat="1" ht="25.5" x14ac:dyDescent="0.35">
      <c r="A131" s="142" t="s">
        <v>638</v>
      </c>
      <c r="B131" s="143">
        <v>314194</v>
      </c>
      <c r="C131" s="144" t="s">
        <v>431</v>
      </c>
      <c r="D131" s="144" t="s">
        <v>629</v>
      </c>
      <c r="E131" s="144" t="s">
        <v>554</v>
      </c>
      <c r="F131" s="143" t="s">
        <v>535</v>
      </c>
      <c r="G131" s="143" t="s">
        <v>636</v>
      </c>
      <c r="H131" s="145">
        <v>86284.660000000018</v>
      </c>
      <c r="I131" s="148">
        <f t="shared" si="3"/>
        <v>6.8409708688075914E-4</v>
      </c>
      <c r="J131" s="146">
        <v>1</v>
      </c>
      <c r="K131" s="133"/>
      <c r="L131" s="147"/>
      <c r="M131" s="133"/>
    </row>
    <row r="132" spans="1:13" s="89" customFormat="1" ht="25.5" x14ac:dyDescent="0.35">
      <c r="A132" s="142" t="s">
        <v>638</v>
      </c>
      <c r="B132" s="143">
        <v>314197</v>
      </c>
      <c r="C132" s="144" t="s">
        <v>431</v>
      </c>
      <c r="D132" s="144" t="s">
        <v>629</v>
      </c>
      <c r="E132" s="144" t="s">
        <v>554</v>
      </c>
      <c r="F132" s="143" t="s">
        <v>535</v>
      </c>
      <c r="G132" s="143" t="s">
        <v>636</v>
      </c>
      <c r="H132" s="145">
        <v>86284.660000000018</v>
      </c>
      <c r="I132" s="148">
        <f t="shared" si="3"/>
        <v>6.8409708688075914E-4</v>
      </c>
      <c r="J132" s="146">
        <v>1</v>
      </c>
      <c r="K132" s="133"/>
      <c r="L132" s="147"/>
      <c r="M132" s="133"/>
    </row>
    <row r="133" spans="1:13" s="89" customFormat="1" ht="25.5" x14ac:dyDescent="0.35">
      <c r="A133" s="142" t="s">
        <v>638</v>
      </c>
      <c r="B133" s="143">
        <v>314210</v>
      </c>
      <c r="C133" s="144" t="s">
        <v>431</v>
      </c>
      <c r="D133" s="144" t="s">
        <v>629</v>
      </c>
      <c r="E133" s="144" t="s">
        <v>554</v>
      </c>
      <c r="F133" s="143" t="s">
        <v>535</v>
      </c>
      <c r="G133" s="143" t="s">
        <v>636</v>
      </c>
      <c r="H133" s="145">
        <v>86284.660000000018</v>
      </c>
      <c r="I133" s="148">
        <f t="shared" si="3"/>
        <v>6.8409708688075914E-4</v>
      </c>
      <c r="J133" s="146">
        <v>1</v>
      </c>
      <c r="K133" s="133"/>
      <c r="L133" s="147"/>
      <c r="M133" s="133"/>
    </row>
    <row r="134" spans="1:13" s="89" customFormat="1" ht="25.5" x14ac:dyDescent="0.35">
      <c r="A134" s="142" t="s">
        <v>638</v>
      </c>
      <c r="B134" s="143">
        <v>314455</v>
      </c>
      <c r="C134" s="144" t="s">
        <v>438</v>
      </c>
      <c r="D134" s="144" t="s">
        <v>630</v>
      </c>
      <c r="E134" s="144" t="s">
        <v>539</v>
      </c>
      <c r="F134" s="143" t="s">
        <v>535</v>
      </c>
      <c r="G134" s="143" t="s">
        <v>636</v>
      </c>
      <c r="H134" s="145">
        <v>506249.12</v>
      </c>
      <c r="I134" s="148">
        <f t="shared" si="3"/>
        <v>4.0137325479169504E-3</v>
      </c>
      <c r="J134" s="146">
        <v>6</v>
      </c>
      <c r="K134" s="133"/>
      <c r="L134" s="147"/>
      <c r="M134" s="133"/>
    </row>
    <row r="135" spans="1:13" s="89" customFormat="1" ht="25.5" x14ac:dyDescent="0.35">
      <c r="A135" s="142" t="s">
        <v>638</v>
      </c>
      <c r="B135" s="143">
        <v>314476</v>
      </c>
      <c r="C135" s="144" t="s">
        <v>438</v>
      </c>
      <c r="D135" s="144" t="s">
        <v>631</v>
      </c>
      <c r="E135" s="144" t="s">
        <v>539</v>
      </c>
      <c r="F135" s="143" t="s">
        <v>533</v>
      </c>
      <c r="G135" s="143" t="s">
        <v>636</v>
      </c>
      <c r="H135" s="145">
        <v>1029140.24</v>
      </c>
      <c r="I135" s="148">
        <f t="shared" si="3"/>
        <v>8.1594091021018698E-3</v>
      </c>
      <c r="J135" s="146">
        <v>12</v>
      </c>
      <c r="K135" s="133"/>
      <c r="L135" s="147"/>
      <c r="M135" s="133"/>
    </row>
    <row r="136" spans="1:13" s="89" customFormat="1" ht="25.5" x14ac:dyDescent="0.35">
      <c r="A136" s="142" t="s">
        <v>638</v>
      </c>
      <c r="B136" s="143">
        <v>314507</v>
      </c>
      <c r="C136" s="144" t="s">
        <v>438</v>
      </c>
      <c r="D136" s="144" t="s">
        <v>632</v>
      </c>
      <c r="E136" s="144" t="s">
        <v>554</v>
      </c>
      <c r="F136" s="143" t="s">
        <v>533</v>
      </c>
      <c r="G136" s="143" t="s">
        <v>636</v>
      </c>
      <c r="H136" s="145">
        <v>343635.64000000007</v>
      </c>
      <c r="I136" s="148">
        <f t="shared" si="3"/>
        <v>2.724472000844707E-3</v>
      </c>
      <c r="J136" s="146">
        <v>4</v>
      </c>
      <c r="K136" s="133"/>
      <c r="L136" s="147"/>
      <c r="M136" s="133"/>
    </row>
    <row r="137" spans="1:13" s="89" customFormat="1" ht="25.5" x14ac:dyDescent="0.35">
      <c r="A137" s="142" t="s">
        <v>638</v>
      </c>
      <c r="B137" s="143">
        <v>314562</v>
      </c>
      <c r="C137" s="144" t="s">
        <v>438</v>
      </c>
      <c r="D137" s="144" t="s">
        <v>632</v>
      </c>
      <c r="E137" s="144" t="s">
        <v>554</v>
      </c>
      <c r="F137" s="143" t="s">
        <v>533</v>
      </c>
      <c r="G137" s="143" t="s">
        <v>636</v>
      </c>
      <c r="H137" s="145">
        <v>428195.01000000013</v>
      </c>
      <c r="I137" s="148">
        <f t="shared" si="3"/>
        <v>3.3948903427083975E-3</v>
      </c>
      <c r="J137" s="146">
        <v>5</v>
      </c>
      <c r="K137" s="133"/>
      <c r="L137" s="147"/>
      <c r="M137" s="133"/>
    </row>
    <row r="138" spans="1:13" s="89" customFormat="1" ht="25.5" x14ac:dyDescent="0.35">
      <c r="A138" s="142" t="s">
        <v>638</v>
      </c>
      <c r="B138" s="143">
        <v>314581</v>
      </c>
      <c r="C138" s="144" t="s">
        <v>438</v>
      </c>
      <c r="D138" s="144" t="s">
        <v>633</v>
      </c>
      <c r="E138" s="144" t="s">
        <v>539</v>
      </c>
      <c r="F138" s="143" t="s">
        <v>535</v>
      </c>
      <c r="G138" s="143" t="s">
        <v>636</v>
      </c>
      <c r="H138" s="145">
        <v>1198421.58</v>
      </c>
      <c r="I138" s="148">
        <f t="shared" si="3"/>
        <v>9.5015349395018364E-3</v>
      </c>
      <c r="J138" s="146">
        <v>14</v>
      </c>
      <c r="K138" s="133"/>
      <c r="L138" s="147"/>
      <c r="M138" s="133"/>
    </row>
    <row r="139" spans="1:13" s="89" customFormat="1" ht="25.5" x14ac:dyDescent="0.35">
      <c r="A139" s="142" t="s">
        <v>638</v>
      </c>
      <c r="B139" s="143">
        <v>314616</v>
      </c>
      <c r="C139" s="144" t="s">
        <v>438</v>
      </c>
      <c r="D139" s="144" t="s">
        <v>634</v>
      </c>
      <c r="E139" s="144" t="s">
        <v>539</v>
      </c>
      <c r="F139" s="143" t="s">
        <v>535</v>
      </c>
      <c r="G139" s="143" t="s">
        <v>636</v>
      </c>
      <c r="H139" s="145">
        <v>771830.65</v>
      </c>
      <c r="I139" s="148">
        <f t="shared" si="3"/>
        <v>6.1193623435531032E-3</v>
      </c>
      <c r="J139" s="146">
        <v>9</v>
      </c>
      <c r="K139" s="133"/>
      <c r="L139" s="147"/>
      <c r="M139" s="133"/>
    </row>
    <row r="140" spans="1:13" s="89" customFormat="1" ht="25.5" x14ac:dyDescent="0.35">
      <c r="A140" s="142" t="s">
        <v>638</v>
      </c>
      <c r="B140" s="143">
        <v>314648</v>
      </c>
      <c r="C140" s="144" t="s">
        <v>438</v>
      </c>
      <c r="D140" s="144" t="s">
        <v>635</v>
      </c>
      <c r="E140" s="144" t="s">
        <v>554</v>
      </c>
      <c r="F140" s="143" t="s">
        <v>535</v>
      </c>
      <c r="G140" s="143" t="s">
        <v>636</v>
      </c>
      <c r="H140" s="145">
        <v>765136</v>
      </c>
      <c r="I140" s="148">
        <f t="shared" si="3"/>
        <v>6.0662846520760051E-3</v>
      </c>
      <c r="J140" s="146">
        <v>9</v>
      </c>
      <c r="K140" s="133"/>
      <c r="L140" s="147"/>
      <c r="M140" s="133"/>
    </row>
    <row r="141" spans="1:13" ht="15.75" customHeight="1" x14ac:dyDescent="0.35">
      <c r="A141" s="103"/>
      <c r="B141" s="103"/>
      <c r="C141" s="103"/>
      <c r="D141" s="103"/>
      <c r="E141" s="103"/>
      <c r="F141" s="103"/>
      <c r="G141" s="103"/>
      <c r="H141" s="104"/>
      <c r="I141" s="105"/>
      <c r="J141" s="103"/>
    </row>
    <row r="142" spans="1:13" ht="15.75" customHeight="1" x14ac:dyDescent="0.35">
      <c r="A142" s="106" t="s">
        <v>46</v>
      </c>
      <c r="B142" s="103"/>
      <c r="C142" s="103"/>
      <c r="D142" s="103"/>
      <c r="E142" s="107"/>
      <c r="F142" s="103"/>
      <c r="G142" s="103"/>
      <c r="H142" s="140">
        <f>SUMIF(E13:E140,"Urbana",H13:H140)</f>
        <v>30248880.140000008</v>
      </c>
      <c r="I142" s="109">
        <f>H142/SUM($H$142:$H$143)</f>
        <v>0.26751381119500661</v>
      </c>
      <c r="J142" s="103">
        <f>SUMIF(E13:E140,"Urbana",J13:J140)</f>
        <v>353</v>
      </c>
    </row>
    <row r="143" spans="1:13" ht="15.75" customHeight="1" x14ac:dyDescent="0.35">
      <c r="A143" s="106" t="s">
        <v>47</v>
      </c>
      <c r="B143" s="103"/>
      <c r="C143" s="103"/>
      <c r="D143" s="103"/>
      <c r="E143" s="107"/>
      <c r="F143" s="103"/>
      <c r="G143" s="103"/>
      <c r="H143" s="140">
        <f>SUMIF(E13:E140,"Rural",H13:H140)</f>
        <v>82825207.530000001</v>
      </c>
      <c r="I143" s="109">
        <f>H143/SUM($H$142:$H$143)</f>
        <v>0.73248618880499339</v>
      </c>
      <c r="J143" s="103">
        <f>SUMIF(E13:E140,"Rural",J13:J140)</f>
        <v>1032</v>
      </c>
    </row>
    <row r="144" spans="1:13" ht="15.75" customHeight="1" x14ac:dyDescent="0.35">
      <c r="A144" s="106" t="s">
        <v>48</v>
      </c>
      <c r="B144" s="103"/>
      <c r="C144" s="103"/>
      <c r="D144" s="103"/>
      <c r="E144" s="107"/>
      <c r="F144" s="103"/>
      <c r="G144" s="103"/>
      <c r="H144" s="140">
        <f>SUMIF(E13:E140,"Sin zap",H13:H140)</f>
        <v>0</v>
      </c>
      <c r="I144" s="109">
        <f>H144/SUM(H142:H144)</f>
        <v>0</v>
      </c>
      <c r="J144" s="103">
        <f>SUMIF(E13:E140,"Sin zap",J13:J140)</f>
        <v>0</v>
      </c>
    </row>
    <row r="145" spans="1:10" ht="15.75" customHeight="1" x14ac:dyDescent="0.35">
      <c r="A145" s="106" t="s">
        <v>49</v>
      </c>
      <c r="B145" s="103"/>
      <c r="C145" s="103"/>
      <c r="D145" s="103"/>
      <c r="E145" s="108"/>
      <c r="F145" s="103"/>
      <c r="G145" s="108"/>
      <c r="H145" s="140">
        <f>SUMIF(F13:F140,"Alto",H13:H140)+SUMIF(F13:F140,"Muy alto",H13:H140)</f>
        <v>1370653.98</v>
      </c>
      <c r="I145" s="109">
        <f>H145/H147</f>
        <v>1.0867057885370563E-2</v>
      </c>
      <c r="J145" s="103">
        <f>SUMIF(F13:F140,"Alto",J13:J140)+SUMIF(F13:F140,"Muy alto",J13:J140)</f>
        <v>16</v>
      </c>
    </row>
    <row r="146" spans="1:10" ht="15.75" customHeight="1" x14ac:dyDescent="0.35">
      <c r="A146" s="106" t="s">
        <v>50</v>
      </c>
      <c r="B146" s="103"/>
      <c r="C146" s="103"/>
      <c r="D146" s="103"/>
      <c r="E146" s="108"/>
      <c r="F146" s="103"/>
      <c r="G146" s="103"/>
      <c r="H146" s="140">
        <f>SUMIF(G13:G140,"POBREZA EXTREMA",H13:H140)</f>
        <v>22703944.940000001</v>
      </c>
      <c r="I146" s="109">
        <f>H146/H147</f>
        <v>0.18000537516350124</v>
      </c>
      <c r="J146" s="103">
        <f>SUMIF(G13:G140,"POBREZA EXTREMA",J13:J140)</f>
        <v>302</v>
      </c>
    </row>
    <row r="147" spans="1:10" s="87" customFormat="1" ht="15.75" customHeight="1" x14ac:dyDescent="0.35">
      <c r="A147" s="106" t="s">
        <v>33</v>
      </c>
      <c r="B147" s="103"/>
      <c r="C147" s="103"/>
      <c r="D147" s="103"/>
      <c r="E147" s="108"/>
      <c r="F147" s="103"/>
      <c r="G147" s="103"/>
      <c r="H147" s="141">
        <f>SUM(H13:H140)</f>
        <v>126129260.96999998</v>
      </c>
      <c r="I147" s="109">
        <f>SUM(I13:I140)</f>
        <v>0.99999999999999956</v>
      </c>
      <c r="J147" s="103">
        <f>SUM(J13:J140)</f>
        <v>1537</v>
      </c>
    </row>
    <row r="148" spans="1:10" ht="15.75" customHeight="1" x14ac:dyDescent="0.35">
      <c r="A148" s="31"/>
      <c r="B148" s="31"/>
      <c r="C148" s="31"/>
      <c r="D148" s="31"/>
      <c r="E148" s="32"/>
      <c r="F148" s="32"/>
      <c r="G148" s="32"/>
      <c r="H148" s="32"/>
      <c r="I148" s="33"/>
      <c r="J148" s="32"/>
    </row>
    <row r="149" spans="1:10" ht="15.75" customHeight="1" x14ac:dyDescent="0.35">
      <c r="A149" s="26" t="s">
        <v>35</v>
      </c>
      <c r="B149" s="25"/>
      <c r="C149" s="34"/>
      <c r="D149" s="34"/>
      <c r="E149" s="32"/>
      <c r="F149" s="32"/>
      <c r="G149" s="32"/>
      <c r="H149" s="32"/>
      <c r="I149" s="33"/>
      <c r="J149" s="32"/>
    </row>
    <row r="150" spans="1:10" ht="15.75" customHeight="1" x14ac:dyDescent="0.35">
      <c r="A150" s="180" t="s">
        <v>36</v>
      </c>
      <c r="B150" s="172"/>
      <c r="C150" s="172"/>
      <c r="D150" s="172"/>
      <c r="E150" s="32"/>
      <c r="F150" s="32"/>
      <c r="G150" s="32"/>
      <c r="H150" s="32"/>
      <c r="I150" s="33"/>
      <c r="J150" s="32"/>
    </row>
  </sheetData>
  <mergeCells count="10">
    <mergeCell ref="J11:J12"/>
    <mergeCell ref="A9:J9"/>
    <mergeCell ref="A150:D150"/>
    <mergeCell ref="H11:I12"/>
    <mergeCell ref="A11:A12"/>
    <mergeCell ref="B11:B12"/>
    <mergeCell ref="C11:D11"/>
    <mergeCell ref="E11:E12"/>
    <mergeCell ref="F11:F12"/>
    <mergeCell ref="G11:G12"/>
  </mergeCells>
  <printOptions horizontalCentered="1"/>
  <pageMargins left="0.62992125984251968" right="0.62992125984251968" top="0.74803149606299213" bottom="0.74803149606299213"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G1168"/>
  <sheetViews>
    <sheetView topLeftCell="A187" workbookViewId="0">
      <selection activeCell="A209" sqref="A209"/>
    </sheetView>
  </sheetViews>
  <sheetFormatPr baseColWidth="10" defaultColWidth="12.625" defaultRowHeight="15" customHeight="1" x14ac:dyDescent="0.35"/>
  <cols>
    <col min="1" max="1" width="37.125" style="15" customWidth="1"/>
    <col min="2" max="2" width="18.625" style="15" customWidth="1"/>
    <col min="3" max="3" width="25.375" style="15" customWidth="1"/>
    <col min="4" max="4" width="17.25" style="15" customWidth="1"/>
    <col min="5" max="5" width="18.125" style="15" customWidth="1"/>
    <col min="6" max="6" width="13.125" style="15" customWidth="1"/>
    <col min="7" max="26" width="9.375" style="15" customWidth="1"/>
    <col min="27" max="16384" width="12.625" style="15"/>
  </cols>
  <sheetData>
    <row r="5" spans="1:6" ht="15" customHeight="1" x14ac:dyDescent="0.35">
      <c r="A5" s="17" t="s">
        <v>99</v>
      </c>
    </row>
    <row r="6" spans="1:6" ht="15" customHeight="1" x14ac:dyDescent="0.35">
      <c r="A6" s="17" t="s">
        <v>98</v>
      </c>
    </row>
    <row r="7" spans="1:6" ht="15" customHeight="1" x14ac:dyDescent="0.35">
      <c r="A7" s="17" t="s">
        <v>97</v>
      </c>
      <c r="B7" s="89" t="s">
        <v>230</v>
      </c>
    </row>
    <row r="8" spans="1:6" ht="10.5" customHeight="1" x14ac:dyDescent="0.35"/>
    <row r="9" spans="1:6" ht="18" x14ac:dyDescent="0.35">
      <c r="A9" s="173" t="s">
        <v>183</v>
      </c>
      <c r="B9" s="172"/>
      <c r="C9" s="172"/>
      <c r="D9" s="172"/>
      <c r="E9" s="172"/>
      <c r="F9" s="37"/>
    </row>
    <row r="10" spans="1:6" ht="12.75" customHeight="1" x14ac:dyDescent="0.35">
      <c r="A10" s="38"/>
      <c r="B10" s="38"/>
      <c r="C10" s="38"/>
      <c r="D10" s="38"/>
      <c r="E10" s="38"/>
      <c r="F10" s="38"/>
    </row>
    <row r="11" spans="1:6" ht="18" x14ac:dyDescent="0.35">
      <c r="A11" s="181" t="s">
        <v>4</v>
      </c>
      <c r="B11" s="181" t="s">
        <v>7</v>
      </c>
      <c r="C11" s="73" t="s">
        <v>69</v>
      </c>
      <c r="D11" s="73" t="s">
        <v>70</v>
      </c>
      <c r="E11" s="73" t="s">
        <v>12</v>
      </c>
    </row>
    <row r="12" spans="1:6" ht="18" x14ac:dyDescent="0.35">
      <c r="A12" s="182"/>
      <c r="B12" s="182"/>
      <c r="C12" s="74" t="s">
        <v>13</v>
      </c>
      <c r="D12" s="74" t="s">
        <v>71</v>
      </c>
      <c r="E12" s="74" t="s">
        <v>14</v>
      </c>
    </row>
    <row r="13" spans="1:6" ht="30.75" x14ac:dyDescent="0.35">
      <c r="A13" s="182"/>
      <c r="B13" s="182"/>
      <c r="C13" s="74" t="s">
        <v>15</v>
      </c>
      <c r="D13" s="74" t="s">
        <v>72</v>
      </c>
      <c r="E13" s="74" t="s">
        <v>16</v>
      </c>
    </row>
    <row r="14" spans="1:6" ht="18" x14ac:dyDescent="0.35">
      <c r="A14" s="182"/>
      <c r="B14" s="182"/>
      <c r="C14" s="74" t="s">
        <v>17</v>
      </c>
      <c r="D14" s="75"/>
      <c r="E14" s="74" t="s">
        <v>18</v>
      </c>
    </row>
    <row r="15" spans="1:6" ht="18" x14ac:dyDescent="0.35">
      <c r="A15" s="182"/>
      <c r="B15" s="182"/>
      <c r="C15" s="74" t="s">
        <v>19</v>
      </c>
      <c r="D15" s="76"/>
      <c r="E15" s="74" t="s">
        <v>20</v>
      </c>
    </row>
    <row r="16" spans="1:6" ht="30.75" x14ac:dyDescent="0.35">
      <c r="A16" s="182"/>
      <c r="B16" s="182"/>
      <c r="C16" s="74" t="s">
        <v>21</v>
      </c>
      <c r="D16" s="76"/>
      <c r="E16" s="74" t="s">
        <v>22</v>
      </c>
    </row>
    <row r="17" spans="1:7" ht="18" x14ac:dyDescent="0.35">
      <c r="A17" s="182"/>
      <c r="B17" s="182"/>
      <c r="C17" s="74" t="s">
        <v>23</v>
      </c>
      <c r="D17" s="76"/>
      <c r="E17" s="77" t="s">
        <v>24</v>
      </c>
    </row>
    <row r="18" spans="1:7" ht="18" x14ac:dyDescent="0.35">
      <c r="A18" s="182"/>
      <c r="B18" s="182"/>
      <c r="C18" s="74" t="s">
        <v>25</v>
      </c>
      <c r="D18" s="76"/>
      <c r="E18" s="76"/>
    </row>
    <row r="19" spans="1:7" ht="18" x14ac:dyDescent="0.35">
      <c r="A19" s="182"/>
      <c r="B19" s="182"/>
      <c r="C19" s="74" t="s">
        <v>26</v>
      </c>
      <c r="D19" s="76"/>
      <c r="E19" s="76"/>
    </row>
    <row r="20" spans="1:7" s="89" customFormat="1" ht="18" x14ac:dyDescent="0.35">
      <c r="A20" s="39" t="s">
        <v>231</v>
      </c>
      <c r="B20" s="40">
        <v>1462194.4700000002</v>
      </c>
      <c r="C20" s="41" t="s">
        <v>25</v>
      </c>
      <c r="D20" s="42" t="s">
        <v>71</v>
      </c>
      <c r="E20" s="42" t="s">
        <v>16</v>
      </c>
    </row>
    <row r="21" spans="1:7" s="89" customFormat="1" ht="18" x14ac:dyDescent="0.35">
      <c r="A21" s="39" t="s">
        <v>232</v>
      </c>
      <c r="B21" s="40">
        <v>1548756.13</v>
      </c>
      <c r="C21" s="41" t="s">
        <v>25</v>
      </c>
      <c r="D21" s="42" t="s">
        <v>71</v>
      </c>
      <c r="E21" s="42" t="s">
        <v>16</v>
      </c>
      <c r="G21" s="133"/>
    </row>
    <row r="22" spans="1:7" s="89" customFormat="1" ht="18" x14ac:dyDescent="0.35">
      <c r="A22" s="39" t="s">
        <v>233</v>
      </c>
      <c r="B22" s="40">
        <v>1548415.4300000002</v>
      </c>
      <c r="C22" s="41" t="s">
        <v>25</v>
      </c>
      <c r="D22" s="42" t="s">
        <v>71</v>
      </c>
      <c r="E22" s="42" t="s">
        <v>16</v>
      </c>
      <c r="G22" s="133"/>
    </row>
    <row r="23" spans="1:7" s="89" customFormat="1" ht="18" x14ac:dyDescent="0.35">
      <c r="A23" s="39" t="s">
        <v>234</v>
      </c>
      <c r="B23" s="40">
        <v>1463242</v>
      </c>
      <c r="C23" s="41" t="s">
        <v>25</v>
      </c>
      <c r="D23" s="42" t="s">
        <v>71</v>
      </c>
      <c r="E23" s="42" t="s">
        <v>16</v>
      </c>
      <c r="G23" s="133"/>
    </row>
    <row r="24" spans="1:7" s="89" customFormat="1" ht="18" x14ac:dyDescent="0.35">
      <c r="A24" s="39" t="s">
        <v>235</v>
      </c>
      <c r="B24" s="40">
        <v>1036232.04</v>
      </c>
      <c r="C24" s="41" t="s">
        <v>25</v>
      </c>
      <c r="D24" s="42" t="s">
        <v>71</v>
      </c>
      <c r="E24" s="42" t="s">
        <v>16</v>
      </c>
      <c r="G24" s="133"/>
    </row>
    <row r="25" spans="1:7" s="89" customFormat="1" ht="18" x14ac:dyDescent="0.35">
      <c r="A25" s="39" t="s">
        <v>236</v>
      </c>
      <c r="B25" s="40">
        <v>690821.38</v>
      </c>
      <c r="C25" s="41" t="s">
        <v>25</v>
      </c>
      <c r="D25" s="42" t="s">
        <v>71</v>
      </c>
      <c r="E25" s="42" t="s">
        <v>16</v>
      </c>
      <c r="G25" s="133"/>
    </row>
    <row r="26" spans="1:7" s="89" customFormat="1" ht="18" x14ac:dyDescent="0.35">
      <c r="A26" s="39" t="s">
        <v>237</v>
      </c>
      <c r="B26" s="40">
        <v>1727053.44</v>
      </c>
      <c r="C26" s="41" t="s">
        <v>25</v>
      </c>
      <c r="D26" s="42" t="s">
        <v>71</v>
      </c>
      <c r="E26" s="42" t="s">
        <v>16</v>
      </c>
      <c r="G26" s="133"/>
    </row>
    <row r="27" spans="1:7" s="89" customFormat="1" ht="18" x14ac:dyDescent="0.35">
      <c r="A27" s="39" t="s">
        <v>238</v>
      </c>
      <c r="B27" s="40">
        <v>1719138.58</v>
      </c>
      <c r="C27" s="41" t="s">
        <v>25</v>
      </c>
      <c r="D27" s="42" t="s">
        <v>71</v>
      </c>
      <c r="E27" s="42" t="s">
        <v>16</v>
      </c>
      <c r="G27" s="133"/>
    </row>
    <row r="28" spans="1:7" s="89" customFormat="1" ht="18" x14ac:dyDescent="0.35">
      <c r="A28" s="39" t="s">
        <v>239</v>
      </c>
      <c r="B28" s="40">
        <v>1117773.43</v>
      </c>
      <c r="C28" s="41" t="s">
        <v>25</v>
      </c>
      <c r="D28" s="42" t="s">
        <v>71</v>
      </c>
      <c r="E28" s="42" t="s">
        <v>16</v>
      </c>
      <c r="G28" s="133"/>
    </row>
    <row r="29" spans="1:7" s="89" customFormat="1" ht="18" x14ac:dyDescent="0.35">
      <c r="A29" s="39" t="s">
        <v>240</v>
      </c>
      <c r="B29" s="40">
        <v>1461556.4100000001</v>
      </c>
      <c r="C29" s="41" t="s">
        <v>25</v>
      </c>
      <c r="D29" s="42" t="s">
        <v>71</v>
      </c>
      <c r="E29" s="42" t="s">
        <v>16</v>
      </c>
      <c r="G29" s="133"/>
    </row>
    <row r="30" spans="1:7" s="89" customFormat="1" ht="18" x14ac:dyDescent="0.35">
      <c r="A30" s="39" t="s">
        <v>241</v>
      </c>
      <c r="B30" s="40">
        <v>1375662.98</v>
      </c>
      <c r="C30" s="41" t="s">
        <v>25</v>
      </c>
      <c r="D30" s="42" t="s">
        <v>71</v>
      </c>
      <c r="E30" s="42" t="s">
        <v>16</v>
      </c>
      <c r="G30" s="133"/>
    </row>
    <row r="31" spans="1:7" s="89" customFormat="1" ht="18" x14ac:dyDescent="0.35">
      <c r="A31" s="39" t="s">
        <v>242</v>
      </c>
      <c r="B31" s="40">
        <v>1375901.8699999999</v>
      </c>
      <c r="C31" s="41" t="s">
        <v>25</v>
      </c>
      <c r="D31" s="42" t="s">
        <v>71</v>
      </c>
      <c r="E31" s="42" t="s">
        <v>16</v>
      </c>
      <c r="G31" s="133"/>
    </row>
    <row r="32" spans="1:7" s="89" customFormat="1" ht="18" x14ac:dyDescent="0.35">
      <c r="A32" s="39" t="s">
        <v>243</v>
      </c>
      <c r="B32" s="40">
        <v>1547868.85</v>
      </c>
      <c r="C32" s="41" t="s">
        <v>25</v>
      </c>
      <c r="D32" s="42" t="s">
        <v>71</v>
      </c>
      <c r="E32" s="42" t="s">
        <v>16</v>
      </c>
      <c r="G32" s="133"/>
    </row>
    <row r="33" spans="1:7" s="89" customFormat="1" ht="18" x14ac:dyDescent="0.35">
      <c r="A33" s="39" t="s">
        <v>244</v>
      </c>
      <c r="B33" s="40">
        <v>1028377.39</v>
      </c>
      <c r="C33" s="41" t="s">
        <v>25</v>
      </c>
      <c r="D33" s="42" t="s">
        <v>71</v>
      </c>
      <c r="E33" s="42" t="s">
        <v>16</v>
      </c>
      <c r="G33" s="133"/>
    </row>
    <row r="34" spans="1:7" s="89" customFormat="1" ht="18" x14ac:dyDescent="0.35">
      <c r="A34" s="39" t="s">
        <v>245</v>
      </c>
      <c r="B34" s="40">
        <v>2228337.23</v>
      </c>
      <c r="C34" s="41" t="s">
        <v>25</v>
      </c>
      <c r="D34" s="42" t="s">
        <v>71</v>
      </c>
      <c r="E34" s="42" t="s">
        <v>16</v>
      </c>
      <c r="G34" s="133"/>
    </row>
    <row r="35" spans="1:7" s="89" customFormat="1" ht="18" x14ac:dyDescent="0.35">
      <c r="A35" s="39" t="s">
        <v>246</v>
      </c>
      <c r="B35" s="40">
        <v>2742339.74</v>
      </c>
      <c r="C35" s="41" t="s">
        <v>25</v>
      </c>
      <c r="D35" s="42" t="s">
        <v>71</v>
      </c>
      <c r="E35" s="42" t="s">
        <v>16</v>
      </c>
      <c r="G35" s="133"/>
    </row>
    <row r="36" spans="1:7" s="89" customFormat="1" ht="18" x14ac:dyDescent="0.35">
      <c r="A36" s="39" t="s">
        <v>247</v>
      </c>
      <c r="B36" s="40">
        <v>1202386.6400000001</v>
      </c>
      <c r="C36" s="41" t="s">
        <v>25</v>
      </c>
      <c r="D36" s="42" t="s">
        <v>71</v>
      </c>
      <c r="E36" s="42" t="s">
        <v>16</v>
      </c>
      <c r="G36" s="133"/>
    </row>
    <row r="37" spans="1:7" s="89" customFormat="1" ht="18" x14ac:dyDescent="0.35">
      <c r="A37" s="39" t="s">
        <v>248</v>
      </c>
      <c r="B37" s="40">
        <v>515697.5</v>
      </c>
      <c r="C37" s="41" t="s">
        <v>25</v>
      </c>
      <c r="D37" s="42" t="s">
        <v>71</v>
      </c>
      <c r="E37" s="42" t="s">
        <v>16</v>
      </c>
      <c r="G37" s="133"/>
    </row>
    <row r="38" spans="1:7" s="89" customFormat="1" ht="18" x14ac:dyDescent="0.35">
      <c r="A38" s="39" t="s">
        <v>249</v>
      </c>
      <c r="B38" s="40">
        <v>1031213.5899999999</v>
      </c>
      <c r="C38" s="41" t="s">
        <v>25</v>
      </c>
      <c r="D38" s="42" t="s">
        <v>71</v>
      </c>
      <c r="E38" s="42" t="s">
        <v>16</v>
      </c>
      <c r="G38" s="133"/>
    </row>
    <row r="39" spans="1:7" s="89" customFormat="1" ht="18" x14ac:dyDescent="0.35">
      <c r="A39" s="39" t="s">
        <v>250</v>
      </c>
      <c r="B39" s="40">
        <v>1293351.29</v>
      </c>
      <c r="C39" s="41" t="s">
        <v>25</v>
      </c>
      <c r="D39" s="42" t="s">
        <v>71</v>
      </c>
      <c r="E39" s="42" t="s">
        <v>16</v>
      </c>
      <c r="G39" s="133"/>
    </row>
    <row r="40" spans="1:7" s="89" customFormat="1" ht="18" x14ac:dyDescent="0.35">
      <c r="A40" s="39" t="s">
        <v>251</v>
      </c>
      <c r="B40" s="40">
        <v>2241602.7800000003</v>
      </c>
      <c r="C40" s="41" t="s">
        <v>25</v>
      </c>
      <c r="D40" s="42" t="s">
        <v>71</v>
      </c>
      <c r="E40" s="42" t="s">
        <v>16</v>
      </c>
      <c r="G40" s="133"/>
    </row>
    <row r="41" spans="1:7" s="89" customFormat="1" ht="18" x14ac:dyDescent="0.35">
      <c r="A41" s="39" t="s">
        <v>252</v>
      </c>
      <c r="B41" s="40">
        <v>1034681.02</v>
      </c>
      <c r="C41" s="41" t="s">
        <v>25</v>
      </c>
      <c r="D41" s="42" t="s">
        <v>71</v>
      </c>
      <c r="E41" s="42" t="s">
        <v>16</v>
      </c>
      <c r="G41" s="133"/>
    </row>
    <row r="42" spans="1:7" s="89" customFormat="1" ht="18" x14ac:dyDescent="0.35">
      <c r="A42" s="39" t="s">
        <v>253</v>
      </c>
      <c r="B42" s="40">
        <v>679921.05</v>
      </c>
      <c r="C42" s="41" t="s">
        <v>25</v>
      </c>
      <c r="D42" s="42" t="s">
        <v>71</v>
      </c>
      <c r="E42" s="42" t="s">
        <v>16</v>
      </c>
      <c r="G42" s="133"/>
    </row>
    <row r="43" spans="1:7" s="89" customFormat="1" ht="18" x14ac:dyDescent="0.35">
      <c r="A43" s="39" t="s">
        <v>254</v>
      </c>
      <c r="B43" s="40">
        <v>1870294.29</v>
      </c>
      <c r="C43" s="41" t="s">
        <v>25</v>
      </c>
      <c r="D43" s="42" t="s">
        <v>71</v>
      </c>
      <c r="E43" s="42" t="s">
        <v>16</v>
      </c>
      <c r="G43" s="133"/>
    </row>
    <row r="44" spans="1:7" s="89" customFormat="1" ht="18" x14ac:dyDescent="0.35">
      <c r="A44" s="39" t="s">
        <v>255</v>
      </c>
      <c r="B44" s="40">
        <v>1531620.58</v>
      </c>
      <c r="C44" s="41" t="s">
        <v>25</v>
      </c>
      <c r="D44" s="42" t="s">
        <v>71</v>
      </c>
      <c r="E44" s="42" t="s">
        <v>16</v>
      </c>
      <c r="G44" s="133"/>
    </row>
    <row r="45" spans="1:7" s="89" customFormat="1" ht="18" x14ac:dyDescent="0.35">
      <c r="A45" s="39" t="s">
        <v>256</v>
      </c>
      <c r="B45" s="40">
        <v>1363207.35</v>
      </c>
      <c r="C45" s="41" t="s">
        <v>25</v>
      </c>
      <c r="D45" s="42" t="s">
        <v>71</v>
      </c>
      <c r="E45" s="42" t="s">
        <v>16</v>
      </c>
      <c r="G45" s="133"/>
    </row>
    <row r="46" spans="1:7" s="89" customFormat="1" ht="18" x14ac:dyDescent="0.35">
      <c r="A46" s="39" t="s">
        <v>257</v>
      </c>
      <c r="B46" s="40">
        <v>1192413.01</v>
      </c>
      <c r="C46" s="41" t="s">
        <v>25</v>
      </c>
      <c r="D46" s="42" t="s">
        <v>71</v>
      </c>
      <c r="E46" s="42" t="s">
        <v>16</v>
      </c>
      <c r="G46" s="133"/>
    </row>
    <row r="47" spans="1:7" s="89" customFormat="1" ht="18" x14ac:dyDescent="0.35">
      <c r="A47" s="39" t="s">
        <v>258</v>
      </c>
      <c r="B47" s="40">
        <v>2045810.1400000001</v>
      </c>
      <c r="C47" s="41" t="s">
        <v>25</v>
      </c>
      <c r="D47" s="42" t="s">
        <v>71</v>
      </c>
      <c r="E47" s="42" t="s">
        <v>16</v>
      </c>
      <c r="G47" s="133"/>
    </row>
    <row r="48" spans="1:7" s="89" customFormat="1" ht="18" x14ac:dyDescent="0.35">
      <c r="A48" s="39" t="s">
        <v>259</v>
      </c>
      <c r="B48" s="40">
        <v>1552751.2999999998</v>
      </c>
      <c r="C48" s="41" t="s">
        <v>25</v>
      </c>
      <c r="D48" s="42" t="s">
        <v>71</v>
      </c>
      <c r="E48" s="42" t="s">
        <v>16</v>
      </c>
      <c r="G48" s="133"/>
    </row>
    <row r="49" spans="1:7" s="89" customFormat="1" ht="18" x14ac:dyDescent="0.35">
      <c r="A49" s="39" t="s">
        <v>260</v>
      </c>
      <c r="B49" s="40">
        <v>1207695.42</v>
      </c>
      <c r="C49" s="41" t="s">
        <v>25</v>
      </c>
      <c r="D49" s="42" t="s">
        <v>71</v>
      </c>
      <c r="E49" s="42" t="s">
        <v>16</v>
      </c>
      <c r="G49" s="133"/>
    </row>
    <row r="50" spans="1:7" s="89" customFormat="1" ht="18" x14ac:dyDescent="0.35">
      <c r="A50" s="39" t="s">
        <v>261</v>
      </c>
      <c r="B50" s="40">
        <v>1207695.42</v>
      </c>
      <c r="C50" s="41" t="s">
        <v>25</v>
      </c>
      <c r="D50" s="42" t="s">
        <v>71</v>
      </c>
      <c r="E50" s="42" t="s">
        <v>16</v>
      </c>
      <c r="G50" s="133"/>
    </row>
    <row r="51" spans="1:7" s="89" customFormat="1" ht="18" x14ac:dyDescent="0.35">
      <c r="A51" s="39" t="s">
        <v>262</v>
      </c>
      <c r="B51" s="40">
        <v>1035150.76</v>
      </c>
      <c r="C51" s="41" t="s">
        <v>25</v>
      </c>
      <c r="D51" s="42" t="s">
        <v>71</v>
      </c>
      <c r="E51" s="42" t="s">
        <v>16</v>
      </c>
      <c r="G51" s="133"/>
    </row>
    <row r="52" spans="1:7" s="89" customFormat="1" ht="18" x14ac:dyDescent="0.35">
      <c r="A52" s="39" t="s">
        <v>263</v>
      </c>
      <c r="B52" s="40">
        <v>1035150.7600000001</v>
      </c>
      <c r="C52" s="41" t="s">
        <v>25</v>
      </c>
      <c r="D52" s="42" t="s">
        <v>71</v>
      </c>
      <c r="E52" s="42" t="s">
        <v>16</v>
      </c>
      <c r="G52" s="133"/>
    </row>
    <row r="53" spans="1:7" s="89" customFormat="1" ht="18" x14ac:dyDescent="0.35">
      <c r="A53" s="39" t="s">
        <v>264</v>
      </c>
      <c r="B53" s="40">
        <v>1544358.74</v>
      </c>
      <c r="C53" s="41" t="s">
        <v>25</v>
      </c>
      <c r="D53" s="42" t="s">
        <v>71</v>
      </c>
      <c r="E53" s="42" t="s">
        <v>16</v>
      </c>
      <c r="G53" s="133"/>
    </row>
    <row r="54" spans="1:7" s="89" customFormat="1" ht="18" x14ac:dyDescent="0.35">
      <c r="A54" s="39" t="s">
        <v>265</v>
      </c>
      <c r="B54" s="40">
        <v>1544358.75</v>
      </c>
      <c r="C54" s="41" t="s">
        <v>25</v>
      </c>
      <c r="D54" s="42" t="s">
        <v>71</v>
      </c>
      <c r="E54" s="42" t="s">
        <v>16</v>
      </c>
      <c r="G54" s="133"/>
    </row>
    <row r="55" spans="1:7" s="89" customFormat="1" ht="18" x14ac:dyDescent="0.35">
      <c r="A55" s="39" t="s">
        <v>266</v>
      </c>
      <c r="B55" s="40">
        <v>1721157.38</v>
      </c>
      <c r="C55" s="41" t="s">
        <v>25</v>
      </c>
      <c r="D55" s="42" t="s">
        <v>71</v>
      </c>
      <c r="E55" s="42" t="s">
        <v>16</v>
      </c>
      <c r="G55" s="133"/>
    </row>
    <row r="56" spans="1:7" s="89" customFormat="1" ht="18" x14ac:dyDescent="0.35">
      <c r="A56" s="39" t="s">
        <v>267</v>
      </c>
      <c r="B56" s="40">
        <v>426396.27</v>
      </c>
      <c r="C56" s="41" t="s">
        <v>25</v>
      </c>
      <c r="D56" s="42" t="s">
        <v>71</v>
      </c>
      <c r="E56" s="42" t="s">
        <v>16</v>
      </c>
      <c r="G56" s="133"/>
    </row>
    <row r="57" spans="1:7" s="89" customFormat="1" ht="18" x14ac:dyDescent="0.35">
      <c r="A57" s="39" t="s">
        <v>268</v>
      </c>
      <c r="B57" s="40">
        <v>1032760.76</v>
      </c>
      <c r="C57" s="41" t="s">
        <v>25</v>
      </c>
      <c r="D57" s="42" t="s">
        <v>71</v>
      </c>
      <c r="E57" s="42" t="s">
        <v>16</v>
      </c>
      <c r="G57" s="133"/>
    </row>
    <row r="58" spans="1:7" s="89" customFormat="1" ht="18" x14ac:dyDescent="0.35">
      <c r="A58" s="39" t="s">
        <v>269</v>
      </c>
      <c r="B58" s="40">
        <v>1631005.62</v>
      </c>
      <c r="C58" s="41" t="s">
        <v>25</v>
      </c>
      <c r="D58" s="42" t="s">
        <v>71</v>
      </c>
      <c r="E58" s="42" t="s">
        <v>16</v>
      </c>
      <c r="G58" s="133"/>
    </row>
    <row r="59" spans="1:7" s="89" customFormat="1" ht="18" x14ac:dyDescent="0.35">
      <c r="A59" s="39" t="s">
        <v>270</v>
      </c>
      <c r="B59" s="40">
        <v>1880290.49</v>
      </c>
      <c r="C59" s="41" t="s">
        <v>25</v>
      </c>
      <c r="D59" s="42" t="s">
        <v>71</v>
      </c>
      <c r="E59" s="42" t="s">
        <v>16</v>
      </c>
      <c r="G59" s="133"/>
    </row>
    <row r="60" spans="1:7" s="89" customFormat="1" ht="18" x14ac:dyDescent="0.35">
      <c r="A60" s="39" t="s">
        <v>271</v>
      </c>
      <c r="B60" s="40">
        <v>1207328.81</v>
      </c>
      <c r="C60" s="41" t="s">
        <v>25</v>
      </c>
      <c r="D60" s="42" t="s">
        <v>71</v>
      </c>
      <c r="E60" s="42" t="s">
        <v>16</v>
      </c>
      <c r="G60" s="133"/>
    </row>
    <row r="61" spans="1:7" s="89" customFormat="1" ht="18" x14ac:dyDescent="0.35">
      <c r="A61" s="39" t="s">
        <v>272</v>
      </c>
      <c r="B61" s="40">
        <v>3104559.81</v>
      </c>
      <c r="C61" s="41" t="s">
        <v>25</v>
      </c>
      <c r="D61" s="42" t="s">
        <v>71</v>
      </c>
      <c r="E61" s="42" t="s">
        <v>16</v>
      </c>
      <c r="G61" s="133"/>
    </row>
    <row r="62" spans="1:7" s="89" customFormat="1" ht="18" x14ac:dyDescent="0.35">
      <c r="A62" s="39" t="s">
        <v>273</v>
      </c>
      <c r="B62" s="40">
        <v>2497113.4500000002</v>
      </c>
      <c r="C62" s="41" t="s">
        <v>25</v>
      </c>
      <c r="D62" s="42" t="s">
        <v>71</v>
      </c>
      <c r="E62" s="42" t="s">
        <v>16</v>
      </c>
      <c r="G62" s="133"/>
    </row>
    <row r="63" spans="1:7" s="89" customFormat="1" ht="18" x14ac:dyDescent="0.35">
      <c r="A63" s="39" t="s">
        <v>274</v>
      </c>
      <c r="B63" s="40">
        <v>512999.71</v>
      </c>
      <c r="C63" s="41" t="s">
        <v>25</v>
      </c>
      <c r="D63" s="42" t="s">
        <v>71</v>
      </c>
      <c r="E63" s="42" t="s">
        <v>16</v>
      </c>
      <c r="G63" s="133"/>
    </row>
    <row r="64" spans="1:7" s="89" customFormat="1" ht="18" x14ac:dyDescent="0.35">
      <c r="A64" s="39" t="s">
        <v>275</v>
      </c>
      <c r="B64" s="40">
        <v>2062278.68</v>
      </c>
      <c r="C64" s="41" t="s">
        <v>25</v>
      </c>
      <c r="D64" s="42" t="s">
        <v>71</v>
      </c>
      <c r="E64" s="42" t="s">
        <v>16</v>
      </c>
      <c r="G64" s="133"/>
    </row>
    <row r="65" spans="1:7" s="89" customFormat="1" ht="18" x14ac:dyDescent="0.35">
      <c r="A65" s="39" t="s">
        <v>276</v>
      </c>
      <c r="B65" s="40">
        <v>1205136.8700000001</v>
      </c>
      <c r="C65" s="41" t="s">
        <v>25</v>
      </c>
      <c r="D65" s="42" t="s">
        <v>71</v>
      </c>
      <c r="E65" s="42" t="s">
        <v>16</v>
      </c>
      <c r="G65" s="133"/>
    </row>
    <row r="66" spans="1:7" s="89" customFormat="1" ht="18" x14ac:dyDescent="0.35">
      <c r="A66" s="39" t="s">
        <v>277</v>
      </c>
      <c r="B66" s="40">
        <v>1290671.32</v>
      </c>
      <c r="C66" s="41" t="s">
        <v>25</v>
      </c>
      <c r="D66" s="42" t="s">
        <v>71</v>
      </c>
      <c r="E66" s="42" t="s">
        <v>16</v>
      </c>
      <c r="G66" s="133"/>
    </row>
    <row r="67" spans="1:7" s="89" customFormat="1" ht="18" x14ac:dyDescent="0.35">
      <c r="A67" s="39" t="s">
        <v>278</v>
      </c>
      <c r="B67" s="40">
        <v>515830.92000000004</v>
      </c>
      <c r="C67" s="41" t="s">
        <v>25</v>
      </c>
      <c r="D67" s="42" t="s">
        <v>71</v>
      </c>
      <c r="E67" s="42" t="s">
        <v>16</v>
      </c>
      <c r="G67" s="133"/>
    </row>
    <row r="68" spans="1:7" s="89" customFormat="1" ht="18" x14ac:dyDescent="0.35">
      <c r="A68" s="39" t="s">
        <v>279</v>
      </c>
      <c r="B68" s="40">
        <v>1891894.31</v>
      </c>
      <c r="C68" s="41" t="s">
        <v>25</v>
      </c>
      <c r="D68" s="42" t="s">
        <v>71</v>
      </c>
      <c r="E68" s="42" t="s">
        <v>16</v>
      </c>
      <c r="G68" s="133"/>
    </row>
    <row r="69" spans="1:7" s="89" customFormat="1" ht="18" x14ac:dyDescent="0.35">
      <c r="A69" s="39" t="s">
        <v>280</v>
      </c>
      <c r="B69" s="40">
        <v>1457165.35</v>
      </c>
      <c r="C69" s="41" t="s">
        <v>25</v>
      </c>
      <c r="D69" s="42" t="s">
        <v>71</v>
      </c>
      <c r="E69" s="42" t="s">
        <v>16</v>
      </c>
      <c r="G69" s="133"/>
    </row>
    <row r="70" spans="1:7" s="89" customFormat="1" ht="18" x14ac:dyDescent="0.35">
      <c r="A70" s="39" t="s">
        <v>281</v>
      </c>
      <c r="B70" s="40">
        <v>1608206.2500000002</v>
      </c>
      <c r="C70" s="41" t="s">
        <v>25</v>
      </c>
      <c r="D70" s="42" t="s">
        <v>71</v>
      </c>
      <c r="E70" s="42" t="s">
        <v>16</v>
      </c>
      <c r="G70" s="133"/>
    </row>
    <row r="71" spans="1:7" s="89" customFormat="1" ht="18" x14ac:dyDescent="0.35">
      <c r="A71" s="39" t="s">
        <v>282</v>
      </c>
      <c r="B71" s="40">
        <v>1929665.83</v>
      </c>
      <c r="C71" s="41" t="s">
        <v>25</v>
      </c>
      <c r="D71" s="42" t="s">
        <v>71</v>
      </c>
      <c r="E71" s="42" t="s">
        <v>16</v>
      </c>
      <c r="G71" s="133"/>
    </row>
    <row r="72" spans="1:7" s="89" customFormat="1" ht="18" x14ac:dyDescent="0.35">
      <c r="A72" s="39" t="s">
        <v>283</v>
      </c>
      <c r="B72" s="40">
        <v>2444236.13</v>
      </c>
      <c r="C72" s="41" t="s">
        <v>25</v>
      </c>
      <c r="D72" s="42" t="s">
        <v>71</v>
      </c>
      <c r="E72" s="42" t="s">
        <v>16</v>
      </c>
      <c r="G72" s="133"/>
    </row>
    <row r="73" spans="1:7" s="89" customFormat="1" ht="18" x14ac:dyDescent="0.35">
      <c r="A73" s="39" t="s">
        <v>284</v>
      </c>
      <c r="B73" s="40">
        <v>962986.39</v>
      </c>
      <c r="C73" s="41" t="s">
        <v>25</v>
      </c>
      <c r="D73" s="42" t="s">
        <v>71</v>
      </c>
      <c r="E73" s="42" t="s">
        <v>16</v>
      </c>
      <c r="G73" s="133"/>
    </row>
    <row r="74" spans="1:7" s="89" customFormat="1" ht="18" x14ac:dyDescent="0.35">
      <c r="A74" s="39" t="s">
        <v>285</v>
      </c>
      <c r="B74" s="40">
        <v>962986.39</v>
      </c>
      <c r="C74" s="41" t="s">
        <v>25</v>
      </c>
      <c r="D74" s="42" t="s">
        <v>71</v>
      </c>
      <c r="E74" s="42" t="s">
        <v>16</v>
      </c>
      <c r="G74" s="133"/>
    </row>
    <row r="75" spans="1:7" s="89" customFormat="1" ht="18" x14ac:dyDescent="0.35">
      <c r="A75" s="39" t="s">
        <v>286</v>
      </c>
      <c r="B75" s="40">
        <v>962986.39</v>
      </c>
      <c r="C75" s="41" t="s">
        <v>25</v>
      </c>
      <c r="D75" s="42" t="s">
        <v>71</v>
      </c>
      <c r="E75" s="42" t="s">
        <v>16</v>
      </c>
      <c r="G75" s="133"/>
    </row>
    <row r="76" spans="1:7" s="89" customFormat="1" ht="18" x14ac:dyDescent="0.35">
      <c r="A76" s="39" t="s">
        <v>287</v>
      </c>
      <c r="B76" s="40">
        <v>962986.39</v>
      </c>
      <c r="C76" s="41" t="s">
        <v>25</v>
      </c>
      <c r="D76" s="42" t="s">
        <v>71</v>
      </c>
      <c r="E76" s="42" t="s">
        <v>16</v>
      </c>
      <c r="G76" s="133"/>
    </row>
    <row r="77" spans="1:7" s="89" customFormat="1" ht="18" x14ac:dyDescent="0.35">
      <c r="A77" s="39" t="s">
        <v>288</v>
      </c>
      <c r="B77" s="40">
        <v>962986.39</v>
      </c>
      <c r="C77" s="41" t="s">
        <v>25</v>
      </c>
      <c r="D77" s="42" t="s">
        <v>71</v>
      </c>
      <c r="E77" s="42" t="s">
        <v>16</v>
      </c>
      <c r="G77" s="133"/>
    </row>
    <row r="78" spans="1:7" s="89" customFormat="1" ht="18" x14ac:dyDescent="0.35">
      <c r="A78" s="39" t="s">
        <v>289</v>
      </c>
      <c r="B78" s="40">
        <v>962986.39</v>
      </c>
      <c r="C78" s="41" t="s">
        <v>25</v>
      </c>
      <c r="D78" s="42" t="s">
        <v>71</v>
      </c>
      <c r="E78" s="42" t="s">
        <v>16</v>
      </c>
      <c r="G78" s="133"/>
    </row>
    <row r="79" spans="1:7" s="89" customFormat="1" ht="18" x14ac:dyDescent="0.35">
      <c r="A79" s="39" t="s">
        <v>290</v>
      </c>
      <c r="B79" s="40">
        <v>962986.39</v>
      </c>
      <c r="C79" s="41" t="s">
        <v>25</v>
      </c>
      <c r="D79" s="42" t="s">
        <v>71</v>
      </c>
      <c r="E79" s="42" t="s">
        <v>16</v>
      </c>
      <c r="G79" s="133"/>
    </row>
    <row r="80" spans="1:7" s="89" customFormat="1" ht="18" x14ac:dyDescent="0.35">
      <c r="A80" s="39" t="s">
        <v>291</v>
      </c>
      <c r="B80" s="40">
        <v>962986.39</v>
      </c>
      <c r="C80" s="41" t="s">
        <v>25</v>
      </c>
      <c r="D80" s="42" t="s">
        <v>71</v>
      </c>
      <c r="E80" s="42" t="s">
        <v>16</v>
      </c>
      <c r="G80" s="133"/>
    </row>
    <row r="81" spans="1:7" s="89" customFormat="1" ht="18" x14ac:dyDescent="0.35">
      <c r="A81" s="39" t="s">
        <v>292</v>
      </c>
      <c r="B81" s="40">
        <v>4249081.13</v>
      </c>
      <c r="C81" s="41" t="s">
        <v>25</v>
      </c>
      <c r="D81" s="42" t="s">
        <v>71</v>
      </c>
      <c r="E81" s="42" t="s">
        <v>16</v>
      </c>
      <c r="G81" s="133"/>
    </row>
    <row r="82" spans="1:7" s="89" customFormat="1" ht="18" x14ac:dyDescent="0.35">
      <c r="A82" s="39" t="s">
        <v>293</v>
      </c>
      <c r="B82" s="40">
        <v>3870007.16</v>
      </c>
      <c r="C82" s="41" t="s">
        <v>25</v>
      </c>
      <c r="D82" s="42" t="s">
        <v>71</v>
      </c>
      <c r="E82" s="42" t="s">
        <v>16</v>
      </c>
      <c r="G82" s="133"/>
    </row>
    <row r="83" spans="1:7" s="89" customFormat="1" ht="18" x14ac:dyDescent="0.35">
      <c r="A83" s="39" t="s">
        <v>294</v>
      </c>
      <c r="B83" s="40">
        <v>1542695.0499999998</v>
      </c>
      <c r="C83" s="41" t="s">
        <v>25</v>
      </c>
      <c r="D83" s="42" t="s">
        <v>71</v>
      </c>
      <c r="E83" s="42" t="s">
        <v>16</v>
      </c>
      <c r="G83" s="133"/>
    </row>
    <row r="84" spans="1:7" s="89" customFormat="1" ht="18" x14ac:dyDescent="0.35">
      <c r="A84" s="39" t="s">
        <v>295</v>
      </c>
      <c r="B84" s="40">
        <v>771283.04999999993</v>
      </c>
      <c r="C84" s="41" t="s">
        <v>25</v>
      </c>
      <c r="D84" s="42" t="s">
        <v>71</v>
      </c>
      <c r="E84" s="42" t="s">
        <v>16</v>
      </c>
      <c r="G84" s="133"/>
    </row>
    <row r="85" spans="1:7" s="89" customFormat="1" ht="18" x14ac:dyDescent="0.35">
      <c r="A85" s="39" t="s">
        <v>296</v>
      </c>
      <c r="B85" s="40">
        <v>1725251.3</v>
      </c>
      <c r="C85" s="41" t="s">
        <v>25</v>
      </c>
      <c r="D85" s="42" t="s">
        <v>71</v>
      </c>
      <c r="E85" s="42" t="s">
        <v>16</v>
      </c>
      <c r="G85" s="133"/>
    </row>
    <row r="86" spans="1:7" s="89" customFormat="1" ht="18" x14ac:dyDescent="0.35">
      <c r="A86" s="39" t="s">
        <v>297</v>
      </c>
      <c r="B86" s="40">
        <v>1032276.97</v>
      </c>
      <c r="C86" s="41" t="s">
        <v>25</v>
      </c>
      <c r="D86" s="42" t="s">
        <v>71</v>
      </c>
      <c r="E86" s="42" t="s">
        <v>16</v>
      </c>
      <c r="G86" s="133"/>
    </row>
    <row r="87" spans="1:7" s="89" customFormat="1" ht="18" x14ac:dyDescent="0.35">
      <c r="A87" s="39" t="s">
        <v>298</v>
      </c>
      <c r="B87" s="40">
        <v>1035517.4099999999</v>
      </c>
      <c r="C87" s="41" t="s">
        <v>25</v>
      </c>
      <c r="D87" s="42" t="s">
        <v>71</v>
      </c>
      <c r="E87" s="42" t="s">
        <v>16</v>
      </c>
      <c r="G87" s="133"/>
    </row>
    <row r="88" spans="1:7" s="89" customFormat="1" ht="18" x14ac:dyDescent="0.35">
      <c r="A88" s="39" t="s">
        <v>299</v>
      </c>
      <c r="B88" s="40">
        <v>2311859.31</v>
      </c>
      <c r="C88" s="41" t="s">
        <v>25</v>
      </c>
      <c r="D88" s="42" t="s">
        <v>71</v>
      </c>
      <c r="E88" s="42" t="s">
        <v>16</v>
      </c>
      <c r="G88" s="133"/>
    </row>
    <row r="89" spans="1:7" s="89" customFormat="1" ht="18" x14ac:dyDescent="0.35">
      <c r="A89" s="39" t="s">
        <v>300</v>
      </c>
      <c r="B89" s="40">
        <v>946636.57</v>
      </c>
      <c r="C89" s="41" t="s">
        <v>25</v>
      </c>
      <c r="D89" s="42" t="s">
        <v>71</v>
      </c>
      <c r="E89" s="42" t="s">
        <v>16</v>
      </c>
      <c r="G89" s="133"/>
    </row>
    <row r="90" spans="1:7" s="89" customFormat="1" ht="18" x14ac:dyDescent="0.35">
      <c r="A90" s="39" t="s">
        <v>301</v>
      </c>
      <c r="B90" s="40">
        <v>599370.93000000005</v>
      </c>
      <c r="C90" s="41" t="s">
        <v>25</v>
      </c>
      <c r="D90" s="42" t="s">
        <v>71</v>
      </c>
      <c r="E90" s="42" t="s">
        <v>16</v>
      </c>
      <c r="G90" s="133"/>
    </row>
    <row r="91" spans="1:7" s="89" customFormat="1" ht="18" x14ac:dyDescent="0.35">
      <c r="A91" s="39" t="s">
        <v>302</v>
      </c>
      <c r="B91" s="40">
        <v>684995.35</v>
      </c>
      <c r="C91" s="41" t="s">
        <v>25</v>
      </c>
      <c r="D91" s="42" t="s">
        <v>71</v>
      </c>
      <c r="E91" s="42" t="s">
        <v>16</v>
      </c>
      <c r="G91" s="133"/>
    </row>
    <row r="92" spans="1:7" s="89" customFormat="1" ht="18" x14ac:dyDescent="0.35">
      <c r="A92" s="39" t="s">
        <v>303</v>
      </c>
      <c r="B92" s="40">
        <v>688858.9</v>
      </c>
      <c r="C92" s="41" t="s">
        <v>25</v>
      </c>
      <c r="D92" s="42" t="s">
        <v>71</v>
      </c>
      <c r="E92" s="42" t="s">
        <v>16</v>
      </c>
      <c r="G92" s="133"/>
    </row>
    <row r="93" spans="1:7" s="89" customFormat="1" ht="18" x14ac:dyDescent="0.35">
      <c r="A93" s="39" t="s">
        <v>304</v>
      </c>
      <c r="B93" s="40">
        <v>860355.03</v>
      </c>
      <c r="C93" s="41" t="s">
        <v>25</v>
      </c>
      <c r="D93" s="42" t="s">
        <v>71</v>
      </c>
      <c r="E93" s="42" t="s">
        <v>16</v>
      </c>
      <c r="G93" s="133"/>
    </row>
    <row r="94" spans="1:7" s="89" customFormat="1" ht="18" x14ac:dyDescent="0.35">
      <c r="A94" s="39" t="s">
        <v>305</v>
      </c>
      <c r="B94" s="40">
        <v>1031661.5399999999</v>
      </c>
      <c r="C94" s="41" t="s">
        <v>25</v>
      </c>
      <c r="D94" s="42" t="s">
        <v>71</v>
      </c>
      <c r="E94" s="42" t="s">
        <v>16</v>
      </c>
      <c r="G94" s="133"/>
    </row>
    <row r="95" spans="1:7" s="89" customFormat="1" ht="18" x14ac:dyDescent="0.35">
      <c r="A95" s="39" t="s">
        <v>306</v>
      </c>
      <c r="B95" s="40">
        <v>765136</v>
      </c>
      <c r="C95" s="41" t="s">
        <v>25</v>
      </c>
      <c r="D95" s="42" t="s">
        <v>71</v>
      </c>
      <c r="E95" s="42" t="s">
        <v>16</v>
      </c>
      <c r="G95" s="133"/>
    </row>
    <row r="96" spans="1:7" s="89" customFormat="1" ht="18" x14ac:dyDescent="0.35">
      <c r="A96" s="39" t="s">
        <v>307</v>
      </c>
      <c r="B96" s="40">
        <v>1865520.66</v>
      </c>
      <c r="C96" s="41" t="s">
        <v>25</v>
      </c>
      <c r="D96" s="42" t="s">
        <v>71</v>
      </c>
      <c r="E96" s="42" t="s">
        <v>16</v>
      </c>
      <c r="G96" s="133"/>
    </row>
    <row r="97" spans="1:7" s="89" customFormat="1" ht="18" x14ac:dyDescent="0.35">
      <c r="A97" s="39" t="s">
        <v>308</v>
      </c>
      <c r="B97" s="40">
        <v>1286562.79</v>
      </c>
      <c r="C97" s="41" t="s">
        <v>25</v>
      </c>
      <c r="D97" s="42" t="s">
        <v>71</v>
      </c>
      <c r="E97" s="42" t="s">
        <v>16</v>
      </c>
      <c r="G97" s="133"/>
    </row>
    <row r="98" spans="1:7" s="89" customFormat="1" ht="18" x14ac:dyDescent="0.35">
      <c r="A98" s="39" t="s">
        <v>309</v>
      </c>
      <c r="B98" s="40">
        <v>514579.98</v>
      </c>
      <c r="C98" s="41" t="s">
        <v>25</v>
      </c>
      <c r="D98" s="42" t="s">
        <v>71</v>
      </c>
      <c r="E98" s="42" t="s">
        <v>16</v>
      </c>
      <c r="G98" s="133"/>
    </row>
    <row r="99" spans="1:7" s="89" customFormat="1" ht="18" x14ac:dyDescent="0.35">
      <c r="A99" s="39" t="s">
        <v>310</v>
      </c>
      <c r="B99" s="40">
        <v>1978530.85</v>
      </c>
      <c r="C99" s="41" t="s">
        <v>25</v>
      </c>
      <c r="D99" s="42" t="s">
        <v>71</v>
      </c>
      <c r="E99" s="42" t="s">
        <v>16</v>
      </c>
      <c r="G99" s="133"/>
    </row>
    <row r="100" spans="1:7" s="89" customFormat="1" ht="18" x14ac:dyDescent="0.35">
      <c r="A100" s="39" t="s">
        <v>311</v>
      </c>
      <c r="B100" s="40">
        <v>771830.65</v>
      </c>
      <c r="C100" s="41" t="s">
        <v>25</v>
      </c>
      <c r="D100" s="42" t="s">
        <v>71</v>
      </c>
      <c r="E100" s="42" t="s">
        <v>16</v>
      </c>
      <c r="G100" s="133"/>
    </row>
    <row r="101" spans="1:7" s="89" customFormat="1" ht="18" x14ac:dyDescent="0.35">
      <c r="A101" s="39" t="s">
        <v>312</v>
      </c>
      <c r="B101" s="40">
        <v>1294396.81</v>
      </c>
      <c r="C101" s="41" t="s">
        <v>25</v>
      </c>
      <c r="D101" s="42" t="s">
        <v>71</v>
      </c>
      <c r="E101" s="42" t="s">
        <v>16</v>
      </c>
      <c r="G101" s="133"/>
    </row>
    <row r="102" spans="1:7" s="89" customFormat="1" ht="18" x14ac:dyDescent="0.35">
      <c r="A102" s="39" t="s">
        <v>313</v>
      </c>
      <c r="B102" s="40">
        <v>1294396.81</v>
      </c>
      <c r="C102" s="41" t="s">
        <v>25</v>
      </c>
      <c r="D102" s="42" t="s">
        <v>71</v>
      </c>
      <c r="E102" s="42" t="s">
        <v>16</v>
      </c>
      <c r="G102" s="133"/>
    </row>
    <row r="103" spans="1:7" s="89" customFormat="1" ht="18" x14ac:dyDescent="0.35">
      <c r="A103" s="39" t="s">
        <v>314</v>
      </c>
      <c r="B103" s="40">
        <v>506249.12</v>
      </c>
      <c r="C103" s="41" t="s">
        <v>25</v>
      </c>
      <c r="D103" s="42" t="s">
        <v>71</v>
      </c>
      <c r="E103" s="42" t="s">
        <v>16</v>
      </c>
      <c r="G103" s="133"/>
    </row>
    <row r="104" spans="1:7" s="89" customFormat="1" ht="18" x14ac:dyDescent="0.35">
      <c r="A104" s="39" t="s">
        <v>315</v>
      </c>
      <c r="B104" s="40">
        <v>945451.61</v>
      </c>
      <c r="C104" s="41" t="s">
        <v>25</v>
      </c>
      <c r="D104" s="42" t="s">
        <v>71</v>
      </c>
      <c r="E104" s="42" t="s">
        <v>16</v>
      </c>
      <c r="G104" s="133"/>
    </row>
    <row r="105" spans="1:7" s="89" customFormat="1" ht="18" x14ac:dyDescent="0.35">
      <c r="A105" s="39" t="s">
        <v>316</v>
      </c>
      <c r="B105" s="40">
        <v>857052.8</v>
      </c>
      <c r="C105" s="41" t="s">
        <v>25</v>
      </c>
      <c r="D105" s="42" t="s">
        <v>71</v>
      </c>
      <c r="E105" s="42" t="s">
        <v>16</v>
      </c>
      <c r="G105" s="133"/>
    </row>
    <row r="106" spans="1:7" s="89" customFormat="1" ht="18" x14ac:dyDescent="0.35">
      <c r="A106" s="39" t="s">
        <v>317</v>
      </c>
      <c r="B106" s="40">
        <v>1029140.24</v>
      </c>
      <c r="C106" s="41" t="s">
        <v>25</v>
      </c>
      <c r="D106" s="42" t="s">
        <v>71</v>
      </c>
      <c r="E106" s="42" t="s">
        <v>16</v>
      </c>
      <c r="G106" s="133"/>
    </row>
    <row r="107" spans="1:7" s="89" customFormat="1" ht="18" x14ac:dyDescent="0.35">
      <c r="A107" s="39" t="s">
        <v>318</v>
      </c>
      <c r="B107" s="40">
        <v>1198421.58</v>
      </c>
      <c r="C107" s="41" t="s">
        <v>25</v>
      </c>
      <c r="D107" s="42" t="s">
        <v>71</v>
      </c>
      <c r="E107" s="42" t="s">
        <v>16</v>
      </c>
      <c r="G107" s="133"/>
    </row>
    <row r="108" spans="1:7" s="89" customFormat="1" ht="18" x14ac:dyDescent="0.35">
      <c r="A108" s="39" t="s">
        <v>319</v>
      </c>
      <c r="B108" s="40">
        <v>774207.73</v>
      </c>
      <c r="C108" s="41" t="s">
        <v>25</v>
      </c>
      <c r="D108" s="42" t="s">
        <v>71</v>
      </c>
      <c r="E108" s="42" t="s">
        <v>16</v>
      </c>
      <c r="G108" s="133"/>
    </row>
    <row r="109" spans="1:7" s="89" customFormat="1" ht="18" x14ac:dyDescent="0.35">
      <c r="A109" s="39" t="s">
        <v>320</v>
      </c>
      <c r="B109" s="40">
        <v>516138.45</v>
      </c>
      <c r="C109" s="41" t="s">
        <v>25</v>
      </c>
      <c r="D109" s="42" t="s">
        <v>71</v>
      </c>
      <c r="E109" s="42" t="s">
        <v>16</v>
      </c>
      <c r="G109" s="133"/>
    </row>
    <row r="110" spans="1:7" s="89" customFormat="1" ht="18" x14ac:dyDescent="0.35">
      <c r="A110" s="39" t="s">
        <v>321</v>
      </c>
      <c r="B110" s="40">
        <v>690344.95999999996</v>
      </c>
      <c r="C110" s="41" t="s">
        <v>25</v>
      </c>
      <c r="D110" s="42" t="s">
        <v>71</v>
      </c>
      <c r="E110" s="42" t="s">
        <v>16</v>
      </c>
      <c r="G110" s="133"/>
    </row>
    <row r="111" spans="1:7" s="89" customFormat="1" ht="18" x14ac:dyDescent="0.35">
      <c r="A111" s="39" t="s">
        <v>322</v>
      </c>
      <c r="B111" s="40">
        <v>854999.56</v>
      </c>
      <c r="C111" s="41" t="s">
        <v>25</v>
      </c>
      <c r="D111" s="42" t="s">
        <v>71</v>
      </c>
      <c r="E111" s="42" t="s">
        <v>16</v>
      </c>
      <c r="G111" s="133"/>
    </row>
    <row r="112" spans="1:7" s="89" customFormat="1" ht="18" x14ac:dyDescent="0.35">
      <c r="A112" s="39" t="s">
        <v>323</v>
      </c>
      <c r="B112" s="40">
        <v>512999.71</v>
      </c>
      <c r="C112" s="41" t="s">
        <v>25</v>
      </c>
      <c r="D112" s="42" t="s">
        <v>71</v>
      </c>
      <c r="E112" s="42" t="s">
        <v>16</v>
      </c>
      <c r="G112" s="133"/>
    </row>
    <row r="113" spans="1:7" s="89" customFormat="1" ht="18" x14ac:dyDescent="0.35">
      <c r="A113" s="39" t="s">
        <v>324</v>
      </c>
      <c r="B113" s="40">
        <v>1025999.4700000001</v>
      </c>
      <c r="C113" s="41" t="s">
        <v>25</v>
      </c>
      <c r="D113" s="42" t="s">
        <v>71</v>
      </c>
      <c r="E113" s="42" t="s">
        <v>16</v>
      </c>
      <c r="G113" s="133"/>
    </row>
    <row r="114" spans="1:7" s="89" customFormat="1" ht="18" x14ac:dyDescent="0.35">
      <c r="A114" s="39" t="s">
        <v>325</v>
      </c>
      <c r="B114" s="40">
        <v>771830.65</v>
      </c>
      <c r="C114" s="41" t="s">
        <v>25</v>
      </c>
      <c r="D114" s="42" t="s">
        <v>71</v>
      </c>
      <c r="E114" s="42" t="s">
        <v>16</v>
      </c>
      <c r="G114" s="133"/>
    </row>
    <row r="115" spans="1:7" s="89" customFormat="1" ht="18" x14ac:dyDescent="0.35">
      <c r="A115" s="39" t="s">
        <v>326</v>
      </c>
      <c r="B115" s="40">
        <v>43864.460399999996</v>
      </c>
      <c r="C115" s="41" t="s">
        <v>25</v>
      </c>
      <c r="D115" s="42" t="s">
        <v>71</v>
      </c>
      <c r="E115" s="42" t="s">
        <v>16</v>
      </c>
      <c r="G115" s="133"/>
    </row>
    <row r="116" spans="1:7" s="89" customFormat="1" ht="18" x14ac:dyDescent="0.35">
      <c r="A116" s="39" t="s">
        <v>327</v>
      </c>
      <c r="B116" s="40">
        <v>46463.254799999995</v>
      </c>
      <c r="C116" s="41" t="s">
        <v>25</v>
      </c>
      <c r="D116" s="42" t="s">
        <v>71</v>
      </c>
      <c r="E116" s="42" t="s">
        <v>16</v>
      </c>
      <c r="G116" s="133"/>
    </row>
    <row r="117" spans="1:7" s="89" customFormat="1" ht="18" x14ac:dyDescent="0.35">
      <c r="A117" s="39" t="s">
        <v>328</v>
      </c>
      <c r="B117" s="40">
        <v>46454.032800000001</v>
      </c>
      <c r="C117" s="41" t="s">
        <v>25</v>
      </c>
      <c r="D117" s="42" t="s">
        <v>71</v>
      </c>
      <c r="E117" s="42" t="s">
        <v>16</v>
      </c>
      <c r="G117" s="133"/>
    </row>
    <row r="118" spans="1:7" s="89" customFormat="1" ht="18" x14ac:dyDescent="0.35">
      <c r="A118" s="39" t="s">
        <v>329</v>
      </c>
      <c r="B118" s="40">
        <v>43895.165599999993</v>
      </c>
      <c r="C118" s="41" t="s">
        <v>25</v>
      </c>
      <c r="D118" s="42" t="s">
        <v>71</v>
      </c>
      <c r="E118" s="42" t="s">
        <v>16</v>
      </c>
      <c r="G118" s="133"/>
    </row>
    <row r="119" spans="1:7" s="89" customFormat="1" ht="18" x14ac:dyDescent="0.35">
      <c r="A119" s="39" t="s">
        <v>330</v>
      </c>
      <c r="B119" s="40">
        <v>31086.955999999995</v>
      </c>
      <c r="C119" s="41" t="s">
        <v>25</v>
      </c>
      <c r="D119" s="42" t="s">
        <v>71</v>
      </c>
      <c r="E119" s="42" t="s">
        <v>16</v>
      </c>
      <c r="G119" s="133"/>
    </row>
    <row r="120" spans="1:7" s="89" customFormat="1" ht="18" x14ac:dyDescent="0.35">
      <c r="A120" s="39" t="s">
        <v>331</v>
      </c>
      <c r="B120" s="40">
        <v>20724.641199999998</v>
      </c>
      <c r="C120" s="41" t="s">
        <v>25</v>
      </c>
      <c r="D120" s="42" t="s">
        <v>71</v>
      </c>
      <c r="E120" s="42" t="s">
        <v>16</v>
      </c>
      <c r="G120" s="133"/>
    </row>
    <row r="121" spans="1:7" s="89" customFormat="1" ht="18" x14ac:dyDescent="0.35">
      <c r="A121" s="39" t="s">
        <v>332</v>
      </c>
      <c r="B121" s="40">
        <v>51811.597199999997</v>
      </c>
      <c r="C121" s="41" t="s">
        <v>25</v>
      </c>
      <c r="D121" s="42" t="s">
        <v>71</v>
      </c>
      <c r="E121" s="42" t="s">
        <v>16</v>
      </c>
      <c r="G121" s="133"/>
    </row>
    <row r="122" spans="1:7" s="89" customFormat="1" ht="18" x14ac:dyDescent="0.35">
      <c r="A122" s="39" t="s">
        <v>333</v>
      </c>
      <c r="B122" s="40">
        <v>51574.156799999997</v>
      </c>
      <c r="C122" s="41" t="s">
        <v>25</v>
      </c>
      <c r="D122" s="42" t="s">
        <v>71</v>
      </c>
      <c r="E122" s="42" t="s">
        <v>16</v>
      </c>
      <c r="G122" s="133"/>
    </row>
    <row r="123" spans="1:7" s="89" customFormat="1" ht="18" x14ac:dyDescent="0.35">
      <c r="A123" s="39" t="s">
        <v>334</v>
      </c>
      <c r="B123" s="40">
        <v>33533.198799999998</v>
      </c>
      <c r="C123" s="41" t="s">
        <v>25</v>
      </c>
      <c r="D123" s="42" t="s">
        <v>71</v>
      </c>
      <c r="E123" s="42" t="s">
        <v>16</v>
      </c>
      <c r="G123" s="133"/>
    </row>
    <row r="124" spans="1:7" s="89" customFormat="1" ht="18" x14ac:dyDescent="0.35">
      <c r="A124" s="39" t="s">
        <v>335</v>
      </c>
      <c r="B124" s="40">
        <v>43846.689200000001</v>
      </c>
      <c r="C124" s="41" t="s">
        <v>25</v>
      </c>
      <c r="D124" s="42" t="s">
        <v>71</v>
      </c>
      <c r="E124" s="42" t="s">
        <v>16</v>
      </c>
      <c r="G124" s="133"/>
    </row>
    <row r="125" spans="1:7" s="89" customFormat="1" ht="18" x14ac:dyDescent="0.35">
      <c r="A125" s="39" t="s">
        <v>336</v>
      </c>
      <c r="B125" s="40">
        <v>41269.888399999996</v>
      </c>
      <c r="C125" s="41" t="s">
        <v>25</v>
      </c>
      <c r="D125" s="42" t="s">
        <v>71</v>
      </c>
      <c r="E125" s="42" t="s">
        <v>16</v>
      </c>
      <c r="G125" s="133"/>
    </row>
    <row r="126" spans="1:7" s="89" customFormat="1" ht="18" x14ac:dyDescent="0.35">
      <c r="A126" s="39" t="s">
        <v>337</v>
      </c>
      <c r="B126" s="40">
        <v>41277.057199999996</v>
      </c>
      <c r="C126" s="41" t="s">
        <v>25</v>
      </c>
      <c r="D126" s="42" t="s">
        <v>71</v>
      </c>
      <c r="E126" s="42" t="s">
        <v>16</v>
      </c>
      <c r="G126" s="133"/>
    </row>
    <row r="127" spans="1:7" s="89" customFormat="1" ht="18" x14ac:dyDescent="0.35">
      <c r="A127" s="39" t="s">
        <v>338</v>
      </c>
      <c r="B127" s="40">
        <v>46436.064399999996</v>
      </c>
      <c r="C127" s="41" t="s">
        <v>25</v>
      </c>
      <c r="D127" s="42" t="s">
        <v>71</v>
      </c>
      <c r="E127" s="42" t="s">
        <v>16</v>
      </c>
      <c r="G127" s="133"/>
    </row>
    <row r="128" spans="1:7" s="89" customFormat="1" ht="18" x14ac:dyDescent="0.35">
      <c r="A128" s="39" t="s">
        <v>339</v>
      </c>
      <c r="B128" s="40">
        <v>30984.249599999999</v>
      </c>
      <c r="C128" s="41" t="s">
        <v>25</v>
      </c>
      <c r="D128" s="42" t="s">
        <v>71</v>
      </c>
      <c r="E128" s="42" t="s">
        <v>16</v>
      </c>
      <c r="G128" s="133"/>
    </row>
    <row r="129" spans="1:7" s="89" customFormat="1" ht="18" x14ac:dyDescent="0.35">
      <c r="A129" s="39" t="s">
        <v>340</v>
      </c>
      <c r="B129" s="40">
        <v>66855.637199999997</v>
      </c>
      <c r="C129" s="41" t="s">
        <v>25</v>
      </c>
      <c r="D129" s="42" t="s">
        <v>71</v>
      </c>
      <c r="E129" s="42" t="s">
        <v>16</v>
      </c>
      <c r="G129" s="133"/>
    </row>
    <row r="130" spans="1:7" s="89" customFormat="1" ht="18" x14ac:dyDescent="0.35">
      <c r="A130" s="39" t="s">
        <v>341</v>
      </c>
      <c r="B130" s="40">
        <v>75385.697199999995</v>
      </c>
      <c r="C130" s="41" t="s">
        <v>25</v>
      </c>
      <c r="D130" s="42" t="s">
        <v>71</v>
      </c>
      <c r="E130" s="42" t="s">
        <v>16</v>
      </c>
      <c r="G130" s="133"/>
    </row>
    <row r="131" spans="1:7" s="89" customFormat="1" ht="18" x14ac:dyDescent="0.35">
      <c r="A131" s="39" t="s">
        <v>342</v>
      </c>
      <c r="B131" s="40">
        <v>36071.673199999997</v>
      </c>
      <c r="C131" s="41" t="s">
        <v>25</v>
      </c>
      <c r="D131" s="42" t="s">
        <v>71</v>
      </c>
      <c r="E131" s="42" t="s">
        <v>16</v>
      </c>
      <c r="G131" s="133"/>
    </row>
    <row r="132" spans="1:7" s="89" customFormat="1" ht="18" x14ac:dyDescent="0.35">
      <c r="A132" s="39" t="s">
        <v>343</v>
      </c>
      <c r="B132" s="40">
        <v>15470.154399999999</v>
      </c>
      <c r="C132" s="41" t="s">
        <v>25</v>
      </c>
      <c r="D132" s="42" t="s">
        <v>71</v>
      </c>
      <c r="E132" s="42" t="s">
        <v>16</v>
      </c>
      <c r="G132" s="133"/>
    </row>
    <row r="133" spans="1:7" s="89" customFormat="1" ht="18" x14ac:dyDescent="0.35">
      <c r="A133" s="39" t="s">
        <v>344</v>
      </c>
      <c r="B133" s="40">
        <v>30937.199200000003</v>
      </c>
      <c r="C133" s="41" t="s">
        <v>25</v>
      </c>
      <c r="D133" s="42" t="s">
        <v>71</v>
      </c>
      <c r="E133" s="42" t="s">
        <v>16</v>
      </c>
      <c r="G133" s="133"/>
    </row>
    <row r="134" spans="1:7" s="89" customFormat="1" ht="18" x14ac:dyDescent="0.35">
      <c r="A134" s="39" t="s">
        <v>345</v>
      </c>
      <c r="B134" s="40">
        <v>38800.989600000001</v>
      </c>
      <c r="C134" s="41" t="s">
        <v>25</v>
      </c>
      <c r="D134" s="42" t="s">
        <v>71</v>
      </c>
      <c r="E134" s="42" t="s">
        <v>16</v>
      </c>
      <c r="G134" s="133"/>
    </row>
    <row r="135" spans="1:7" s="89" customFormat="1" ht="18" x14ac:dyDescent="0.35">
      <c r="A135" s="39" t="s">
        <v>346</v>
      </c>
      <c r="B135" s="40">
        <v>67248.297199999986</v>
      </c>
      <c r="C135" s="41" t="s">
        <v>25</v>
      </c>
      <c r="D135" s="42" t="s">
        <v>71</v>
      </c>
      <c r="E135" s="42" t="s">
        <v>16</v>
      </c>
      <c r="G135" s="133"/>
    </row>
    <row r="136" spans="1:7" s="89" customFormat="1" ht="18" x14ac:dyDescent="0.35">
      <c r="A136" s="39" t="s">
        <v>347</v>
      </c>
      <c r="B136" s="40">
        <v>31040.787999999997</v>
      </c>
      <c r="C136" s="41" t="s">
        <v>25</v>
      </c>
      <c r="D136" s="42" t="s">
        <v>71</v>
      </c>
      <c r="E136" s="42" t="s">
        <v>16</v>
      </c>
      <c r="G136" s="133"/>
    </row>
    <row r="137" spans="1:7" s="89" customFormat="1" ht="18" x14ac:dyDescent="0.35">
      <c r="A137" s="39" t="s">
        <v>348</v>
      </c>
      <c r="B137" s="40">
        <v>20397.637199999997</v>
      </c>
      <c r="C137" s="41" t="s">
        <v>25</v>
      </c>
      <c r="D137" s="42" t="s">
        <v>71</v>
      </c>
      <c r="E137" s="42" t="s">
        <v>16</v>
      </c>
      <c r="G137" s="133"/>
    </row>
    <row r="138" spans="1:7" s="89" customFormat="1" ht="18" x14ac:dyDescent="0.35">
      <c r="A138" s="39" t="s">
        <v>349</v>
      </c>
      <c r="B138" s="40">
        <v>56108.828799999996</v>
      </c>
      <c r="C138" s="41" t="s">
        <v>25</v>
      </c>
      <c r="D138" s="42" t="s">
        <v>71</v>
      </c>
      <c r="E138" s="42" t="s">
        <v>16</v>
      </c>
      <c r="G138" s="133"/>
    </row>
    <row r="139" spans="1:7" s="89" customFormat="1" ht="18" x14ac:dyDescent="0.35">
      <c r="A139" s="39" t="s">
        <v>350</v>
      </c>
      <c r="B139" s="40">
        <v>45948.620799999997</v>
      </c>
      <c r="C139" s="41" t="s">
        <v>25</v>
      </c>
      <c r="D139" s="42" t="s">
        <v>71</v>
      </c>
      <c r="E139" s="42" t="s">
        <v>16</v>
      </c>
      <c r="G139" s="133"/>
    </row>
    <row r="140" spans="1:7" s="89" customFormat="1" ht="18" x14ac:dyDescent="0.35">
      <c r="A140" s="39" t="s">
        <v>351</v>
      </c>
      <c r="B140" s="40">
        <v>40896.217599999996</v>
      </c>
      <c r="C140" s="41" t="s">
        <v>25</v>
      </c>
      <c r="D140" s="42" t="s">
        <v>71</v>
      </c>
      <c r="E140" s="42" t="s">
        <v>16</v>
      </c>
      <c r="G140" s="133"/>
    </row>
    <row r="141" spans="1:7" s="89" customFormat="1" ht="18" x14ac:dyDescent="0.35">
      <c r="A141" s="39" t="s">
        <v>352</v>
      </c>
      <c r="B141" s="40">
        <v>35772.393199999999</v>
      </c>
      <c r="C141" s="41" t="s">
        <v>25</v>
      </c>
      <c r="D141" s="42" t="s">
        <v>71</v>
      </c>
      <c r="E141" s="42" t="s">
        <v>16</v>
      </c>
      <c r="G141" s="133"/>
    </row>
    <row r="142" spans="1:7" s="89" customFormat="1" ht="18" x14ac:dyDescent="0.35">
      <c r="A142" s="39" t="s">
        <v>353</v>
      </c>
      <c r="B142" s="40">
        <v>61374.30079999999</v>
      </c>
      <c r="C142" s="41" t="s">
        <v>25</v>
      </c>
      <c r="D142" s="42" t="s">
        <v>71</v>
      </c>
      <c r="E142" s="42" t="s">
        <v>16</v>
      </c>
      <c r="G142" s="133"/>
    </row>
    <row r="143" spans="1:7" s="89" customFormat="1" ht="18" x14ac:dyDescent="0.35">
      <c r="A143" s="39" t="s">
        <v>354</v>
      </c>
      <c r="B143" s="40">
        <v>46582.447199999995</v>
      </c>
      <c r="C143" s="41" t="s">
        <v>25</v>
      </c>
      <c r="D143" s="42" t="s">
        <v>71</v>
      </c>
      <c r="E143" s="42" t="s">
        <v>16</v>
      </c>
      <c r="G143" s="133"/>
    </row>
    <row r="144" spans="1:7" s="89" customFormat="1" ht="18" x14ac:dyDescent="0.35">
      <c r="A144" s="39" t="s">
        <v>355</v>
      </c>
      <c r="B144" s="40">
        <v>36230.7644</v>
      </c>
      <c r="C144" s="41" t="s">
        <v>25</v>
      </c>
      <c r="D144" s="42" t="s">
        <v>71</v>
      </c>
      <c r="E144" s="42" t="s">
        <v>16</v>
      </c>
      <c r="G144" s="133"/>
    </row>
    <row r="145" spans="1:7" s="89" customFormat="1" ht="18" x14ac:dyDescent="0.35">
      <c r="A145" s="39" t="s">
        <v>356</v>
      </c>
      <c r="B145" s="40">
        <v>36230.7664</v>
      </c>
      <c r="C145" s="41" t="s">
        <v>25</v>
      </c>
      <c r="D145" s="42" t="s">
        <v>71</v>
      </c>
      <c r="E145" s="42" t="s">
        <v>16</v>
      </c>
      <c r="G145" s="133"/>
    </row>
    <row r="146" spans="1:7" s="89" customFormat="1" ht="18" x14ac:dyDescent="0.35">
      <c r="A146" s="39" t="s">
        <v>357</v>
      </c>
      <c r="B146" s="40">
        <v>31054.439200000001</v>
      </c>
      <c r="C146" s="41" t="s">
        <v>25</v>
      </c>
      <c r="D146" s="42" t="s">
        <v>71</v>
      </c>
      <c r="E146" s="42" t="s">
        <v>16</v>
      </c>
      <c r="G146" s="133"/>
    </row>
    <row r="147" spans="1:7" s="89" customFormat="1" ht="18" x14ac:dyDescent="0.35">
      <c r="A147" s="39" t="s">
        <v>358</v>
      </c>
      <c r="B147" s="40">
        <v>31054.442800000001</v>
      </c>
      <c r="C147" s="41" t="s">
        <v>25</v>
      </c>
      <c r="D147" s="42" t="s">
        <v>71</v>
      </c>
      <c r="E147" s="42" t="s">
        <v>16</v>
      </c>
      <c r="G147" s="133"/>
    </row>
    <row r="148" spans="1:7" s="89" customFormat="1" ht="18" x14ac:dyDescent="0.35">
      <c r="A148" s="39" t="s">
        <v>359</v>
      </c>
      <c r="B148" s="40">
        <v>46330.759599999998</v>
      </c>
      <c r="C148" s="41" t="s">
        <v>25</v>
      </c>
      <c r="D148" s="42" t="s">
        <v>71</v>
      </c>
      <c r="E148" s="42" t="s">
        <v>16</v>
      </c>
      <c r="G148" s="133"/>
    </row>
    <row r="149" spans="1:7" s="89" customFormat="1" ht="18" x14ac:dyDescent="0.35">
      <c r="A149" s="39" t="s">
        <v>360</v>
      </c>
      <c r="B149" s="40">
        <v>46330.759599999998</v>
      </c>
      <c r="C149" s="41" t="s">
        <v>25</v>
      </c>
      <c r="D149" s="42" t="s">
        <v>71</v>
      </c>
      <c r="E149" s="42" t="s">
        <v>16</v>
      </c>
      <c r="G149" s="133"/>
    </row>
    <row r="150" spans="1:7" s="89" customFormat="1" ht="18" x14ac:dyDescent="0.35">
      <c r="A150" s="39" t="s">
        <v>361</v>
      </c>
      <c r="B150" s="40">
        <v>51634.720399999998</v>
      </c>
      <c r="C150" s="41" t="s">
        <v>25</v>
      </c>
      <c r="D150" s="42" t="s">
        <v>71</v>
      </c>
      <c r="E150" s="42" t="s">
        <v>16</v>
      </c>
      <c r="G150" s="133"/>
    </row>
    <row r="151" spans="1:7" s="89" customFormat="1" ht="18" x14ac:dyDescent="0.35">
      <c r="A151" s="39" t="s">
        <v>362</v>
      </c>
      <c r="B151" s="40">
        <v>12791.888399999998</v>
      </c>
      <c r="C151" s="41" t="s">
        <v>25</v>
      </c>
      <c r="D151" s="42" t="s">
        <v>71</v>
      </c>
      <c r="E151" s="42" t="s">
        <v>16</v>
      </c>
      <c r="G151" s="133"/>
    </row>
    <row r="152" spans="1:7" s="89" customFormat="1" ht="18" x14ac:dyDescent="0.35">
      <c r="A152" s="39" t="s">
        <v>363</v>
      </c>
      <c r="B152" s="40">
        <v>30982.822799999998</v>
      </c>
      <c r="C152" s="41" t="s">
        <v>25</v>
      </c>
      <c r="D152" s="42" t="s">
        <v>71</v>
      </c>
      <c r="E152" s="42" t="s">
        <v>16</v>
      </c>
      <c r="G152" s="133"/>
    </row>
    <row r="153" spans="1:7" s="89" customFormat="1" ht="18" x14ac:dyDescent="0.35">
      <c r="A153" s="39" t="s">
        <v>364</v>
      </c>
      <c r="B153" s="40">
        <v>48930.168799999999</v>
      </c>
      <c r="C153" s="41" t="s">
        <v>25</v>
      </c>
      <c r="D153" s="42" t="s">
        <v>71</v>
      </c>
      <c r="E153" s="42" t="s">
        <v>16</v>
      </c>
      <c r="G153" s="133"/>
    </row>
    <row r="154" spans="1:7" s="89" customFormat="1" ht="18" x14ac:dyDescent="0.35">
      <c r="A154" s="39" t="s">
        <v>365</v>
      </c>
      <c r="B154" s="40">
        <v>56408.711999999992</v>
      </c>
      <c r="C154" s="41" t="s">
        <v>25</v>
      </c>
      <c r="D154" s="42" t="s">
        <v>71</v>
      </c>
      <c r="E154" s="42" t="s">
        <v>16</v>
      </c>
      <c r="G154" s="133"/>
    </row>
    <row r="155" spans="1:7" s="89" customFormat="1" ht="18" x14ac:dyDescent="0.35">
      <c r="A155" s="39" t="s">
        <v>366</v>
      </c>
      <c r="B155" s="40">
        <v>36219.8632</v>
      </c>
      <c r="C155" s="41" t="s">
        <v>25</v>
      </c>
      <c r="D155" s="42" t="s">
        <v>71</v>
      </c>
      <c r="E155" s="42" t="s">
        <v>16</v>
      </c>
      <c r="G155" s="133"/>
    </row>
    <row r="156" spans="1:7" s="89" customFormat="1" ht="18" x14ac:dyDescent="0.35">
      <c r="A156" s="39" t="s">
        <v>367</v>
      </c>
      <c r="B156" s="40">
        <v>93136.794399999984</v>
      </c>
      <c r="C156" s="41" t="s">
        <v>25</v>
      </c>
      <c r="D156" s="42" t="s">
        <v>71</v>
      </c>
      <c r="E156" s="42" t="s">
        <v>16</v>
      </c>
      <c r="G156" s="133"/>
    </row>
    <row r="157" spans="1:7" s="89" customFormat="1" ht="18" x14ac:dyDescent="0.35">
      <c r="A157" s="39" t="s">
        <v>368</v>
      </c>
      <c r="B157" s="40">
        <v>74913.403199999986</v>
      </c>
      <c r="C157" s="41" t="s">
        <v>25</v>
      </c>
      <c r="D157" s="42" t="s">
        <v>71</v>
      </c>
      <c r="E157" s="42" t="s">
        <v>16</v>
      </c>
      <c r="G157" s="133"/>
    </row>
    <row r="158" spans="1:7" s="89" customFormat="1" ht="18" x14ac:dyDescent="0.35">
      <c r="A158" s="39" t="s">
        <v>369</v>
      </c>
      <c r="B158" s="40">
        <v>15390.415999999999</v>
      </c>
      <c r="C158" s="41" t="s">
        <v>25</v>
      </c>
      <c r="D158" s="42" t="s">
        <v>71</v>
      </c>
      <c r="E158" s="42" t="s">
        <v>16</v>
      </c>
      <c r="G158" s="133"/>
    </row>
    <row r="159" spans="1:7" s="89" customFormat="1" ht="18" x14ac:dyDescent="0.35">
      <c r="A159" s="39" t="s">
        <v>370</v>
      </c>
      <c r="B159" s="40">
        <v>61870.386399999996</v>
      </c>
      <c r="C159" s="41" t="s">
        <v>25</v>
      </c>
      <c r="D159" s="42" t="s">
        <v>71</v>
      </c>
      <c r="E159" s="42" t="s">
        <v>16</v>
      </c>
      <c r="G159" s="133"/>
    </row>
    <row r="160" spans="1:7" s="89" customFormat="1" ht="18" x14ac:dyDescent="0.35">
      <c r="A160" s="39" t="s">
        <v>371</v>
      </c>
      <c r="B160" s="40">
        <v>36152.664399999994</v>
      </c>
      <c r="C160" s="41" t="s">
        <v>25</v>
      </c>
      <c r="D160" s="42" t="s">
        <v>71</v>
      </c>
      <c r="E160" s="42" t="s">
        <v>16</v>
      </c>
      <c r="G160" s="133"/>
    </row>
    <row r="161" spans="1:7" s="89" customFormat="1" ht="18" x14ac:dyDescent="0.35">
      <c r="A161" s="39" t="s">
        <v>372</v>
      </c>
      <c r="B161" s="40">
        <v>38719.477599999998</v>
      </c>
      <c r="C161" s="41" t="s">
        <v>25</v>
      </c>
      <c r="D161" s="42" t="s">
        <v>71</v>
      </c>
      <c r="E161" s="42" t="s">
        <v>16</v>
      </c>
      <c r="G161" s="133"/>
    </row>
    <row r="162" spans="1:7" s="89" customFormat="1" ht="18" x14ac:dyDescent="0.35">
      <c r="A162" s="39" t="s">
        <v>373</v>
      </c>
      <c r="B162" s="40">
        <v>15475.362799999999</v>
      </c>
      <c r="C162" s="41" t="s">
        <v>25</v>
      </c>
      <c r="D162" s="42" t="s">
        <v>71</v>
      </c>
      <c r="E162" s="42" t="s">
        <v>16</v>
      </c>
      <c r="G162" s="133"/>
    </row>
    <row r="163" spans="1:7" s="89" customFormat="1" ht="18" x14ac:dyDescent="0.35">
      <c r="A163" s="39" t="s">
        <v>374</v>
      </c>
      <c r="B163" s="40">
        <v>56754.415199999996</v>
      </c>
      <c r="C163" s="41" t="s">
        <v>25</v>
      </c>
      <c r="D163" s="42" t="s">
        <v>71</v>
      </c>
      <c r="E163" s="42" t="s">
        <v>16</v>
      </c>
      <c r="G163" s="133"/>
    </row>
    <row r="164" spans="1:7" s="89" customFormat="1" ht="18" x14ac:dyDescent="0.35">
      <c r="A164" s="39" t="s">
        <v>375</v>
      </c>
      <c r="B164" s="40">
        <v>43714.750799999994</v>
      </c>
      <c r="C164" s="41" t="s">
        <v>25</v>
      </c>
      <c r="D164" s="42" t="s">
        <v>71</v>
      </c>
      <c r="E164" s="42" t="s">
        <v>16</v>
      </c>
      <c r="G164" s="133"/>
    </row>
    <row r="165" spans="1:7" s="89" customFormat="1" ht="18" x14ac:dyDescent="0.35">
      <c r="A165" s="39" t="s">
        <v>376</v>
      </c>
      <c r="B165" s="40">
        <v>48243.924399999996</v>
      </c>
      <c r="C165" s="41" t="s">
        <v>25</v>
      </c>
      <c r="D165" s="42" t="s">
        <v>71</v>
      </c>
      <c r="E165" s="42" t="s">
        <v>16</v>
      </c>
      <c r="G165" s="133"/>
    </row>
    <row r="166" spans="1:7" s="89" customFormat="1" ht="18" x14ac:dyDescent="0.35">
      <c r="A166" s="39" t="s">
        <v>377</v>
      </c>
      <c r="B166" s="40">
        <v>57887.2016</v>
      </c>
      <c r="C166" s="41" t="s">
        <v>25</v>
      </c>
      <c r="D166" s="42" t="s">
        <v>71</v>
      </c>
      <c r="E166" s="42" t="s">
        <v>16</v>
      </c>
      <c r="G166" s="133"/>
    </row>
    <row r="167" spans="1:7" s="89" customFormat="1" ht="18" x14ac:dyDescent="0.35">
      <c r="A167" s="39" t="s">
        <v>378</v>
      </c>
      <c r="B167" s="40">
        <v>73323.785600000003</v>
      </c>
      <c r="C167" s="41" t="s">
        <v>25</v>
      </c>
      <c r="D167" s="42" t="s">
        <v>71</v>
      </c>
      <c r="E167" s="42" t="s">
        <v>16</v>
      </c>
      <c r="G167" s="133"/>
    </row>
    <row r="168" spans="1:7" s="89" customFormat="1" ht="18" x14ac:dyDescent="0.35">
      <c r="A168" s="39" t="s">
        <v>379</v>
      </c>
      <c r="B168" s="40">
        <v>28890.588799999998</v>
      </c>
      <c r="C168" s="41" t="s">
        <v>25</v>
      </c>
      <c r="D168" s="42" t="s">
        <v>71</v>
      </c>
      <c r="E168" s="42" t="s">
        <v>16</v>
      </c>
      <c r="G168" s="133"/>
    </row>
    <row r="169" spans="1:7" s="89" customFormat="1" ht="18" x14ac:dyDescent="0.35">
      <c r="A169" s="39" t="s">
        <v>380</v>
      </c>
      <c r="B169" s="40">
        <v>28890.588799999998</v>
      </c>
      <c r="C169" s="41" t="s">
        <v>25</v>
      </c>
      <c r="D169" s="42" t="s">
        <v>71</v>
      </c>
      <c r="E169" s="42" t="s">
        <v>16</v>
      </c>
      <c r="G169" s="133"/>
    </row>
    <row r="170" spans="1:7" s="89" customFormat="1" ht="18" x14ac:dyDescent="0.35">
      <c r="A170" s="39" t="s">
        <v>381</v>
      </c>
      <c r="B170" s="40">
        <v>28890.588799999998</v>
      </c>
      <c r="C170" s="41" t="s">
        <v>25</v>
      </c>
      <c r="D170" s="42" t="s">
        <v>71</v>
      </c>
      <c r="E170" s="42" t="s">
        <v>16</v>
      </c>
      <c r="G170" s="133"/>
    </row>
    <row r="171" spans="1:7" s="89" customFormat="1" ht="18" x14ac:dyDescent="0.35">
      <c r="A171" s="39" t="s">
        <v>382</v>
      </c>
      <c r="B171" s="40">
        <v>28890.588799999998</v>
      </c>
      <c r="C171" s="41" t="s">
        <v>25</v>
      </c>
      <c r="D171" s="42" t="s">
        <v>71</v>
      </c>
      <c r="E171" s="42" t="s">
        <v>16</v>
      </c>
      <c r="G171" s="133"/>
    </row>
    <row r="172" spans="1:7" s="89" customFormat="1" ht="18" x14ac:dyDescent="0.35">
      <c r="A172" s="39" t="s">
        <v>383</v>
      </c>
      <c r="B172" s="40">
        <v>28890.588799999998</v>
      </c>
      <c r="C172" s="41" t="s">
        <v>25</v>
      </c>
      <c r="D172" s="42" t="s">
        <v>71</v>
      </c>
      <c r="E172" s="42" t="s">
        <v>16</v>
      </c>
      <c r="G172" s="133"/>
    </row>
    <row r="173" spans="1:7" s="89" customFormat="1" ht="18" x14ac:dyDescent="0.35">
      <c r="A173" s="39" t="s">
        <v>384</v>
      </c>
      <c r="B173" s="40">
        <v>28890.588799999998</v>
      </c>
      <c r="C173" s="41" t="s">
        <v>25</v>
      </c>
      <c r="D173" s="42" t="s">
        <v>71</v>
      </c>
      <c r="E173" s="42" t="s">
        <v>16</v>
      </c>
      <c r="G173" s="133"/>
    </row>
    <row r="174" spans="1:7" s="89" customFormat="1" ht="18" x14ac:dyDescent="0.35">
      <c r="A174" s="39" t="s">
        <v>385</v>
      </c>
      <c r="B174" s="40">
        <v>28890.588799999998</v>
      </c>
      <c r="C174" s="41" t="s">
        <v>25</v>
      </c>
      <c r="D174" s="42" t="s">
        <v>71</v>
      </c>
      <c r="E174" s="42" t="s">
        <v>16</v>
      </c>
      <c r="G174" s="133"/>
    </row>
    <row r="175" spans="1:7" s="89" customFormat="1" ht="18" x14ac:dyDescent="0.35">
      <c r="A175" s="39" t="s">
        <v>386</v>
      </c>
      <c r="B175" s="40">
        <v>28890.588799999998</v>
      </c>
      <c r="C175" s="41" t="s">
        <v>25</v>
      </c>
      <c r="D175" s="42" t="s">
        <v>71</v>
      </c>
      <c r="E175" s="42" t="s">
        <v>16</v>
      </c>
      <c r="G175" s="133"/>
    </row>
    <row r="176" spans="1:7" s="89" customFormat="1" ht="18" x14ac:dyDescent="0.35">
      <c r="A176" s="39" t="s">
        <v>387</v>
      </c>
      <c r="B176" s="40">
        <v>127476.1924</v>
      </c>
      <c r="C176" s="41" t="s">
        <v>25</v>
      </c>
      <c r="D176" s="42" t="s">
        <v>71</v>
      </c>
      <c r="E176" s="42" t="s">
        <v>16</v>
      </c>
      <c r="G176" s="133"/>
    </row>
    <row r="177" spans="1:7" s="89" customFormat="1" ht="18" x14ac:dyDescent="0.35">
      <c r="A177" s="39" t="s">
        <v>388</v>
      </c>
      <c r="B177" s="40">
        <v>116104.24919999999</v>
      </c>
      <c r="C177" s="41" t="s">
        <v>25</v>
      </c>
      <c r="D177" s="42" t="s">
        <v>71</v>
      </c>
      <c r="E177" s="42" t="s">
        <v>16</v>
      </c>
      <c r="G177" s="133"/>
    </row>
    <row r="178" spans="1:7" s="89" customFormat="1" ht="18" x14ac:dyDescent="0.35">
      <c r="A178" s="39" t="s">
        <v>389</v>
      </c>
      <c r="B178" s="40">
        <v>46280.009599999998</v>
      </c>
      <c r="C178" s="41" t="s">
        <v>25</v>
      </c>
      <c r="D178" s="42" t="s">
        <v>71</v>
      </c>
      <c r="E178" s="42" t="s">
        <v>16</v>
      </c>
      <c r="G178" s="133"/>
    </row>
    <row r="179" spans="1:7" s="89" customFormat="1" ht="18" x14ac:dyDescent="0.35">
      <c r="A179" s="39" t="s">
        <v>390</v>
      </c>
      <c r="B179" s="40">
        <v>23238.191199999997</v>
      </c>
      <c r="C179" s="41" t="s">
        <v>25</v>
      </c>
      <c r="D179" s="42" t="s">
        <v>71</v>
      </c>
      <c r="E179" s="42" t="s">
        <v>16</v>
      </c>
      <c r="G179" s="133"/>
    </row>
    <row r="180" spans="1:7" s="89" customFormat="1" ht="18" x14ac:dyDescent="0.35">
      <c r="A180" s="39" t="s">
        <v>391</v>
      </c>
      <c r="B180" s="40">
        <v>51757.405599999998</v>
      </c>
      <c r="C180" s="41" t="s">
        <v>25</v>
      </c>
      <c r="D180" s="42" t="s">
        <v>71</v>
      </c>
      <c r="E180" s="42" t="s">
        <v>16</v>
      </c>
      <c r="G180" s="133"/>
    </row>
    <row r="181" spans="1:7" s="89" customFormat="1" ht="18" x14ac:dyDescent="0.35">
      <c r="A181" s="39" t="s">
        <v>392</v>
      </c>
      <c r="B181" s="40">
        <v>30968.311199999996</v>
      </c>
      <c r="C181" s="41" t="s">
        <v>25</v>
      </c>
      <c r="D181" s="42" t="s">
        <v>71</v>
      </c>
      <c r="E181" s="42" t="s">
        <v>16</v>
      </c>
      <c r="G181" s="133"/>
    </row>
    <row r="182" spans="1:7" s="89" customFormat="1" ht="18" x14ac:dyDescent="0.35">
      <c r="A182" s="39" t="s">
        <v>393</v>
      </c>
      <c r="B182" s="40">
        <v>31065.519199999995</v>
      </c>
      <c r="C182" s="41" t="s">
        <v>25</v>
      </c>
      <c r="D182" s="42" t="s">
        <v>71</v>
      </c>
      <c r="E182" s="42" t="s">
        <v>16</v>
      </c>
      <c r="G182" s="133"/>
    </row>
    <row r="183" spans="1:7" s="89" customFormat="1" ht="18" x14ac:dyDescent="0.35">
      <c r="A183" s="39" t="s">
        <v>394</v>
      </c>
      <c r="B183" s="40">
        <v>69355.7736</v>
      </c>
      <c r="C183" s="41" t="s">
        <v>25</v>
      </c>
      <c r="D183" s="42" t="s">
        <v>71</v>
      </c>
      <c r="E183" s="42" t="s">
        <v>16</v>
      </c>
      <c r="G183" s="133"/>
    </row>
    <row r="184" spans="1:7" s="89" customFormat="1" ht="18" x14ac:dyDescent="0.35">
      <c r="A184" s="39" t="s">
        <v>395</v>
      </c>
      <c r="B184" s="40">
        <v>28399.096799999999</v>
      </c>
      <c r="C184" s="41" t="s">
        <v>25</v>
      </c>
      <c r="D184" s="42" t="s">
        <v>71</v>
      </c>
      <c r="E184" s="42" t="s">
        <v>16</v>
      </c>
      <c r="G184" s="133"/>
    </row>
    <row r="185" spans="1:7" s="89" customFormat="1" ht="18" x14ac:dyDescent="0.35">
      <c r="A185" s="39" t="s">
        <v>396</v>
      </c>
      <c r="B185" s="40">
        <v>17981.125199999999</v>
      </c>
      <c r="C185" s="41" t="s">
        <v>25</v>
      </c>
      <c r="D185" s="42" t="s">
        <v>71</v>
      </c>
      <c r="E185" s="42" t="s">
        <v>16</v>
      </c>
      <c r="G185" s="133"/>
    </row>
    <row r="186" spans="1:7" s="89" customFormat="1" ht="18" x14ac:dyDescent="0.35">
      <c r="A186" s="39" t="s">
        <v>397</v>
      </c>
      <c r="B186" s="40">
        <v>20549.864000000001</v>
      </c>
      <c r="C186" s="41" t="s">
        <v>25</v>
      </c>
      <c r="D186" s="42" t="s">
        <v>71</v>
      </c>
      <c r="E186" s="42" t="s">
        <v>16</v>
      </c>
      <c r="G186" s="133"/>
    </row>
    <row r="187" spans="1:7" s="89" customFormat="1" ht="18" x14ac:dyDescent="0.35">
      <c r="A187" s="39" t="s">
        <v>398</v>
      </c>
      <c r="B187" s="40">
        <v>20665.771199999999</v>
      </c>
      <c r="C187" s="41" t="s">
        <v>25</v>
      </c>
      <c r="D187" s="42" t="s">
        <v>71</v>
      </c>
      <c r="E187" s="42" t="s">
        <v>16</v>
      </c>
      <c r="G187" s="133"/>
    </row>
    <row r="188" spans="1:7" s="89" customFormat="1" ht="18" x14ac:dyDescent="0.35">
      <c r="A188" s="39" t="s">
        <v>399</v>
      </c>
      <c r="B188" s="40">
        <v>25810.394399999997</v>
      </c>
      <c r="C188" s="41" t="s">
        <v>25</v>
      </c>
      <c r="D188" s="42" t="s">
        <v>71</v>
      </c>
      <c r="E188" s="42" t="s">
        <v>16</v>
      </c>
      <c r="G188" s="133"/>
    </row>
    <row r="189" spans="1:7" s="89" customFormat="1" ht="18" x14ac:dyDescent="0.35">
      <c r="A189" s="39" t="s">
        <v>400</v>
      </c>
      <c r="B189" s="40">
        <v>30950.655999999995</v>
      </c>
      <c r="C189" s="41" t="s">
        <v>25</v>
      </c>
      <c r="D189" s="42" t="s">
        <v>71</v>
      </c>
      <c r="E189" s="42" t="s">
        <v>16</v>
      </c>
      <c r="G189" s="133"/>
    </row>
    <row r="190" spans="1:7" s="89" customFormat="1" ht="18" x14ac:dyDescent="0.35">
      <c r="A190" s="39" t="s">
        <v>401</v>
      </c>
      <c r="B190" s="40">
        <v>22954.079999999998</v>
      </c>
      <c r="C190" s="41" t="s">
        <v>25</v>
      </c>
      <c r="D190" s="42" t="s">
        <v>71</v>
      </c>
      <c r="E190" s="42" t="s">
        <v>16</v>
      </c>
      <c r="G190" s="133"/>
    </row>
    <row r="191" spans="1:7" s="89" customFormat="1" ht="18" x14ac:dyDescent="0.35">
      <c r="A191" s="39" t="s">
        <v>402</v>
      </c>
      <c r="B191" s="40">
        <v>55962.958799999993</v>
      </c>
      <c r="C191" s="41" t="s">
        <v>25</v>
      </c>
      <c r="D191" s="42" t="s">
        <v>71</v>
      </c>
      <c r="E191" s="42" t="s">
        <v>16</v>
      </c>
      <c r="G191" s="133"/>
    </row>
    <row r="192" spans="1:7" s="89" customFormat="1" ht="18" x14ac:dyDescent="0.35">
      <c r="A192" s="39" t="s">
        <v>403</v>
      </c>
      <c r="B192" s="40">
        <v>38595.137199999997</v>
      </c>
      <c r="C192" s="41" t="s">
        <v>25</v>
      </c>
      <c r="D192" s="42" t="s">
        <v>71</v>
      </c>
      <c r="E192" s="42" t="s">
        <v>16</v>
      </c>
      <c r="G192" s="133"/>
    </row>
    <row r="193" spans="1:7" s="89" customFormat="1" ht="18" x14ac:dyDescent="0.35">
      <c r="A193" s="39" t="s">
        <v>404</v>
      </c>
      <c r="B193" s="40">
        <v>15436.583999999999</v>
      </c>
      <c r="C193" s="41" t="s">
        <v>25</v>
      </c>
      <c r="D193" s="42" t="s">
        <v>71</v>
      </c>
      <c r="E193" s="42" t="s">
        <v>16</v>
      </c>
      <c r="G193" s="133"/>
    </row>
    <row r="194" spans="1:7" s="89" customFormat="1" ht="18" x14ac:dyDescent="0.35">
      <c r="A194" s="39" t="s">
        <v>405</v>
      </c>
      <c r="B194" s="40">
        <v>59355.923999999999</v>
      </c>
      <c r="C194" s="41" t="s">
        <v>25</v>
      </c>
      <c r="D194" s="42" t="s">
        <v>71</v>
      </c>
      <c r="E194" s="42" t="s">
        <v>16</v>
      </c>
      <c r="G194" s="133"/>
    </row>
    <row r="195" spans="1:7" s="89" customFormat="1" ht="18" x14ac:dyDescent="0.35">
      <c r="A195" s="39" t="s">
        <v>406</v>
      </c>
      <c r="B195" s="40">
        <v>23154.922399999999</v>
      </c>
      <c r="C195" s="41" t="s">
        <v>25</v>
      </c>
      <c r="D195" s="42" t="s">
        <v>71</v>
      </c>
      <c r="E195" s="42" t="s">
        <v>16</v>
      </c>
      <c r="G195" s="133"/>
    </row>
    <row r="196" spans="1:7" s="89" customFormat="1" ht="18" x14ac:dyDescent="0.35">
      <c r="A196" s="39" t="s">
        <v>407</v>
      </c>
      <c r="B196" s="40">
        <v>38831.904799999997</v>
      </c>
      <c r="C196" s="41" t="s">
        <v>25</v>
      </c>
      <c r="D196" s="42" t="s">
        <v>71</v>
      </c>
      <c r="E196" s="42" t="s">
        <v>16</v>
      </c>
      <c r="G196" s="133"/>
    </row>
    <row r="197" spans="1:7" s="89" customFormat="1" ht="18" x14ac:dyDescent="0.35">
      <c r="A197" s="39" t="s">
        <v>408</v>
      </c>
      <c r="B197" s="40">
        <v>38831.904799999997</v>
      </c>
      <c r="C197" s="41" t="s">
        <v>25</v>
      </c>
      <c r="D197" s="42" t="s">
        <v>71</v>
      </c>
      <c r="E197" s="42" t="s">
        <v>16</v>
      </c>
      <c r="G197" s="133"/>
    </row>
    <row r="198" spans="1:7" s="89" customFormat="1" ht="18" x14ac:dyDescent="0.35">
      <c r="A198" s="39" t="s">
        <v>409</v>
      </c>
      <c r="B198" s="40">
        <v>15187.473999999998</v>
      </c>
      <c r="C198" s="41" t="s">
        <v>25</v>
      </c>
      <c r="D198" s="42" t="s">
        <v>71</v>
      </c>
      <c r="E198" s="42" t="s">
        <v>16</v>
      </c>
      <c r="G198" s="133"/>
    </row>
    <row r="199" spans="1:7" s="89" customFormat="1" ht="18" x14ac:dyDescent="0.35">
      <c r="A199" s="39" t="s">
        <v>410</v>
      </c>
      <c r="B199" s="40">
        <v>28364.563599999998</v>
      </c>
      <c r="C199" s="41" t="s">
        <v>25</v>
      </c>
      <c r="D199" s="42" t="s">
        <v>71</v>
      </c>
      <c r="E199" s="42" t="s">
        <v>16</v>
      </c>
      <c r="G199" s="133"/>
    </row>
    <row r="200" spans="1:7" s="89" customFormat="1" ht="18" x14ac:dyDescent="0.35">
      <c r="A200" s="39" t="s">
        <v>411</v>
      </c>
      <c r="B200" s="40">
        <v>25687.782399999996</v>
      </c>
      <c r="C200" s="41" t="s">
        <v>25</v>
      </c>
      <c r="D200" s="42" t="s">
        <v>71</v>
      </c>
      <c r="E200" s="42" t="s">
        <v>16</v>
      </c>
      <c r="G200" s="133"/>
    </row>
    <row r="201" spans="1:7" s="89" customFormat="1" ht="18" x14ac:dyDescent="0.35">
      <c r="A201" s="39" t="s">
        <v>412</v>
      </c>
      <c r="B201" s="40">
        <v>30874.212</v>
      </c>
      <c r="C201" s="41" t="s">
        <v>25</v>
      </c>
      <c r="D201" s="42" t="s">
        <v>71</v>
      </c>
      <c r="E201" s="42" t="s">
        <v>16</v>
      </c>
      <c r="G201" s="133"/>
    </row>
    <row r="202" spans="1:7" s="89" customFormat="1" ht="18" x14ac:dyDescent="0.35">
      <c r="A202" s="39" t="s">
        <v>413</v>
      </c>
      <c r="B202" s="40">
        <v>35952.645599999996</v>
      </c>
      <c r="C202" s="41" t="s">
        <v>25</v>
      </c>
      <c r="D202" s="42" t="s">
        <v>71</v>
      </c>
      <c r="E202" s="42" t="s">
        <v>16</v>
      </c>
      <c r="G202" s="133"/>
    </row>
    <row r="203" spans="1:7" s="89" customFormat="1" ht="18" x14ac:dyDescent="0.35">
      <c r="A203" s="39" t="s">
        <v>414</v>
      </c>
      <c r="B203" s="40">
        <v>23226.227599999998</v>
      </c>
      <c r="C203" s="41" t="s">
        <v>25</v>
      </c>
      <c r="D203" s="42" t="s">
        <v>71</v>
      </c>
      <c r="E203" s="42" t="s">
        <v>16</v>
      </c>
      <c r="G203" s="133"/>
    </row>
    <row r="204" spans="1:7" s="89" customFormat="1" ht="18" x14ac:dyDescent="0.35">
      <c r="A204" s="39" t="s">
        <v>415</v>
      </c>
      <c r="B204" s="40">
        <v>15484.155599999998</v>
      </c>
      <c r="C204" s="41" t="s">
        <v>25</v>
      </c>
      <c r="D204" s="42" t="s">
        <v>71</v>
      </c>
      <c r="E204" s="42" t="s">
        <v>16</v>
      </c>
      <c r="G204" s="133"/>
    </row>
    <row r="205" spans="1:7" s="89" customFormat="1" ht="18" x14ac:dyDescent="0.35">
      <c r="A205" s="39" t="s">
        <v>416</v>
      </c>
      <c r="B205" s="40">
        <v>20710.349999999999</v>
      </c>
      <c r="C205" s="41" t="s">
        <v>25</v>
      </c>
      <c r="D205" s="42" t="s">
        <v>71</v>
      </c>
      <c r="E205" s="42" t="s">
        <v>16</v>
      </c>
      <c r="G205" s="133"/>
    </row>
    <row r="206" spans="1:7" s="89" customFormat="1" ht="18" x14ac:dyDescent="0.35">
      <c r="A206" s="39" t="s">
        <v>417</v>
      </c>
      <c r="B206" s="40">
        <v>25650.694400000004</v>
      </c>
      <c r="C206" s="41" t="s">
        <v>25</v>
      </c>
      <c r="D206" s="42" t="s">
        <v>71</v>
      </c>
      <c r="E206" s="42" t="s">
        <v>16</v>
      </c>
      <c r="G206" s="133"/>
    </row>
    <row r="207" spans="1:7" s="89" customFormat="1" ht="18" x14ac:dyDescent="0.35">
      <c r="A207" s="39" t="s">
        <v>418</v>
      </c>
      <c r="B207" s="40">
        <v>15390.415999999999</v>
      </c>
      <c r="C207" s="41" t="s">
        <v>25</v>
      </c>
      <c r="D207" s="42" t="s">
        <v>71</v>
      </c>
      <c r="E207" s="42" t="s">
        <v>16</v>
      </c>
      <c r="G207" s="133"/>
    </row>
    <row r="208" spans="1:7" s="89" customFormat="1" ht="18" x14ac:dyDescent="0.35">
      <c r="A208" s="39" t="s">
        <v>419</v>
      </c>
      <c r="B208" s="40">
        <v>30780.8364</v>
      </c>
      <c r="C208" s="41" t="s">
        <v>25</v>
      </c>
      <c r="D208" s="42" t="s">
        <v>71</v>
      </c>
      <c r="E208" s="42" t="s">
        <v>16</v>
      </c>
      <c r="G208" s="133"/>
    </row>
    <row r="209" spans="1:7" s="89" customFormat="1" ht="18" x14ac:dyDescent="0.35">
      <c r="A209" s="39" t="s">
        <v>420</v>
      </c>
      <c r="B209" s="40">
        <v>23154.922399999999</v>
      </c>
      <c r="C209" s="41" t="s">
        <v>25</v>
      </c>
      <c r="D209" s="42" t="s">
        <v>71</v>
      </c>
      <c r="E209" s="42" t="s">
        <v>16</v>
      </c>
      <c r="G209" s="133"/>
    </row>
    <row r="210" spans="1:7" ht="15.75" customHeight="1" x14ac:dyDescent="0.35">
      <c r="A210" s="43" t="s">
        <v>33</v>
      </c>
      <c r="B210" s="44">
        <f>SUM(B20:B209)</f>
        <v>129906470.91999994</v>
      </c>
      <c r="C210" s="45"/>
      <c r="D210" s="46"/>
      <c r="E210" s="46"/>
    </row>
    <row r="211" spans="1:7" ht="15.75" customHeight="1" x14ac:dyDescent="0.35">
      <c r="A211" s="47"/>
      <c r="B211" s="47"/>
      <c r="C211" s="47"/>
      <c r="D211" s="47"/>
      <c r="E211" s="47"/>
    </row>
    <row r="212" spans="1:7" ht="15.75" customHeight="1" x14ac:dyDescent="0.35">
      <c r="A212" s="27" t="s">
        <v>73</v>
      </c>
      <c r="B212" s="48"/>
      <c r="C212" s="48"/>
      <c r="D212" s="49"/>
      <c r="E212" s="49"/>
    </row>
    <row r="213" spans="1:7" ht="15.75" customHeight="1" x14ac:dyDescent="0.35">
      <c r="A213" s="28" t="s">
        <v>35</v>
      </c>
      <c r="B213" s="50"/>
      <c r="C213" s="50"/>
      <c r="D213" s="34"/>
    </row>
    <row r="214" spans="1:7" ht="15.75" customHeight="1" x14ac:dyDescent="0.35">
      <c r="A214" s="28" t="s">
        <v>36</v>
      </c>
      <c r="B214" s="50"/>
      <c r="C214" s="50"/>
      <c r="D214" s="34"/>
    </row>
    <row r="215" spans="1:7" ht="15.75" customHeight="1" x14ac:dyDescent="0.35"/>
    <row r="216" spans="1:7" ht="15.75" customHeight="1" x14ac:dyDescent="0.35"/>
    <row r="217" spans="1:7" ht="15.75" customHeight="1" x14ac:dyDescent="0.35"/>
    <row r="218" spans="1:7" ht="15.75" customHeight="1" x14ac:dyDescent="0.35"/>
    <row r="219" spans="1:7" ht="15.75" customHeight="1" x14ac:dyDescent="0.35"/>
    <row r="220" spans="1:7" ht="15.75" customHeight="1" x14ac:dyDescent="0.35"/>
    <row r="221" spans="1:7" ht="15.75" customHeight="1" x14ac:dyDescent="0.35"/>
    <row r="222" spans="1:7" ht="15.75" customHeight="1" x14ac:dyDescent="0.35"/>
    <row r="223" spans="1:7" ht="15.75" customHeight="1" x14ac:dyDescent="0.35"/>
    <row r="224" spans="1:7"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row r="1016" ht="15.75" customHeight="1" x14ac:dyDescent="0.35"/>
    <row r="1017" ht="15.75" customHeight="1" x14ac:dyDescent="0.35"/>
    <row r="1018" ht="15.75" customHeight="1" x14ac:dyDescent="0.35"/>
    <row r="1019" ht="15.75" customHeight="1" x14ac:dyDescent="0.35"/>
    <row r="1020" ht="15.75" customHeight="1" x14ac:dyDescent="0.35"/>
    <row r="1021" ht="15.75" customHeight="1" x14ac:dyDescent="0.35"/>
    <row r="1022" ht="15.75" customHeight="1" x14ac:dyDescent="0.35"/>
    <row r="1023" ht="15.75" customHeight="1" x14ac:dyDescent="0.35"/>
    <row r="1024" ht="15.75" customHeight="1" x14ac:dyDescent="0.35"/>
    <row r="1025" ht="15.75" customHeight="1" x14ac:dyDescent="0.35"/>
    <row r="1026" ht="15.75" customHeight="1" x14ac:dyDescent="0.35"/>
    <row r="1027" ht="15.75" customHeight="1" x14ac:dyDescent="0.35"/>
    <row r="1028" ht="15.75" customHeight="1" x14ac:dyDescent="0.35"/>
    <row r="1029" ht="15.75" customHeight="1" x14ac:dyDescent="0.35"/>
    <row r="1030" ht="15.75" customHeight="1" x14ac:dyDescent="0.35"/>
    <row r="1031" ht="15.75" customHeight="1" x14ac:dyDescent="0.35"/>
    <row r="1032" ht="15.75" customHeight="1" x14ac:dyDescent="0.35"/>
    <row r="1033" ht="15.75" customHeight="1" x14ac:dyDescent="0.35"/>
    <row r="1034" ht="15.75" customHeight="1" x14ac:dyDescent="0.35"/>
    <row r="1035" ht="15.75" customHeight="1" x14ac:dyDescent="0.35"/>
    <row r="1036" ht="15.75" customHeight="1" x14ac:dyDescent="0.35"/>
    <row r="1037" ht="15.75" customHeight="1" x14ac:dyDescent="0.35"/>
    <row r="1038" ht="15.75" customHeight="1" x14ac:dyDescent="0.35"/>
    <row r="1039" ht="15.75" customHeight="1" x14ac:dyDescent="0.35"/>
    <row r="1040" ht="15.75" customHeight="1" x14ac:dyDescent="0.35"/>
    <row r="1041" ht="15.75" customHeight="1" x14ac:dyDescent="0.35"/>
    <row r="1042" ht="15.75" customHeight="1" x14ac:dyDescent="0.35"/>
    <row r="1043" ht="15.75" customHeight="1" x14ac:dyDescent="0.35"/>
    <row r="1044" ht="15.75" customHeight="1" x14ac:dyDescent="0.35"/>
    <row r="1045" ht="15.75" customHeight="1" x14ac:dyDescent="0.35"/>
    <row r="1046" ht="15.75" customHeight="1" x14ac:dyDescent="0.35"/>
    <row r="1047" ht="15.75" customHeight="1" x14ac:dyDescent="0.35"/>
    <row r="1048" ht="15.75" customHeight="1" x14ac:dyDescent="0.35"/>
    <row r="1049" ht="15.75" customHeight="1" x14ac:dyDescent="0.35"/>
    <row r="1050" ht="15.75" customHeight="1" x14ac:dyDescent="0.35"/>
    <row r="1051" ht="15.75" customHeight="1" x14ac:dyDescent="0.35"/>
    <row r="1052" ht="15.75" customHeight="1" x14ac:dyDescent="0.35"/>
    <row r="1053" ht="15.75" customHeight="1" x14ac:dyDescent="0.35"/>
    <row r="1054" ht="15.75" customHeight="1" x14ac:dyDescent="0.35"/>
    <row r="1055" ht="15.75" customHeight="1" x14ac:dyDescent="0.35"/>
    <row r="1056" ht="15.75" customHeight="1" x14ac:dyDescent="0.35"/>
    <row r="1057" ht="15.75" customHeight="1" x14ac:dyDescent="0.35"/>
    <row r="1058" ht="15.75" customHeight="1" x14ac:dyDescent="0.35"/>
    <row r="1059" ht="15.75" customHeight="1" x14ac:dyDescent="0.35"/>
    <row r="1060" ht="15.75" customHeight="1" x14ac:dyDescent="0.35"/>
    <row r="1061" ht="15.75" customHeight="1" x14ac:dyDescent="0.35"/>
    <row r="1062" ht="15.75" customHeight="1" x14ac:dyDescent="0.35"/>
    <row r="1063" ht="15.75" customHeight="1" x14ac:dyDescent="0.35"/>
    <row r="1064" ht="15.75" customHeight="1" x14ac:dyDescent="0.35"/>
    <row r="1065" ht="15.75" customHeight="1" x14ac:dyDescent="0.35"/>
    <row r="1066" ht="15.75" customHeight="1" x14ac:dyDescent="0.35"/>
    <row r="1067" ht="15.75" customHeight="1" x14ac:dyDescent="0.35"/>
    <row r="1068" ht="15.75" customHeight="1" x14ac:dyDescent="0.35"/>
    <row r="1069" ht="15.75" customHeight="1" x14ac:dyDescent="0.35"/>
    <row r="1070" ht="15.75" customHeight="1" x14ac:dyDescent="0.35"/>
    <row r="1071" ht="15.75" customHeight="1" x14ac:dyDescent="0.35"/>
    <row r="1072" ht="15.75" customHeight="1" x14ac:dyDescent="0.35"/>
    <row r="1073" ht="15.75" customHeight="1" x14ac:dyDescent="0.35"/>
    <row r="1074" ht="15.75" customHeight="1" x14ac:dyDescent="0.35"/>
    <row r="1075" ht="15.75" customHeight="1" x14ac:dyDescent="0.35"/>
    <row r="1076" ht="15.75" customHeight="1" x14ac:dyDescent="0.35"/>
    <row r="1077" ht="15.75" customHeight="1" x14ac:dyDescent="0.35"/>
    <row r="1078" ht="15.75" customHeight="1" x14ac:dyDescent="0.35"/>
    <row r="1079" ht="15.75" customHeight="1" x14ac:dyDescent="0.35"/>
    <row r="1080" ht="15.75" customHeight="1" x14ac:dyDescent="0.35"/>
    <row r="1081" ht="15.75" customHeight="1" x14ac:dyDescent="0.35"/>
    <row r="1082" ht="15.75" customHeight="1" x14ac:dyDescent="0.35"/>
    <row r="1083" ht="15.75" customHeight="1" x14ac:dyDescent="0.35"/>
    <row r="1084" ht="15.75" customHeight="1" x14ac:dyDescent="0.35"/>
    <row r="1085" ht="15.75" customHeight="1" x14ac:dyDescent="0.35"/>
    <row r="1086" ht="15.75" customHeight="1" x14ac:dyDescent="0.35"/>
    <row r="1087" ht="15.75" customHeight="1" x14ac:dyDescent="0.35"/>
    <row r="1088" ht="15.75" customHeight="1" x14ac:dyDescent="0.35"/>
    <row r="1089" ht="15.75" customHeight="1" x14ac:dyDescent="0.35"/>
    <row r="1090" ht="15.75" customHeight="1" x14ac:dyDescent="0.35"/>
    <row r="1091" ht="15.75" customHeight="1" x14ac:dyDescent="0.35"/>
    <row r="1092" ht="15.75" customHeight="1" x14ac:dyDescent="0.35"/>
    <row r="1093" ht="15.75" customHeight="1" x14ac:dyDescent="0.35"/>
    <row r="1094" ht="15.75" customHeight="1" x14ac:dyDescent="0.35"/>
    <row r="1095" ht="15.75" customHeight="1" x14ac:dyDescent="0.35"/>
    <row r="1096" ht="15.75" customHeight="1" x14ac:dyDescent="0.35"/>
    <row r="1097" ht="15.75" customHeight="1" x14ac:dyDescent="0.35"/>
    <row r="1098" ht="15.75" customHeight="1" x14ac:dyDescent="0.35"/>
    <row r="1099" ht="15.75" customHeight="1" x14ac:dyDescent="0.35"/>
    <row r="1100" ht="15.75" customHeight="1" x14ac:dyDescent="0.35"/>
    <row r="1101" ht="15.75" customHeight="1" x14ac:dyDescent="0.35"/>
    <row r="1102" ht="15.75" customHeight="1" x14ac:dyDescent="0.35"/>
    <row r="1103" ht="15.75" customHeight="1" x14ac:dyDescent="0.35"/>
    <row r="1104" ht="15.75" customHeight="1" x14ac:dyDescent="0.35"/>
    <row r="1105" ht="15.75" customHeight="1" x14ac:dyDescent="0.35"/>
    <row r="1106" ht="15.75" customHeight="1" x14ac:dyDescent="0.35"/>
    <row r="1107" ht="15.75" customHeight="1" x14ac:dyDescent="0.35"/>
    <row r="1108" ht="15.75" customHeight="1" x14ac:dyDescent="0.35"/>
    <row r="1109" ht="15.75" customHeight="1" x14ac:dyDescent="0.35"/>
    <row r="1110" ht="15.75" customHeight="1" x14ac:dyDescent="0.35"/>
    <row r="1111" ht="15.75" customHeight="1" x14ac:dyDescent="0.35"/>
    <row r="1112" ht="15.75" customHeight="1" x14ac:dyDescent="0.35"/>
    <row r="1113" ht="15.75" customHeight="1" x14ac:dyDescent="0.35"/>
    <row r="1114" ht="15.75" customHeight="1" x14ac:dyDescent="0.35"/>
    <row r="1115" ht="15.75" customHeight="1" x14ac:dyDescent="0.35"/>
    <row r="1116" ht="15.75" customHeight="1" x14ac:dyDescent="0.35"/>
    <row r="1117" ht="15.75" customHeight="1" x14ac:dyDescent="0.35"/>
    <row r="1118" ht="15.75" customHeight="1" x14ac:dyDescent="0.35"/>
    <row r="1119" ht="15.75" customHeight="1" x14ac:dyDescent="0.35"/>
    <row r="1120" ht="15.75" customHeight="1" x14ac:dyDescent="0.35"/>
    <row r="1121" ht="15.75" customHeight="1" x14ac:dyDescent="0.35"/>
    <row r="1122" ht="15.75" customHeight="1" x14ac:dyDescent="0.35"/>
    <row r="1123" ht="15.75" customHeight="1" x14ac:dyDescent="0.35"/>
    <row r="1124" ht="15.75" customHeight="1" x14ac:dyDescent="0.35"/>
    <row r="1125" ht="15.75" customHeight="1" x14ac:dyDescent="0.35"/>
    <row r="1126" ht="15.75" customHeight="1" x14ac:dyDescent="0.35"/>
    <row r="1127" ht="15.75" customHeight="1" x14ac:dyDescent="0.35"/>
    <row r="1128" ht="15.75" customHeight="1" x14ac:dyDescent="0.35"/>
    <row r="1129" ht="15.75" customHeight="1" x14ac:dyDescent="0.35"/>
    <row r="1130" ht="15.75" customHeight="1" x14ac:dyDescent="0.35"/>
    <row r="1131" ht="15.75" customHeight="1" x14ac:dyDescent="0.35"/>
    <row r="1132" ht="15.75" customHeight="1" x14ac:dyDescent="0.35"/>
    <row r="1133" ht="15.75" customHeight="1" x14ac:dyDescent="0.35"/>
    <row r="1134" ht="15.75" customHeight="1" x14ac:dyDescent="0.35"/>
    <row r="1135" ht="15.75" customHeight="1" x14ac:dyDescent="0.35"/>
    <row r="1136" ht="15.75" customHeight="1" x14ac:dyDescent="0.35"/>
    <row r="1137" ht="15.75" customHeight="1" x14ac:dyDescent="0.35"/>
    <row r="1138" ht="15.75" customHeight="1" x14ac:dyDescent="0.35"/>
    <row r="1139" ht="15.75" customHeight="1" x14ac:dyDescent="0.35"/>
    <row r="1140" ht="15.75" customHeight="1" x14ac:dyDescent="0.35"/>
    <row r="1141" ht="15.75" customHeight="1" x14ac:dyDescent="0.35"/>
    <row r="1142" ht="15.75" customHeight="1" x14ac:dyDescent="0.35"/>
    <row r="1143" ht="15.75" customHeight="1" x14ac:dyDescent="0.35"/>
    <row r="1144" ht="15.75" customHeight="1" x14ac:dyDescent="0.35"/>
    <row r="1145" ht="15.75" customHeight="1" x14ac:dyDescent="0.35"/>
    <row r="1146" ht="15.75" customHeight="1" x14ac:dyDescent="0.35"/>
    <row r="1147" ht="15.75" customHeight="1" x14ac:dyDescent="0.35"/>
    <row r="1148" ht="15.75" customHeight="1" x14ac:dyDescent="0.35"/>
    <row r="1149" ht="15.75" customHeight="1" x14ac:dyDescent="0.35"/>
    <row r="1150" ht="15.75" customHeight="1" x14ac:dyDescent="0.35"/>
    <row r="1151" ht="15.75" customHeight="1" x14ac:dyDescent="0.35"/>
    <row r="1152" ht="15.75" customHeight="1" x14ac:dyDescent="0.35"/>
    <row r="1153" ht="15.75" customHeight="1" x14ac:dyDescent="0.35"/>
    <row r="1154" ht="15.75" customHeight="1" x14ac:dyDescent="0.35"/>
    <row r="1155" ht="15.75" customHeight="1" x14ac:dyDescent="0.35"/>
    <row r="1156" ht="15.75" customHeight="1" x14ac:dyDescent="0.35"/>
    <row r="1157" ht="15.75" customHeight="1" x14ac:dyDescent="0.35"/>
    <row r="1158" ht="15.75" customHeight="1" x14ac:dyDescent="0.35"/>
    <row r="1159" ht="15.75" customHeight="1" x14ac:dyDescent="0.35"/>
    <row r="1160" ht="15.75" customHeight="1" x14ac:dyDescent="0.35"/>
    <row r="1161" ht="15.75" customHeight="1" x14ac:dyDescent="0.35"/>
    <row r="1162" ht="15.75" customHeight="1" x14ac:dyDescent="0.35"/>
    <row r="1163" ht="15.75" customHeight="1" x14ac:dyDescent="0.35"/>
    <row r="1164" ht="15.75" customHeight="1" x14ac:dyDescent="0.35"/>
    <row r="1165" ht="15.75" customHeight="1" x14ac:dyDescent="0.35"/>
    <row r="1166" ht="15.75" customHeight="1" x14ac:dyDescent="0.35"/>
    <row r="1167" ht="15.75" customHeight="1" x14ac:dyDescent="0.35"/>
    <row r="1168" ht="15.75" customHeight="1" x14ac:dyDescent="0.35"/>
  </sheetData>
  <mergeCells count="3">
    <mergeCell ref="A9:E9"/>
    <mergeCell ref="A11:A19"/>
    <mergeCell ref="B11:B19"/>
  </mergeCells>
  <dataValidations count="1">
    <dataValidation type="decimal" operator="greaterThanOrEqual" allowBlank="1" showInputMessage="1" showErrorMessage="1" prompt="Registrar el monto de inversión FISE que corresponda al proyecto que se registra." sqref="B98:B102 B36:B40 B105:B109 B82:B86 B89:B95 B75:B79 B52:B56 B66:B72 B59:B63 B22:B26 B43:B49 B29:B33 B192:B196 B185:B189 B199:B203 B167:B171 B174:B182 B160:B164 B153:B157 B112:B118 B142:B150 B135:B139 B128:B132 B121:B125 B206:B209">
      <formula1>0</formula1>
    </dataValidation>
  </dataValidation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E1002"/>
  <sheetViews>
    <sheetView topLeftCell="A9" workbookViewId="0">
      <selection activeCell="A25" sqref="A25:E25"/>
    </sheetView>
  </sheetViews>
  <sheetFormatPr baseColWidth="10" defaultColWidth="12.625" defaultRowHeight="15" customHeight="1" x14ac:dyDescent="0.2"/>
  <cols>
    <col min="1" max="1" width="13.625" style="151" customWidth="1"/>
    <col min="2" max="2" width="24.875" style="151" customWidth="1"/>
    <col min="3" max="3" width="18.375" style="151" customWidth="1"/>
    <col min="4" max="4" width="26" style="151" customWidth="1"/>
    <col min="5" max="5" width="28.125" style="151" customWidth="1"/>
    <col min="6" max="26" width="9.375" style="151" customWidth="1"/>
    <col min="27" max="16384" width="12.625" style="151"/>
  </cols>
  <sheetData>
    <row r="5" spans="1:5" ht="15" customHeight="1" x14ac:dyDescent="0.35">
      <c r="A5" s="150" t="s">
        <v>99</v>
      </c>
    </row>
    <row r="6" spans="1:5" ht="15" customHeight="1" x14ac:dyDescent="0.35">
      <c r="A6" s="150" t="s">
        <v>98</v>
      </c>
    </row>
    <row r="7" spans="1:5" ht="15" customHeight="1" x14ac:dyDescent="0.35">
      <c r="A7" s="150" t="s">
        <v>97</v>
      </c>
    </row>
    <row r="8" spans="1:5" ht="14.25" x14ac:dyDescent="0.2"/>
    <row r="9" spans="1:5" ht="14.25" x14ac:dyDescent="0.2">
      <c r="A9" s="190" t="s">
        <v>640</v>
      </c>
      <c r="B9" s="188"/>
      <c r="C9" s="188"/>
      <c r="D9" s="188"/>
      <c r="E9" s="188"/>
    </row>
    <row r="11" spans="1:5" ht="64.5" customHeight="1" x14ac:dyDescent="0.2">
      <c r="A11" s="152" t="s">
        <v>641</v>
      </c>
      <c r="B11" s="152" t="s">
        <v>642</v>
      </c>
      <c r="C11" s="153" t="s">
        <v>33</v>
      </c>
      <c r="D11" s="152" t="s">
        <v>643</v>
      </c>
      <c r="E11" s="152" t="s">
        <v>644</v>
      </c>
    </row>
    <row r="12" spans="1:5" ht="14.25" x14ac:dyDescent="0.2">
      <c r="A12" s="191" t="s">
        <v>645</v>
      </c>
      <c r="B12" s="184"/>
      <c r="C12" s="184"/>
      <c r="D12" s="184"/>
      <c r="E12" s="184"/>
    </row>
    <row r="13" spans="1:5" ht="33.75" x14ac:dyDescent="0.2">
      <c r="A13" s="189" t="s">
        <v>646</v>
      </c>
      <c r="B13" s="161" t="s">
        <v>659</v>
      </c>
      <c r="C13" s="165">
        <f>'ANEXO 1 TABLA 2'!B209</f>
        <v>130343358</v>
      </c>
      <c r="D13" s="164">
        <f>C13/($C$15+$C$18+$C$20+$C$23)</f>
        <v>0.6416618398864663</v>
      </c>
      <c r="E13" s="154" t="s">
        <v>667</v>
      </c>
    </row>
    <row r="14" spans="1:5" ht="14.25" x14ac:dyDescent="0.2">
      <c r="A14" s="184"/>
      <c r="B14" s="154"/>
      <c r="C14" s="165"/>
      <c r="D14" s="164">
        <f t="shared" ref="D14:D23" si="0">C14/($C$15+$C$18+$C$20+$C$23)</f>
        <v>0</v>
      </c>
      <c r="E14" s="154" t="s">
        <v>74</v>
      </c>
    </row>
    <row r="15" spans="1:5" ht="14.25" x14ac:dyDescent="0.2">
      <c r="A15" s="184"/>
      <c r="B15" s="156" t="s">
        <v>647</v>
      </c>
      <c r="C15" s="166">
        <f>SUM(C13:C14)</f>
        <v>130343358</v>
      </c>
      <c r="D15" s="164">
        <f t="shared" si="0"/>
        <v>0.6416618398864663</v>
      </c>
      <c r="E15" s="154" t="s">
        <v>667</v>
      </c>
    </row>
    <row r="16" spans="1:5" ht="14.25" x14ac:dyDescent="0.2">
      <c r="A16" s="189" t="s">
        <v>648</v>
      </c>
      <c r="B16" s="162" t="s">
        <v>660</v>
      </c>
      <c r="C16" s="165">
        <v>47677103</v>
      </c>
      <c r="D16" s="164">
        <f t="shared" si="0"/>
        <v>0.23470760689959025</v>
      </c>
      <c r="E16" s="154" t="s">
        <v>667</v>
      </c>
    </row>
    <row r="17" spans="1:5" ht="14.25" x14ac:dyDescent="0.2">
      <c r="A17" s="184"/>
      <c r="B17" s="162"/>
      <c r="C17" s="165"/>
      <c r="D17" s="164">
        <f t="shared" si="0"/>
        <v>0</v>
      </c>
      <c r="E17" s="154" t="s">
        <v>74</v>
      </c>
    </row>
    <row r="18" spans="1:5" ht="14.25" x14ac:dyDescent="0.2">
      <c r="A18" s="184"/>
      <c r="B18" s="156" t="s">
        <v>649</v>
      </c>
      <c r="C18" s="166">
        <f>SUM(C16:C17)</f>
        <v>47677103</v>
      </c>
      <c r="D18" s="164">
        <f t="shared" si="0"/>
        <v>0.23470760689959025</v>
      </c>
      <c r="E18" s="154" t="s">
        <v>667</v>
      </c>
    </row>
    <row r="19" spans="1:5" ht="15.75" customHeight="1" x14ac:dyDescent="0.2">
      <c r="A19" s="189" t="s">
        <v>650</v>
      </c>
      <c r="B19" s="163" t="s">
        <v>661</v>
      </c>
      <c r="C19" s="167">
        <v>25113573</v>
      </c>
      <c r="D19" s="164">
        <f t="shared" si="0"/>
        <v>0.12363055321394346</v>
      </c>
      <c r="E19" s="154" t="s">
        <v>667</v>
      </c>
    </row>
    <row r="20" spans="1:5" ht="14.25" x14ac:dyDescent="0.2">
      <c r="A20" s="184"/>
      <c r="B20" s="156" t="s">
        <v>651</v>
      </c>
      <c r="C20" s="166">
        <f>C19</f>
        <v>25113573</v>
      </c>
      <c r="D20" s="164">
        <f t="shared" si="0"/>
        <v>0.12363055321394346</v>
      </c>
      <c r="E20" s="154" t="s">
        <v>667</v>
      </c>
    </row>
    <row r="21" spans="1:5" ht="15.75" customHeight="1" x14ac:dyDescent="0.2">
      <c r="A21" s="189" t="s">
        <v>652</v>
      </c>
      <c r="B21" s="154"/>
      <c r="C21" s="165"/>
      <c r="D21" s="164"/>
      <c r="E21" s="154" t="s">
        <v>74</v>
      </c>
    </row>
    <row r="22" spans="1:5" ht="14.25" x14ac:dyDescent="0.2">
      <c r="A22" s="184"/>
      <c r="B22" s="154"/>
      <c r="C22" s="165"/>
      <c r="D22" s="164"/>
      <c r="E22" s="154" t="s">
        <v>74</v>
      </c>
    </row>
    <row r="23" spans="1:5" ht="26.25" customHeight="1" x14ac:dyDescent="0.2">
      <c r="A23" s="184"/>
      <c r="B23" s="156" t="s">
        <v>653</v>
      </c>
      <c r="C23" s="166">
        <f>SUM(C21:C22)</f>
        <v>0</v>
      </c>
      <c r="D23" s="164">
        <f t="shared" si="0"/>
        <v>0</v>
      </c>
      <c r="E23" s="154" t="s">
        <v>74</v>
      </c>
    </row>
    <row r="24" spans="1:5" ht="24.75" customHeight="1" x14ac:dyDescent="0.2">
      <c r="A24" s="189" t="s">
        <v>662</v>
      </c>
      <c r="B24" s="184"/>
      <c r="C24" s="166">
        <f>SUM(C15+C18+C20+C23)</f>
        <v>203134034</v>
      </c>
      <c r="D24" s="164">
        <f>C24/C24</f>
        <v>1</v>
      </c>
      <c r="E24" s="154" t="s">
        <v>667</v>
      </c>
    </row>
    <row r="25" spans="1:5" ht="15" customHeight="1" x14ac:dyDescent="0.2">
      <c r="A25" s="183" t="s">
        <v>654</v>
      </c>
      <c r="B25" s="184"/>
      <c r="C25" s="184"/>
      <c r="D25" s="184"/>
      <c r="E25" s="184"/>
    </row>
    <row r="26" spans="1:5" ht="28.5" customHeight="1" x14ac:dyDescent="0.2">
      <c r="A26" s="185" t="s">
        <v>655</v>
      </c>
      <c r="B26" s="186"/>
      <c r="C26" s="157" t="s">
        <v>33</v>
      </c>
      <c r="D26" s="158" t="s">
        <v>656</v>
      </c>
      <c r="E26" s="158" t="s">
        <v>75</v>
      </c>
    </row>
    <row r="27" spans="1:5" ht="15.75" customHeight="1" x14ac:dyDescent="0.2">
      <c r="A27" s="154"/>
      <c r="B27" s="154"/>
      <c r="C27" s="155"/>
      <c r="D27" s="154"/>
      <c r="E27" s="154"/>
    </row>
    <row r="28" spans="1:5" ht="15.75" customHeight="1" x14ac:dyDescent="0.2">
      <c r="A28" s="154"/>
      <c r="B28" s="154"/>
      <c r="C28" s="155"/>
      <c r="D28" s="154"/>
      <c r="E28" s="154"/>
    </row>
    <row r="29" spans="1:5" ht="15.75" customHeight="1" x14ac:dyDescent="0.2">
      <c r="A29" s="154"/>
      <c r="B29" s="154"/>
      <c r="C29" s="155"/>
      <c r="D29" s="154"/>
      <c r="E29" s="154"/>
    </row>
    <row r="30" spans="1:5" ht="15.75" customHeight="1" x14ac:dyDescent="0.2">
      <c r="A30" s="159"/>
      <c r="B30" s="159"/>
      <c r="C30" s="160"/>
      <c r="D30" s="159"/>
      <c r="E30" s="159"/>
    </row>
    <row r="31" spans="1:5" ht="15" customHeight="1" x14ac:dyDescent="0.2">
      <c r="A31" s="187" t="s">
        <v>657</v>
      </c>
      <c r="B31" s="188"/>
      <c r="C31" s="188"/>
      <c r="D31" s="188"/>
      <c r="E31" s="188"/>
    </row>
    <row r="32" spans="1:5" ht="15.75" customHeight="1" x14ac:dyDescent="0.2">
      <c r="A32" s="188"/>
      <c r="B32" s="188"/>
      <c r="C32" s="188"/>
      <c r="D32" s="188"/>
      <c r="E32" s="188"/>
    </row>
    <row r="33" spans="1:5" ht="21" customHeight="1" x14ac:dyDescent="0.2">
      <c r="A33" s="188"/>
      <c r="B33" s="188"/>
      <c r="C33" s="188"/>
      <c r="D33" s="188"/>
      <c r="E33" s="188"/>
    </row>
    <row r="34" spans="1:5" ht="113.25" customHeight="1" x14ac:dyDescent="0.2">
      <c r="A34" s="187" t="s">
        <v>658</v>
      </c>
      <c r="B34" s="188"/>
      <c r="C34" s="188"/>
      <c r="D34" s="188"/>
      <c r="E34" s="188"/>
    </row>
    <row r="35" spans="1:5" ht="15.75" customHeight="1" x14ac:dyDescent="0.2"/>
    <row r="36" spans="1:5" ht="15.75" customHeight="1" x14ac:dyDescent="0.2"/>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1">
    <mergeCell ref="A21:A23"/>
    <mergeCell ref="A9:E9"/>
    <mergeCell ref="A12:E12"/>
    <mergeCell ref="A13:A15"/>
    <mergeCell ref="A16:A18"/>
    <mergeCell ref="A19:A20"/>
    <mergeCell ref="A25:E25"/>
    <mergeCell ref="A26:B26"/>
    <mergeCell ref="A31:E33"/>
    <mergeCell ref="A34:E34"/>
    <mergeCell ref="A24:B24"/>
  </mergeCells>
  <pageMargins left="0.7" right="0.7" top="0.75" bottom="0.75" header="0" footer="0"/>
  <pageSetup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F961"/>
  <sheetViews>
    <sheetView topLeftCell="A15" zoomScale="80" zoomScaleNormal="80" workbookViewId="0">
      <selection activeCell="A20" sqref="A20:E20"/>
    </sheetView>
  </sheetViews>
  <sheetFormatPr baseColWidth="10" defaultColWidth="12.625" defaultRowHeight="15" customHeight="1" x14ac:dyDescent="0.2"/>
  <cols>
    <col min="1" max="1" width="22.5" style="7" customWidth="1"/>
    <col min="2" max="2" width="30.125" style="7" customWidth="1"/>
    <col min="3" max="3" width="27.5" style="7" customWidth="1"/>
    <col min="4" max="4" width="22.875" style="7" customWidth="1"/>
    <col min="5" max="5" width="21.75" style="7" customWidth="1"/>
    <col min="6" max="6" width="15.625" style="7" customWidth="1"/>
    <col min="7" max="26" width="9.375" style="7" customWidth="1"/>
    <col min="27" max="16384" width="12.625" style="7"/>
  </cols>
  <sheetData>
    <row r="5" spans="1:6" s="11" customFormat="1" ht="15" customHeight="1" x14ac:dyDescent="0.35">
      <c r="A5" s="17" t="s">
        <v>99</v>
      </c>
    </row>
    <row r="6" spans="1:6" s="11" customFormat="1" ht="15" customHeight="1" x14ac:dyDescent="0.35">
      <c r="A6" s="17" t="s">
        <v>98</v>
      </c>
    </row>
    <row r="7" spans="1:6" s="11" customFormat="1" ht="15" customHeight="1" x14ac:dyDescent="0.35">
      <c r="A7" s="17" t="s">
        <v>97</v>
      </c>
    </row>
    <row r="9" spans="1:6" ht="20.25" customHeight="1" x14ac:dyDescent="0.2">
      <c r="A9" s="194" t="s">
        <v>227</v>
      </c>
      <c r="B9" s="195"/>
      <c r="C9" s="195"/>
      <c r="D9" s="195"/>
      <c r="E9" s="195"/>
      <c r="F9" s="6"/>
    </row>
    <row r="10" spans="1:6" ht="15.75" customHeight="1" x14ac:dyDescent="0.2"/>
    <row r="11" spans="1:6" ht="15.75" customHeight="1" x14ac:dyDescent="0.2">
      <c r="A11" s="197" t="s">
        <v>100</v>
      </c>
      <c r="B11" s="197"/>
      <c r="C11" s="110" t="s">
        <v>101</v>
      </c>
      <c r="D11" s="110" t="s">
        <v>102</v>
      </c>
      <c r="E11" s="110" t="s">
        <v>103</v>
      </c>
    </row>
    <row r="12" spans="1:6" ht="60" customHeight="1" x14ac:dyDescent="0.2">
      <c r="A12" s="196" t="s">
        <v>219</v>
      </c>
      <c r="B12" s="196"/>
      <c r="C12" s="126" t="s">
        <v>475</v>
      </c>
      <c r="D12" s="131" t="s">
        <v>476</v>
      </c>
      <c r="E12" s="126" t="s">
        <v>668</v>
      </c>
    </row>
    <row r="13" spans="1:6" ht="60" customHeight="1" x14ac:dyDescent="0.2">
      <c r="A13" s="196" t="s">
        <v>220</v>
      </c>
      <c r="B13" s="196"/>
      <c r="C13" s="126" t="s">
        <v>477</v>
      </c>
      <c r="D13" s="131" t="s">
        <v>478</v>
      </c>
      <c r="E13" s="126" t="s">
        <v>669</v>
      </c>
    </row>
    <row r="14" spans="1:6" ht="60" customHeight="1" x14ac:dyDescent="0.2">
      <c r="A14" s="196" t="s">
        <v>221</v>
      </c>
      <c r="B14" s="196"/>
      <c r="C14" s="126" t="s">
        <v>479</v>
      </c>
      <c r="D14" s="126"/>
      <c r="E14" s="126"/>
    </row>
    <row r="15" spans="1:6" ht="60" customHeight="1" x14ac:dyDescent="0.2">
      <c r="A15" s="196" t="s">
        <v>222</v>
      </c>
      <c r="B15" s="196"/>
      <c r="C15" s="126" t="s">
        <v>480</v>
      </c>
      <c r="D15" s="126"/>
      <c r="E15" s="126"/>
    </row>
    <row r="16" spans="1:6" ht="46.5" customHeight="1" x14ac:dyDescent="0.2">
      <c r="A16" s="126" t="s">
        <v>223</v>
      </c>
      <c r="B16" s="126" t="s">
        <v>104</v>
      </c>
      <c r="C16" s="126" t="s">
        <v>481</v>
      </c>
      <c r="D16" s="131" t="s">
        <v>482</v>
      </c>
      <c r="E16" s="126" t="s">
        <v>670</v>
      </c>
    </row>
    <row r="17" spans="1:5" ht="55.5" customHeight="1" x14ac:dyDescent="0.2">
      <c r="A17" s="126" t="s">
        <v>224</v>
      </c>
      <c r="B17" s="126" t="s">
        <v>105</v>
      </c>
      <c r="C17" s="126" t="s">
        <v>481</v>
      </c>
      <c r="D17" s="131" t="s">
        <v>482</v>
      </c>
      <c r="E17" s="134" t="s">
        <v>670</v>
      </c>
    </row>
    <row r="18" spans="1:5" ht="45" customHeight="1" x14ac:dyDescent="0.2">
      <c r="A18" s="126" t="s">
        <v>225</v>
      </c>
      <c r="B18" s="51"/>
      <c r="C18" s="126" t="s">
        <v>494</v>
      </c>
      <c r="D18" s="131" t="s">
        <v>495</v>
      </c>
      <c r="E18" s="126" t="s">
        <v>496</v>
      </c>
    </row>
    <row r="19" spans="1:5" ht="48" customHeight="1" x14ac:dyDescent="0.2">
      <c r="A19" s="126" t="s">
        <v>226</v>
      </c>
      <c r="B19" s="126"/>
      <c r="C19" s="126" t="s">
        <v>671</v>
      </c>
      <c r="D19" s="126" t="s">
        <v>672</v>
      </c>
      <c r="E19" s="126" t="s">
        <v>483</v>
      </c>
    </row>
    <row r="20" spans="1:5" ht="15.75" customHeight="1" x14ac:dyDescent="0.2">
      <c r="A20" s="196" t="s">
        <v>106</v>
      </c>
      <c r="B20" s="196"/>
      <c r="C20" s="196"/>
      <c r="D20" s="196"/>
      <c r="E20" s="196"/>
    </row>
    <row r="21" spans="1:5" ht="15.75" customHeight="1" x14ac:dyDescent="0.2">
      <c r="A21" s="193" t="s">
        <v>107</v>
      </c>
      <c r="B21" s="193"/>
      <c r="C21" s="193"/>
      <c r="D21" s="193"/>
      <c r="E21" s="193"/>
    </row>
    <row r="22" spans="1:5" ht="15.75" customHeight="1" x14ac:dyDescent="0.2">
      <c r="A22" s="192" t="s">
        <v>108</v>
      </c>
      <c r="B22" s="192"/>
      <c r="C22" s="192"/>
      <c r="D22" s="192"/>
      <c r="E22" s="192"/>
    </row>
    <row r="23" spans="1:5" ht="15.75" customHeight="1" x14ac:dyDescent="0.2">
      <c r="A23" s="192" t="s">
        <v>109</v>
      </c>
      <c r="B23" s="192"/>
      <c r="C23" s="192"/>
      <c r="D23" s="192"/>
      <c r="E23" s="192"/>
    </row>
    <row r="24" spans="1:5" ht="15.75" customHeight="1" x14ac:dyDescent="0.2">
      <c r="A24" s="193" t="s">
        <v>110</v>
      </c>
      <c r="B24" s="193"/>
      <c r="C24" s="193"/>
      <c r="D24" s="193"/>
      <c r="E24" s="193"/>
    </row>
    <row r="25" spans="1:5" ht="15.75" customHeight="1" x14ac:dyDescent="0.2">
      <c r="A25" s="192" t="s">
        <v>108</v>
      </c>
      <c r="B25" s="192"/>
      <c r="C25" s="192"/>
      <c r="D25" s="192"/>
      <c r="E25" s="192"/>
    </row>
    <row r="26" spans="1:5" ht="15.75" customHeight="1" x14ac:dyDescent="0.2">
      <c r="A26" s="192" t="s">
        <v>109</v>
      </c>
      <c r="B26" s="192"/>
      <c r="C26" s="192"/>
      <c r="D26" s="192"/>
      <c r="E26" s="192"/>
    </row>
    <row r="27" spans="1:5" ht="15.75" customHeight="1" x14ac:dyDescent="0.2">
      <c r="A27" s="193" t="s">
        <v>111</v>
      </c>
      <c r="B27" s="193"/>
      <c r="C27" s="193"/>
      <c r="D27" s="193"/>
      <c r="E27" s="193"/>
    </row>
    <row r="28" spans="1:5" ht="15.75" customHeight="1" x14ac:dyDescent="0.2">
      <c r="A28" s="192" t="s">
        <v>108</v>
      </c>
      <c r="B28" s="192"/>
      <c r="C28" s="192"/>
      <c r="D28" s="192"/>
      <c r="E28" s="192"/>
    </row>
    <row r="29" spans="1:5" ht="15.75" customHeight="1" x14ac:dyDescent="0.2">
      <c r="A29" s="192" t="s">
        <v>109</v>
      </c>
      <c r="B29" s="192"/>
      <c r="C29" s="192"/>
      <c r="D29" s="192"/>
      <c r="E29" s="192"/>
    </row>
    <row r="30" spans="1:5" ht="15.75" customHeight="1" x14ac:dyDescent="0.2">
      <c r="A30" s="193" t="s">
        <v>112</v>
      </c>
      <c r="B30" s="193"/>
      <c r="C30" s="193"/>
      <c r="D30" s="193"/>
      <c r="E30" s="193"/>
    </row>
    <row r="31" spans="1:5" ht="15.75" customHeight="1" x14ac:dyDescent="0.2">
      <c r="A31" s="192" t="s">
        <v>108</v>
      </c>
      <c r="B31" s="192"/>
      <c r="C31" s="192"/>
      <c r="D31" s="192"/>
      <c r="E31" s="192"/>
    </row>
    <row r="32" spans="1:5" ht="15.75" customHeight="1" x14ac:dyDescent="0.2">
      <c r="A32" s="192" t="s">
        <v>109</v>
      </c>
      <c r="B32" s="192"/>
      <c r="C32" s="192"/>
      <c r="D32" s="192"/>
      <c r="E32" s="192"/>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sheetData>
  <mergeCells count="19">
    <mergeCell ref="A9:E9"/>
    <mergeCell ref="A20:E20"/>
    <mergeCell ref="A11:B11"/>
    <mergeCell ref="A12:B12"/>
    <mergeCell ref="A13:B13"/>
    <mergeCell ref="A14:B14"/>
    <mergeCell ref="A15:B15"/>
    <mergeCell ref="A26:E26"/>
    <mergeCell ref="A27:E27"/>
    <mergeCell ref="A28:E28"/>
    <mergeCell ref="A32:E32"/>
    <mergeCell ref="A21:E21"/>
    <mergeCell ref="A23:E23"/>
    <mergeCell ref="A22:E22"/>
    <mergeCell ref="A29:E29"/>
    <mergeCell ref="A30:E30"/>
    <mergeCell ref="A31:E31"/>
    <mergeCell ref="A24:E24"/>
    <mergeCell ref="A25:E25"/>
  </mergeCells>
  <hyperlinks>
    <hyperlink ref="D12" r:id="rId1"/>
    <hyperlink ref="D13" r:id="rId2"/>
    <hyperlink ref="D18" r:id="rId3"/>
  </hyperlinks>
  <pageMargins left="0.7" right="0.7" top="0.75" bottom="0.75" header="0" footer="0"/>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K774"/>
  <sheetViews>
    <sheetView topLeftCell="A12" zoomScale="130" zoomScaleNormal="130" workbookViewId="0">
      <pane xSplit="1" ySplit="6" topLeftCell="B40" activePane="bottomRight" state="frozen"/>
      <selection activeCell="A12" sqref="A12"/>
      <selection pane="topRight" activeCell="B12" sqref="B12"/>
      <selection pane="bottomLeft" activeCell="A18" sqref="A18"/>
      <selection pane="bottomRight" activeCell="F52" sqref="F52"/>
    </sheetView>
  </sheetViews>
  <sheetFormatPr baseColWidth="10" defaultColWidth="12.625" defaultRowHeight="15" customHeight="1" x14ac:dyDescent="0.35"/>
  <cols>
    <col min="1" max="1" width="15.625" style="15" customWidth="1"/>
    <col min="2" max="2" width="16.875" style="15" customWidth="1"/>
    <col min="3" max="3" width="8.375" style="15" customWidth="1"/>
    <col min="4" max="4" width="9.125" style="15" customWidth="1"/>
    <col min="5" max="5" width="8" style="15" customWidth="1"/>
    <col min="6" max="6" width="12.875" style="15" customWidth="1"/>
    <col min="7" max="7" width="13.375" style="15" customWidth="1"/>
    <col min="8" max="8" width="16.375" style="15" customWidth="1"/>
    <col min="9" max="9" width="8" style="15" customWidth="1"/>
    <col min="10" max="10" width="32.625" style="15" customWidth="1"/>
    <col min="11" max="11" width="32.25" style="15" customWidth="1"/>
    <col min="12" max="12" width="11.375" style="15" customWidth="1"/>
    <col min="13" max="25" width="9.375" style="15" customWidth="1"/>
    <col min="26" max="16384" width="12.625" style="15"/>
  </cols>
  <sheetData>
    <row r="5" spans="1:11" ht="15" customHeight="1" x14ac:dyDescent="0.35">
      <c r="A5" s="17" t="s">
        <v>99</v>
      </c>
    </row>
    <row r="6" spans="1:11" ht="15" customHeight="1" x14ac:dyDescent="0.35">
      <c r="A6" s="17" t="s">
        <v>98</v>
      </c>
    </row>
    <row r="7" spans="1:11" ht="15" customHeight="1" x14ac:dyDescent="0.35">
      <c r="A7" s="17" t="s">
        <v>97</v>
      </c>
    </row>
    <row r="8" spans="1:11" ht="10.5" customHeight="1" x14ac:dyDescent="0.35"/>
    <row r="9" spans="1:11" ht="19.5" customHeight="1" x14ac:dyDescent="0.35">
      <c r="A9" s="173" t="s">
        <v>76</v>
      </c>
      <c r="B9" s="172"/>
      <c r="C9" s="172"/>
      <c r="D9" s="172"/>
      <c r="E9" s="172"/>
      <c r="F9" s="172"/>
      <c r="G9" s="172"/>
      <c r="H9" s="172"/>
      <c r="I9" s="172"/>
      <c r="J9" s="172"/>
      <c r="K9" s="172"/>
    </row>
    <row r="10" spans="1:11" ht="31.5" customHeight="1" x14ac:dyDescent="0.35">
      <c r="A10" s="205" t="s">
        <v>228</v>
      </c>
      <c r="B10" s="205"/>
      <c r="C10" s="205"/>
      <c r="D10" s="205"/>
      <c r="E10" s="205"/>
      <c r="F10" s="205"/>
      <c r="G10" s="205"/>
      <c r="H10" s="205"/>
    </row>
    <row r="11" spans="1:11" s="87" customFormat="1" ht="13.5" customHeight="1" x14ac:dyDescent="0.35">
      <c r="A11" s="52"/>
    </row>
    <row r="12" spans="1:11" ht="15.75" customHeight="1" x14ac:dyDescent="0.35">
      <c r="A12" s="203" t="s">
        <v>77</v>
      </c>
      <c r="B12" s="203" t="s">
        <v>78</v>
      </c>
      <c r="C12" s="203" t="s">
        <v>113</v>
      </c>
      <c r="D12" s="203" t="s">
        <v>114</v>
      </c>
      <c r="E12" s="203" t="s">
        <v>79</v>
      </c>
      <c r="F12" s="203" t="s">
        <v>115</v>
      </c>
      <c r="G12" s="203" t="s">
        <v>116</v>
      </c>
      <c r="H12" s="203" t="s">
        <v>117</v>
      </c>
    </row>
    <row r="13" spans="1:11" ht="15.75" customHeight="1" x14ac:dyDescent="0.35">
      <c r="A13" s="203"/>
      <c r="B13" s="203"/>
      <c r="C13" s="203"/>
      <c r="D13" s="203"/>
      <c r="E13" s="203"/>
      <c r="F13" s="203"/>
      <c r="G13" s="203"/>
      <c r="H13" s="203"/>
    </row>
    <row r="14" spans="1:11" ht="15.75" customHeight="1" x14ac:dyDescent="0.35">
      <c r="A14" s="203"/>
      <c r="B14" s="203"/>
      <c r="C14" s="203"/>
      <c r="D14" s="203"/>
      <c r="E14" s="203"/>
      <c r="F14" s="203"/>
      <c r="G14" s="203"/>
      <c r="H14" s="203"/>
    </row>
    <row r="15" spans="1:11" ht="15.75" customHeight="1" x14ac:dyDescent="0.35">
      <c r="A15" s="203"/>
      <c r="B15" s="203"/>
      <c r="C15" s="203"/>
      <c r="D15" s="203"/>
      <c r="E15" s="203"/>
      <c r="F15" s="203"/>
      <c r="G15" s="203"/>
      <c r="H15" s="203"/>
    </row>
    <row r="16" spans="1:11" ht="15.75" customHeight="1" x14ac:dyDescent="0.35">
      <c r="A16" s="203"/>
      <c r="B16" s="203"/>
      <c r="C16" s="203"/>
      <c r="D16" s="203"/>
      <c r="E16" s="203"/>
      <c r="F16" s="203"/>
      <c r="G16" s="203"/>
      <c r="H16" s="203"/>
    </row>
    <row r="17" spans="1:8" ht="15.75" customHeight="1" x14ac:dyDescent="0.35">
      <c r="A17" s="204" t="s">
        <v>80</v>
      </c>
      <c r="B17" s="204"/>
      <c r="C17" s="204"/>
      <c r="D17" s="204"/>
      <c r="E17" s="204"/>
      <c r="F17" s="204"/>
      <c r="G17" s="204"/>
      <c r="H17" s="204"/>
    </row>
    <row r="18" spans="1:8" ht="15.75" customHeight="1" x14ac:dyDescent="0.35">
      <c r="A18" s="53" t="s">
        <v>81</v>
      </c>
      <c r="B18" s="54" t="s">
        <v>55</v>
      </c>
      <c r="C18" s="54" t="s">
        <v>74</v>
      </c>
      <c r="D18" s="54" t="s">
        <v>74</v>
      </c>
      <c r="E18" s="54" t="s">
        <v>55</v>
      </c>
      <c r="F18" s="54" t="s">
        <v>74</v>
      </c>
      <c r="G18" s="199" t="s">
        <v>511</v>
      </c>
      <c r="H18" s="199" t="s">
        <v>510</v>
      </c>
    </row>
    <row r="19" spans="1:8" ht="15.75" customHeight="1" x14ac:dyDescent="0.35">
      <c r="A19" s="53" t="s">
        <v>82</v>
      </c>
      <c r="B19" s="54" t="s">
        <v>55</v>
      </c>
      <c r="C19" s="54" t="s">
        <v>55</v>
      </c>
      <c r="D19" s="54" t="s">
        <v>55</v>
      </c>
      <c r="E19" s="54" t="s">
        <v>55</v>
      </c>
      <c r="F19" s="54" t="s">
        <v>74</v>
      </c>
      <c r="G19" s="200"/>
      <c r="H19" s="200"/>
    </row>
    <row r="20" spans="1:8" ht="15.75" customHeight="1" x14ac:dyDescent="0.35">
      <c r="A20" s="53" t="s">
        <v>83</v>
      </c>
      <c r="B20" s="54" t="s">
        <v>55</v>
      </c>
      <c r="C20" s="54" t="s">
        <v>55</v>
      </c>
      <c r="D20" s="54" t="s">
        <v>55</v>
      </c>
      <c r="E20" s="54" t="s">
        <v>55</v>
      </c>
      <c r="F20" s="54" t="s">
        <v>74</v>
      </c>
      <c r="G20" s="200"/>
      <c r="H20" s="200"/>
    </row>
    <row r="21" spans="1:8" ht="15.75" customHeight="1" x14ac:dyDescent="0.35">
      <c r="A21" s="53" t="s">
        <v>84</v>
      </c>
      <c r="B21" s="139" t="s">
        <v>507</v>
      </c>
      <c r="C21" s="54" t="s">
        <v>55</v>
      </c>
      <c r="D21" s="54" t="s">
        <v>55</v>
      </c>
      <c r="E21" s="54" t="s">
        <v>55</v>
      </c>
      <c r="F21" s="54" t="s">
        <v>74</v>
      </c>
      <c r="G21" s="200"/>
      <c r="H21" s="200"/>
    </row>
    <row r="22" spans="1:8" s="132" customFormat="1" ht="15.75" customHeight="1" x14ac:dyDescent="0.35">
      <c r="A22" s="53"/>
      <c r="B22" s="139" t="s">
        <v>508</v>
      </c>
      <c r="C22" s="54"/>
      <c r="D22" s="54"/>
      <c r="E22" s="54"/>
      <c r="F22" s="54"/>
      <c r="G22" s="200"/>
      <c r="H22" s="200"/>
    </row>
    <row r="23" spans="1:8" s="132" customFormat="1" ht="15.75" customHeight="1" x14ac:dyDescent="0.35">
      <c r="A23" s="53"/>
      <c r="B23" s="139" t="s">
        <v>509</v>
      </c>
      <c r="C23" s="54"/>
      <c r="D23" s="54"/>
      <c r="E23" s="54"/>
      <c r="F23" s="54"/>
      <c r="G23" s="201"/>
      <c r="H23" s="201"/>
    </row>
    <row r="24" spans="1:8" ht="15.75" customHeight="1" x14ac:dyDescent="0.35">
      <c r="A24" s="204" t="s">
        <v>85</v>
      </c>
      <c r="B24" s="204"/>
      <c r="C24" s="204"/>
      <c r="D24" s="204"/>
      <c r="E24" s="204"/>
      <c r="F24" s="204"/>
      <c r="G24" s="204"/>
      <c r="H24" s="204"/>
    </row>
    <row r="25" spans="1:8" ht="15.75" customHeight="1" x14ac:dyDescent="0.35">
      <c r="A25" s="53" t="s">
        <v>81</v>
      </c>
      <c r="B25" s="138" t="s">
        <v>497</v>
      </c>
      <c r="C25" s="54">
        <v>-0.98</v>
      </c>
      <c r="D25" s="54">
        <v>0</v>
      </c>
      <c r="E25" s="54">
        <v>0</v>
      </c>
      <c r="F25" s="54" t="s">
        <v>518</v>
      </c>
      <c r="G25" s="199" t="s">
        <v>512</v>
      </c>
      <c r="H25" s="199" t="s">
        <v>506</v>
      </c>
    </row>
    <row r="26" spans="1:8" ht="15.75" customHeight="1" x14ac:dyDescent="0.35">
      <c r="A26" s="53" t="s">
        <v>82</v>
      </c>
      <c r="B26" s="138" t="s">
        <v>498</v>
      </c>
      <c r="C26" s="54">
        <v>-3.38</v>
      </c>
      <c r="D26" s="54">
        <v>0</v>
      </c>
      <c r="E26" s="54">
        <v>0</v>
      </c>
      <c r="F26" s="54" t="s">
        <v>519</v>
      </c>
      <c r="G26" s="200"/>
      <c r="H26" s="200"/>
    </row>
    <row r="27" spans="1:8" ht="15.75" customHeight="1" x14ac:dyDescent="0.35">
      <c r="A27" s="53" t="s">
        <v>83</v>
      </c>
      <c r="B27" s="138" t="s">
        <v>499</v>
      </c>
      <c r="C27" s="54">
        <v>100</v>
      </c>
      <c r="D27" s="54">
        <v>100.56</v>
      </c>
      <c r="E27" s="54">
        <v>100.56</v>
      </c>
      <c r="F27" s="54" t="s">
        <v>453</v>
      </c>
      <c r="G27" s="200"/>
      <c r="H27" s="200"/>
    </row>
    <row r="28" spans="1:8" s="132" customFormat="1" ht="15.75" customHeight="1" x14ac:dyDescent="0.35">
      <c r="A28" s="53"/>
      <c r="B28" s="138" t="s">
        <v>500</v>
      </c>
      <c r="C28" s="54">
        <v>100</v>
      </c>
      <c r="D28" s="54">
        <v>100</v>
      </c>
      <c r="E28" s="54">
        <v>100</v>
      </c>
      <c r="F28" s="54" t="s">
        <v>453</v>
      </c>
      <c r="G28" s="200"/>
      <c r="H28" s="200"/>
    </row>
    <row r="29" spans="1:8" ht="15.75" customHeight="1" x14ac:dyDescent="0.35">
      <c r="A29" s="53" t="s">
        <v>84</v>
      </c>
      <c r="B29" s="138" t="s">
        <v>501</v>
      </c>
      <c r="C29" s="54">
        <v>100</v>
      </c>
      <c r="D29" s="54">
        <v>100.56</v>
      </c>
      <c r="E29" s="54">
        <v>100.56</v>
      </c>
      <c r="F29" s="54" t="s">
        <v>453</v>
      </c>
      <c r="G29" s="200"/>
      <c r="H29" s="200"/>
    </row>
    <row r="30" spans="1:8" s="132" customFormat="1" ht="15.75" customHeight="1" x14ac:dyDescent="0.35">
      <c r="A30" s="53"/>
      <c r="B30" s="138" t="s">
        <v>502</v>
      </c>
      <c r="C30" s="54">
        <v>100</v>
      </c>
      <c r="D30" s="54">
        <v>112.5</v>
      </c>
      <c r="E30" s="54">
        <v>112.56</v>
      </c>
      <c r="F30" s="54" t="s">
        <v>520</v>
      </c>
      <c r="G30" s="200"/>
      <c r="H30" s="200"/>
    </row>
    <row r="31" spans="1:8" s="132" customFormat="1" ht="15.75" customHeight="1" x14ac:dyDescent="0.35">
      <c r="A31" s="53"/>
      <c r="B31" s="138" t="s">
        <v>503</v>
      </c>
      <c r="C31" s="54">
        <v>52</v>
      </c>
      <c r="D31" s="54">
        <v>54.52</v>
      </c>
      <c r="E31" s="54">
        <v>104.85</v>
      </c>
      <c r="F31" s="54" t="s">
        <v>453</v>
      </c>
      <c r="G31" s="200"/>
      <c r="H31" s="200"/>
    </row>
    <row r="32" spans="1:8" s="132" customFormat="1" ht="15.75" customHeight="1" x14ac:dyDescent="0.35">
      <c r="A32" s="53"/>
      <c r="B32" s="138" t="s">
        <v>504</v>
      </c>
      <c r="C32" s="54">
        <v>52</v>
      </c>
      <c r="D32" s="54">
        <v>14.54</v>
      </c>
      <c r="E32" s="54">
        <v>27.96</v>
      </c>
      <c r="F32" s="54" t="s">
        <v>521</v>
      </c>
      <c r="G32" s="200"/>
      <c r="H32" s="200"/>
    </row>
    <row r="33" spans="1:8" s="132" customFormat="1" ht="15.75" customHeight="1" x14ac:dyDescent="0.35">
      <c r="A33" s="53"/>
      <c r="B33" s="138" t="s">
        <v>505</v>
      </c>
      <c r="C33" s="54">
        <v>100</v>
      </c>
      <c r="D33" s="54">
        <v>112.5</v>
      </c>
      <c r="E33" s="54">
        <v>112.5</v>
      </c>
      <c r="F33" s="54" t="s">
        <v>522</v>
      </c>
      <c r="G33" s="200"/>
      <c r="H33" s="200"/>
    </row>
    <row r="34" spans="1:8" s="132" customFormat="1" ht="15.75" customHeight="1" x14ac:dyDescent="0.35">
      <c r="A34" s="53"/>
      <c r="B34" s="138" t="s">
        <v>501</v>
      </c>
      <c r="C34" s="54">
        <v>100</v>
      </c>
      <c r="D34" s="54">
        <v>100</v>
      </c>
      <c r="E34" s="54">
        <v>100</v>
      </c>
      <c r="F34" s="54" t="s">
        <v>453</v>
      </c>
      <c r="G34" s="200"/>
      <c r="H34" s="200"/>
    </row>
    <row r="35" spans="1:8" s="132" customFormat="1" ht="15.75" customHeight="1" x14ac:dyDescent="0.35">
      <c r="A35" s="53"/>
      <c r="B35" s="138" t="s">
        <v>502</v>
      </c>
      <c r="C35" s="54">
        <v>100</v>
      </c>
      <c r="D35" s="54">
        <v>100</v>
      </c>
      <c r="E35" s="54">
        <v>100</v>
      </c>
      <c r="F35" s="54" t="s">
        <v>453</v>
      </c>
      <c r="G35" s="200"/>
      <c r="H35" s="200"/>
    </row>
    <row r="36" spans="1:8" s="132" customFormat="1" ht="15.75" customHeight="1" x14ac:dyDescent="0.35">
      <c r="A36" s="53"/>
      <c r="B36" s="138" t="s">
        <v>503</v>
      </c>
      <c r="C36" s="54">
        <v>52.04</v>
      </c>
      <c r="D36" s="54">
        <v>50</v>
      </c>
      <c r="E36" s="54">
        <v>96.08</v>
      </c>
      <c r="F36" s="54" t="s">
        <v>453</v>
      </c>
      <c r="G36" s="200"/>
      <c r="H36" s="200"/>
    </row>
    <row r="37" spans="1:8" s="132" customFormat="1" ht="15.75" customHeight="1" x14ac:dyDescent="0.35">
      <c r="A37" s="53"/>
      <c r="B37" s="138" t="s">
        <v>504</v>
      </c>
      <c r="C37" s="54">
        <v>52.04</v>
      </c>
      <c r="D37" s="54">
        <v>28.53</v>
      </c>
      <c r="E37" s="54">
        <v>54.82</v>
      </c>
      <c r="F37" s="54" t="s">
        <v>523</v>
      </c>
      <c r="G37" s="200"/>
      <c r="H37" s="200"/>
    </row>
    <row r="38" spans="1:8" s="132" customFormat="1" ht="15.75" customHeight="1" x14ac:dyDescent="0.35">
      <c r="A38" s="53"/>
      <c r="B38" s="138" t="s">
        <v>505</v>
      </c>
      <c r="C38" s="54">
        <v>100</v>
      </c>
      <c r="D38" s="54">
        <v>100</v>
      </c>
      <c r="E38" s="54">
        <v>100</v>
      </c>
      <c r="F38" s="54" t="s">
        <v>453</v>
      </c>
      <c r="G38" s="201"/>
      <c r="H38" s="201"/>
    </row>
    <row r="39" spans="1:8" ht="15.75" customHeight="1" x14ac:dyDescent="0.35">
      <c r="A39" s="204" t="s">
        <v>86</v>
      </c>
      <c r="B39" s="204"/>
      <c r="C39" s="204"/>
      <c r="D39" s="204"/>
      <c r="E39" s="204"/>
      <c r="F39" s="204"/>
      <c r="G39" s="78"/>
      <c r="H39" s="78"/>
    </row>
    <row r="40" spans="1:8" ht="15.75" customHeight="1" x14ac:dyDescent="0.35">
      <c r="A40" s="55" t="s">
        <v>524</v>
      </c>
      <c r="B40" s="55" t="s">
        <v>525</v>
      </c>
      <c r="C40" s="56">
        <v>3.07</v>
      </c>
      <c r="D40" s="55">
        <v>2.35</v>
      </c>
      <c r="E40" s="55">
        <v>76.55</v>
      </c>
      <c r="F40" s="55" t="s">
        <v>530</v>
      </c>
      <c r="G40" s="198" t="s">
        <v>512</v>
      </c>
      <c r="H40" s="198" t="s">
        <v>506</v>
      </c>
    </row>
    <row r="41" spans="1:8" s="133" customFormat="1" ht="15.75" customHeight="1" x14ac:dyDescent="0.35">
      <c r="A41" s="55"/>
      <c r="B41" s="55" t="s">
        <v>526</v>
      </c>
      <c r="C41" s="56">
        <v>77.78</v>
      </c>
      <c r="D41" s="55">
        <v>51.84</v>
      </c>
      <c r="E41" s="55">
        <v>66.650000000000006</v>
      </c>
      <c r="F41" s="55" t="s">
        <v>531</v>
      </c>
      <c r="G41" s="198"/>
      <c r="H41" s="198"/>
    </row>
    <row r="42" spans="1:8" s="133" customFormat="1" ht="15.75" customHeight="1" x14ac:dyDescent="0.35">
      <c r="A42" s="55"/>
      <c r="B42" s="55" t="s">
        <v>527</v>
      </c>
      <c r="C42" s="56">
        <v>100</v>
      </c>
      <c r="D42" s="55">
        <v>95</v>
      </c>
      <c r="E42" s="55">
        <v>95</v>
      </c>
      <c r="F42" s="55" t="s">
        <v>453</v>
      </c>
      <c r="G42" s="198"/>
      <c r="H42" s="198"/>
    </row>
    <row r="43" spans="1:8" ht="15.75" customHeight="1" x14ac:dyDescent="0.35">
      <c r="A43" s="57" t="s">
        <v>74</v>
      </c>
      <c r="B43" s="55" t="s">
        <v>528</v>
      </c>
      <c r="C43" s="55">
        <v>70</v>
      </c>
      <c r="D43" s="55">
        <v>67.16</v>
      </c>
      <c r="E43" s="55">
        <v>95.94</v>
      </c>
      <c r="F43" s="55" t="s">
        <v>453</v>
      </c>
      <c r="G43" s="198"/>
      <c r="H43" s="198"/>
    </row>
    <row r="44" spans="1:8" ht="15.75" customHeight="1" x14ac:dyDescent="0.35">
      <c r="A44" s="55"/>
      <c r="B44" s="55" t="s">
        <v>529</v>
      </c>
      <c r="C44" s="55">
        <v>50</v>
      </c>
      <c r="D44" s="55">
        <v>42</v>
      </c>
      <c r="E44" s="55">
        <v>84</v>
      </c>
      <c r="F44" s="55" t="s">
        <v>532</v>
      </c>
      <c r="G44" s="198"/>
      <c r="H44" s="198"/>
    </row>
    <row r="45" spans="1:8" ht="15.75" customHeight="1" x14ac:dyDescent="0.35"/>
    <row r="46" spans="1:8" ht="32.25" customHeight="1" x14ac:dyDescent="0.35">
      <c r="A46" s="202" t="s">
        <v>229</v>
      </c>
      <c r="B46" s="202"/>
      <c r="C46" s="202"/>
      <c r="D46" s="202"/>
      <c r="E46" s="202"/>
      <c r="F46" s="202"/>
      <c r="G46" s="202"/>
      <c r="H46" s="202"/>
    </row>
    <row r="47" spans="1:8" ht="15.75" customHeight="1" x14ac:dyDescent="0.35"/>
    <row r="48" spans="1: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sheetData>
  <mergeCells count="20">
    <mergeCell ref="A9:K9"/>
    <mergeCell ref="F12:F16"/>
    <mergeCell ref="G12:G16"/>
    <mergeCell ref="H12:H16"/>
    <mergeCell ref="A17:H17"/>
    <mergeCell ref="A10:H10"/>
    <mergeCell ref="A12:A16"/>
    <mergeCell ref="B12:B16"/>
    <mergeCell ref="C12:C16"/>
    <mergeCell ref="D12:D16"/>
    <mergeCell ref="E12:E16"/>
    <mergeCell ref="G40:G44"/>
    <mergeCell ref="H40:H44"/>
    <mergeCell ref="G18:G23"/>
    <mergeCell ref="H18:H23"/>
    <mergeCell ref="A46:H46"/>
    <mergeCell ref="A24:H24"/>
    <mergeCell ref="G25:G38"/>
    <mergeCell ref="H25:H38"/>
    <mergeCell ref="A39:F39"/>
  </mergeCells>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E1000"/>
  <sheetViews>
    <sheetView topLeftCell="A7" workbookViewId="0">
      <selection activeCell="D12" sqref="D12"/>
    </sheetView>
  </sheetViews>
  <sheetFormatPr baseColWidth="10" defaultColWidth="12.625" defaultRowHeight="15" customHeight="1" x14ac:dyDescent="0.2"/>
  <cols>
    <col min="1" max="1" width="27.375" style="7" customWidth="1"/>
    <col min="2" max="2" width="15.375" style="7" customWidth="1"/>
    <col min="3" max="3" width="17.125" style="7" customWidth="1"/>
    <col min="4" max="4" width="27.625" style="7" customWidth="1"/>
    <col min="5" max="5" width="31.875" style="7" customWidth="1"/>
    <col min="6" max="6" width="12.375" style="7" customWidth="1"/>
    <col min="7" max="26" width="9.375" style="7" customWidth="1"/>
    <col min="27" max="16384" width="12.625" style="7"/>
  </cols>
  <sheetData>
    <row r="5" spans="1:5" s="11" customFormat="1" ht="15" customHeight="1" x14ac:dyDescent="0.35">
      <c r="A5" s="17" t="s">
        <v>99</v>
      </c>
    </row>
    <row r="6" spans="1:5" s="11" customFormat="1" ht="15" customHeight="1" x14ac:dyDescent="0.35">
      <c r="A6" s="17" t="s">
        <v>98</v>
      </c>
    </row>
    <row r="7" spans="1:5" s="11" customFormat="1" ht="15" customHeight="1" x14ac:dyDescent="0.35">
      <c r="A7" s="17" t="s">
        <v>97</v>
      </c>
    </row>
    <row r="9" spans="1:5" ht="18" customHeight="1" x14ac:dyDescent="0.2">
      <c r="A9" s="194" t="s">
        <v>118</v>
      </c>
      <c r="B9" s="195"/>
      <c r="C9" s="195"/>
      <c r="D9" s="195"/>
      <c r="E9" s="195"/>
    </row>
    <row r="10" spans="1:5" x14ac:dyDescent="0.2">
      <c r="A10" s="9"/>
    </row>
    <row r="11" spans="1:5" ht="54.75" customHeight="1" x14ac:dyDescent="0.2">
      <c r="A11" s="79" t="s">
        <v>4</v>
      </c>
      <c r="B11" s="79" t="s">
        <v>87</v>
      </c>
      <c r="C11" s="79" t="s">
        <v>88</v>
      </c>
      <c r="D11" s="79" t="s">
        <v>89</v>
      </c>
      <c r="E11" s="79" t="s">
        <v>75</v>
      </c>
    </row>
    <row r="12" spans="1:5" ht="25.5" x14ac:dyDescent="0.2">
      <c r="A12" s="142" t="s">
        <v>637</v>
      </c>
      <c r="B12" s="8">
        <f>SUMIF('ANEXO 1 TABLA 3'!A13:A140,A12,'ANEXO 1 TABLA 3'!J13:J140)</f>
        <v>270</v>
      </c>
      <c r="C12" s="10">
        <f>SUMIF('ANEXO 1 TABLA 3'!A13:A140,A12,'ANEXO 1 TABLA 3'!H13:H140)</f>
        <v>17352662.760000005</v>
      </c>
      <c r="D12" s="149" t="s">
        <v>639</v>
      </c>
      <c r="E12" s="8"/>
    </row>
    <row r="13" spans="1:5" ht="25.5" x14ac:dyDescent="0.2">
      <c r="A13" s="142" t="s">
        <v>638</v>
      </c>
      <c r="B13" s="8">
        <f>SUMIF('ANEXO 1 TABLA 3'!A13:A140,A13,'ANEXO 1 TABLA 3'!J13:J140)</f>
        <v>1267</v>
      </c>
      <c r="C13" s="10">
        <f>SUMIF('ANEXO 1 TABLA 3'!A13:A140,A13,'ANEXO 1 TABLA 3'!H13:H140)</f>
        <v>108776598.20999998</v>
      </c>
      <c r="D13" s="149" t="s">
        <v>639</v>
      </c>
      <c r="E13" s="8"/>
    </row>
    <row r="14" spans="1:5" ht="14.25" x14ac:dyDescent="0.2">
      <c r="A14" s="8"/>
      <c r="B14" s="8"/>
      <c r="C14" s="10"/>
      <c r="D14" s="5"/>
      <c r="E14" s="8"/>
    </row>
    <row r="15" spans="1:5" ht="14.25" x14ac:dyDescent="0.2">
      <c r="A15" s="8"/>
      <c r="B15" s="8"/>
      <c r="C15" s="10"/>
      <c r="D15" s="5"/>
      <c r="E15" s="8"/>
    </row>
    <row r="16" spans="1:5" ht="14.25" x14ac:dyDescent="0.2">
      <c r="A16" s="8"/>
      <c r="B16" s="8"/>
      <c r="C16" s="10"/>
      <c r="D16" s="5"/>
      <c r="E16" s="8"/>
    </row>
    <row r="17" spans="1:5" ht="14.25" x14ac:dyDescent="0.2">
      <c r="A17" s="8"/>
      <c r="B17" s="8"/>
      <c r="C17" s="10"/>
      <c r="D17" s="5"/>
      <c r="E17" s="8"/>
    </row>
    <row r="18" spans="1:5" ht="14.25" x14ac:dyDescent="0.2">
      <c r="A18" s="8"/>
      <c r="B18" s="8"/>
      <c r="C18" s="10"/>
      <c r="D18" s="5"/>
      <c r="E18" s="8"/>
    </row>
    <row r="19" spans="1:5" ht="50.25" customHeight="1" x14ac:dyDescent="0.2">
      <c r="A19" s="210" t="s">
        <v>119</v>
      </c>
      <c r="B19" s="211"/>
      <c r="C19" s="211"/>
      <c r="D19" s="211"/>
      <c r="E19" s="212"/>
    </row>
    <row r="20" spans="1:5" ht="49.5" customHeight="1" x14ac:dyDescent="0.2">
      <c r="A20" s="210" t="s">
        <v>120</v>
      </c>
      <c r="B20" s="211"/>
      <c r="C20" s="211"/>
      <c r="D20" s="211"/>
      <c r="E20" s="212"/>
    </row>
    <row r="21" spans="1:5" ht="54.75" customHeight="1" x14ac:dyDescent="0.2">
      <c r="A21" s="210" t="s">
        <v>121</v>
      </c>
      <c r="B21" s="211"/>
      <c r="C21" s="211"/>
      <c r="D21" s="211"/>
      <c r="E21" s="212"/>
    </row>
    <row r="22" spans="1:5" ht="14.25" customHeight="1" x14ac:dyDescent="0.25">
      <c r="A22" s="1"/>
      <c r="B22" s="2"/>
      <c r="C22" s="2"/>
      <c r="D22" s="2"/>
      <c r="E22" s="2"/>
    </row>
    <row r="23" spans="1:5" ht="14.25" x14ac:dyDescent="0.2">
      <c r="A23" s="206" t="s">
        <v>90</v>
      </c>
      <c r="B23" s="195"/>
      <c r="C23" s="195"/>
      <c r="D23" s="195"/>
      <c r="E23" s="195"/>
    </row>
    <row r="24" spans="1:5" ht="14.25" x14ac:dyDescent="0.2">
      <c r="A24" s="195"/>
      <c r="B24" s="195"/>
      <c r="C24" s="195"/>
      <c r="D24" s="195"/>
      <c r="E24" s="195"/>
    </row>
    <row r="25" spans="1:5" ht="15.75" customHeight="1" x14ac:dyDescent="0.2">
      <c r="A25" s="206" t="s">
        <v>91</v>
      </c>
      <c r="B25" s="195"/>
      <c r="C25" s="195"/>
      <c r="D25" s="195"/>
      <c r="E25" s="195"/>
    </row>
    <row r="26" spans="1:5" ht="15.75" customHeight="1" x14ac:dyDescent="0.2">
      <c r="A26" s="206" t="s">
        <v>193</v>
      </c>
      <c r="B26" s="195"/>
      <c r="C26" s="195"/>
      <c r="D26" s="195"/>
      <c r="E26" s="195"/>
    </row>
    <row r="27" spans="1:5" ht="15.75" customHeight="1" x14ac:dyDescent="0.2">
      <c r="A27" s="207" t="s">
        <v>92</v>
      </c>
      <c r="B27" s="208"/>
      <c r="C27" s="208"/>
      <c r="D27" s="208"/>
      <c r="E27" s="208"/>
    </row>
    <row r="28" spans="1:5" ht="15.75" customHeight="1" x14ac:dyDescent="0.2">
      <c r="A28" s="36" t="s">
        <v>35</v>
      </c>
      <c r="B28" s="35"/>
      <c r="C28" s="35"/>
      <c r="D28" s="35"/>
      <c r="E28" s="35"/>
    </row>
    <row r="29" spans="1:5" ht="15.75" customHeight="1" x14ac:dyDescent="0.2">
      <c r="A29" s="209" t="s">
        <v>36</v>
      </c>
      <c r="B29" s="195"/>
      <c r="C29" s="195"/>
      <c r="D29" s="195"/>
      <c r="E29" s="195"/>
    </row>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9">
    <mergeCell ref="A25:E25"/>
    <mergeCell ref="A26:E26"/>
    <mergeCell ref="A27:E27"/>
    <mergeCell ref="A29:E29"/>
    <mergeCell ref="A9:E9"/>
    <mergeCell ref="A19:E19"/>
    <mergeCell ref="A20:E20"/>
    <mergeCell ref="A21:E21"/>
    <mergeCell ref="A23:E24"/>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ANEXO A</vt:lpstr>
      <vt:lpstr>ANEXO 1 TABLA 1</vt:lpstr>
      <vt:lpstr>ANEXO 1 TABLA 2</vt:lpstr>
      <vt:lpstr>ANEXO 1 TABLA 3</vt:lpstr>
      <vt:lpstr>ANEXO 1 TABLA 4</vt:lpstr>
      <vt:lpstr>ANEXO 2</vt:lpstr>
      <vt:lpstr>ANEXO 3</vt:lpstr>
      <vt:lpstr>ANEXO 4</vt:lpstr>
      <vt:lpstr>ANEXO 5</vt:lpstr>
      <vt:lpstr>ANEXO 6</vt:lpstr>
      <vt:lpstr>GUÍA VIDEO</vt:lpstr>
      <vt:lpstr>'ANEXO 1 TABLA 1'!OLE_LINK1</vt:lpstr>
      <vt:lpstr>'ANEXO 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Javier García Avendaño</cp:lastModifiedBy>
  <cp:lastPrinted>2022-03-29T20:34:29Z</cp:lastPrinted>
  <dcterms:created xsi:type="dcterms:W3CDTF">2021-04-16T20:47:50Z</dcterms:created>
  <dcterms:modified xsi:type="dcterms:W3CDTF">2022-07-06T15:54:49Z</dcterms:modified>
</cp:coreProperties>
</file>