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4000" windowHeight="9600" firstSheet="1" activeTab="6"/>
  </bookViews>
  <sheets>
    <sheet name="Consideraciones" sheetId="12" r:id="rId1"/>
    <sheet name="Anexo 1." sheetId="2" r:id="rId2"/>
    <sheet name="Anexo 2." sheetId="3" r:id="rId3"/>
    <sheet name="Tabla 1." sheetId="4" r:id="rId4"/>
    <sheet name="Tabla 2." sheetId="5" r:id="rId5"/>
    <sheet name="Tabla 3. " sheetId="6" r:id="rId6"/>
    <sheet name="Tabla 4. " sheetId="7" r:id="rId7"/>
    <sheet name="Anexo 3." sheetId="8" r:id="rId8"/>
    <sheet name="Anexo 4." sheetId="9" r:id="rId9"/>
    <sheet name="Anexo 5. " sheetId="10" r:id="rId10"/>
  </sheets>
  <calcPr calcId="144525"/>
</workbook>
</file>

<file path=xl/calcChain.xml><?xml version="1.0" encoding="utf-8"?>
<calcChain xmlns="http://schemas.openxmlformats.org/spreadsheetml/2006/main">
  <c r="G6" i="4" l="1"/>
  <c r="D16" i="7" l="1"/>
  <c r="C16" i="7"/>
  <c r="B16" i="7"/>
  <c r="G35" i="4"/>
  <c r="F35" i="4"/>
  <c r="E35" i="4"/>
  <c r="D35" i="4"/>
  <c r="F33" i="4"/>
  <c r="G33" i="4" s="1"/>
  <c r="E33" i="4"/>
  <c r="D33" i="4"/>
  <c r="G32" i="4"/>
  <c r="G31" i="4"/>
  <c r="G30" i="4"/>
  <c r="G29" i="4"/>
  <c r="G28" i="4"/>
  <c r="G27" i="4"/>
  <c r="G26" i="4"/>
  <c r="G25" i="4"/>
  <c r="G24" i="4"/>
  <c r="D23" i="4"/>
  <c r="G22" i="4"/>
  <c r="G20" i="4"/>
  <c r="G19" i="4"/>
  <c r="G18" i="4"/>
  <c r="G17" i="4"/>
  <c r="G15" i="4"/>
  <c r="F14" i="4"/>
  <c r="F23" i="4" s="1"/>
  <c r="G23" i="4" s="1"/>
  <c r="E14" i="4"/>
  <c r="E23" i="4" s="1"/>
  <c r="F13" i="4"/>
  <c r="D13" i="4"/>
  <c r="D36" i="4" s="1"/>
  <c r="G12" i="4"/>
  <c r="G10" i="4"/>
  <c r="G9" i="4"/>
  <c r="G8" i="4"/>
  <c r="G7" i="4"/>
  <c r="F6" i="4"/>
  <c r="E6" i="4"/>
  <c r="E13" i="4" s="1"/>
  <c r="E36" i="4" s="1"/>
  <c r="G13" i="4" l="1"/>
  <c r="F36" i="4"/>
  <c r="G36" i="4" s="1"/>
  <c r="G14" i="4"/>
  <c r="C41" i="3" l="1"/>
  <c r="C38" i="3"/>
  <c r="C45" i="3" s="1"/>
  <c r="C29" i="3"/>
  <c r="C22" i="5" l="1"/>
  <c r="D39" i="3"/>
  <c r="D37" i="3"/>
  <c r="D35" i="3"/>
  <c r="D33" i="3"/>
  <c r="D31" i="3"/>
  <c r="D27" i="3"/>
  <c r="D25" i="3"/>
  <c r="D23" i="3"/>
  <c r="D21" i="3"/>
  <c r="D19" i="3"/>
  <c r="D17" i="3"/>
  <c r="D15" i="3"/>
  <c r="D13" i="3"/>
  <c r="D7" i="3"/>
  <c r="D40" i="3"/>
  <c r="D36" i="3"/>
  <c r="D34" i="3"/>
  <c r="D32" i="3"/>
  <c r="D30" i="3"/>
  <c r="D28" i="3"/>
  <c r="D26" i="3"/>
  <c r="D24" i="3"/>
  <c r="D22" i="3"/>
  <c r="D20" i="3"/>
  <c r="D18" i="3"/>
  <c r="D16" i="3"/>
  <c r="D14" i="3"/>
  <c r="D12" i="3"/>
  <c r="D45" i="3" l="1"/>
</calcChain>
</file>

<file path=xl/sharedStrings.xml><?xml version="1.0" encoding="utf-8"?>
<sst xmlns="http://schemas.openxmlformats.org/spreadsheetml/2006/main" count="1134" uniqueCount="837">
  <si>
    <t>Fondo de Aportaciones para la Nómina Educativa y Gasto Operativo (FONE)</t>
  </si>
  <si>
    <t>Cédula de Información para armar la Ficha de Desempeño del Ejercicio Fiscal 2022</t>
  </si>
  <si>
    <t>Sección</t>
  </si>
  <si>
    <t>Figura (Gráfica) O Apartado</t>
  </si>
  <si>
    <t>Respuestas o Comentarios:</t>
  </si>
  <si>
    <t>Evidencia documental o Ligas electrónicas:</t>
  </si>
  <si>
    <t>Descripción del Fondo</t>
  </si>
  <si>
    <t>Describir brevemente los objetivos y destinos del FONE de acuerdo con la normatividad. Asimismo, incluye el porcentaje del presupuesto asignado al Estado respecto al presupuesto total del FONE mediante la fórmula de distribución, y la posición que la Entidad Veracruzana ocupa respecto de las demás.</t>
  </si>
  <si>
    <t>El objetivo de la sección es presentar las variables socioeconómicas que dan cuenta de las necesidades y/o problemas a los cuales el FONE puede contribuir u orientar la asignación y planeación de los recursos:</t>
  </si>
  <si>
    <t>Población de 5 a 14 años, en edad de escolarización</t>
  </si>
  <si>
    <t>Educación básica en cifras, ciclo 2022: Alumnado, escuelas, docentes, % cobertura, Tasa neta de escolarización (3 a 14 años de edad)</t>
  </si>
  <si>
    <t>Presupuesto y cobertura</t>
  </si>
  <si>
    <t>El objetivo de la sección es analizar, con base en el marco normativo del FONE, cómo se atendieron las necesidades por medio de la asignación y ejercicio del gasto. Para ello, se muestra el ejercicio, destino y concurrencia del fondo la Entidad Veracruzana para un Ejercicio Fiscal concluido, así como la incidencia sobre la población a la que benefician los recursos, desagregado por sexo.</t>
  </si>
  <si>
    <t>Presupuesto FONE 2022 en millones de pesos</t>
  </si>
  <si>
    <t>Concurrencia con recursos 2022 en millones de pesos</t>
  </si>
  <si>
    <r>
      <rPr>
        <b/>
        <sz val="14"/>
        <color rgb="FF6E0D06"/>
        <rFont val="Lucida Sans"/>
        <family val="2"/>
      </rPr>
      <t xml:space="preserve">Anexo 1. </t>
    </r>
    <r>
      <rPr>
        <b/>
        <sz val="14"/>
        <color rgb="FF000000"/>
        <rFont val="Lucida Sans"/>
        <family val="2"/>
      </rPr>
      <t>Cédula de Información para armar la Ficha de Desempeño del Ejercicio Fiscal 2022</t>
    </r>
  </si>
  <si>
    <t>Recursos Humanos del FONE, 2022: preescolar, primaria y secundaria, según aplique en niveles válidos en el Acuerdo por el que se da a conocer el Procedimiento y los plazos para llevar a cabo el proceso de conciliación de los registros de las plazas transferidas, así como la determinación de los conceptos y montos de las remuneraciones correspondientes</t>
  </si>
  <si>
    <t xml:space="preserve">Número de plazas </t>
  </si>
  <si>
    <t>Otra (Especifique):</t>
  </si>
  <si>
    <r>
      <t xml:space="preserve">Total de Docentes </t>
    </r>
    <r>
      <rPr>
        <sz val="9"/>
        <color theme="1"/>
        <rFont val="Lucida Sans"/>
        <family val="2"/>
      </rPr>
      <t>pagados por FONE y Total de Docentes en la Entidad</t>
    </r>
  </si>
  <si>
    <t>Población atendida por el FONE 2022</t>
  </si>
  <si>
    <t>Total Estatal de Población atendida con FONE:</t>
  </si>
  <si>
    <t>Análisis de indicadores estratégicos y de gestión</t>
  </si>
  <si>
    <t>El objetivo de esta sección es analizar el avance respecto a la meta de los indicadores estratégicos y de gestión de la Matriz de Indicadores para Resultados Federal (MIR) del fondo. Deberá presentarse información de un indicador estratégico y de uno de gestión del FONE en la Entidad Veracruzana, de los cuales debe señalarse el avance y la meta.</t>
  </si>
  <si>
    <t xml:space="preserve">Propósito 1. Eficiencia terminal en educación secundaria </t>
  </si>
  <si>
    <t>Componente 2: Tasa de variación de beneficiarios atendidos en centros de trabajo federalizados del nivel secundaria en la entidad federativa.</t>
  </si>
  <si>
    <t>FODA</t>
  </si>
  <si>
    <t>Fortalezas: se deben identificar, con base en la información establecida en la Ficha, las fortalezas del Fondo en la entidad. Éstas son aquellos elementos internos, capacidades de gestión o recursos, tanto humanos como materiales, que pueden utilizarse para lograr el Fin o Propósito. Deben estar redactadas de forma positiva considerando su aportación. Oportunidades: Se deben identificar las oportunidades del Fondo en la Entidad Veracruzana, es decir, aquellos factores externos no controlables que representan elementos potenciales de crecimiento o mejora. Deben estar redactadas en positivo, de forma coherente y sustentada en la información de la evaluación.  Debilidades: Se deben identificar las debilidades del FONE en la Entidad Veracruzana. Éstas se refieren a las limitaciones, fallas o defectos de los insumos o procesos internos relacionados con el Fondo, que pueden obstaculizar el logro de su Fin o Propósito. Amenazas: Se deben identificar las amenazas del FONE en la Entidad Veracruzana, es decir, los factores del entorno que, directa o indirectamente, afectan negativamente su quehacer e impiden o limitan la consecución de los objetivos.</t>
  </si>
  <si>
    <t>De acuerdo a la experiencia de la SEV con el manejo del FONE en el Estado plantear su FODA.</t>
  </si>
  <si>
    <t>Fortalezas:</t>
  </si>
  <si>
    <t>Oportunidades:</t>
  </si>
  <si>
    <t>Debilidades:</t>
  </si>
  <si>
    <t xml:space="preserve"> </t>
  </si>
  <si>
    <t>Amenazas:</t>
  </si>
  <si>
    <t>Seguimiento a recomendaciones</t>
  </si>
  <si>
    <t>Mecanismos que se utilizan para atender las recomendaciones provenientes de evaluaciones externas, así como señalar las que ya fueron atendidas en la Entidad Veracruzana</t>
  </si>
  <si>
    <t>Número de recomendaciones PAE 2022 tomo II:</t>
  </si>
  <si>
    <t>Número de recomendaciones atendidas y concluidas:</t>
  </si>
  <si>
    <t>Calidad y suficiencia de la información</t>
  </si>
  <si>
    <t>Llenado exclusivo de la ITI-IAP Veracruz</t>
  </si>
  <si>
    <t>Recomendaciones</t>
  </si>
  <si>
    <t>Datos de contacto</t>
  </si>
  <si>
    <t>Nombre del responsable del FONE, así como de la elaboración de la Ficha.</t>
  </si>
  <si>
    <t>Responsable de la elaboración de la Ficha</t>
  </si>
  <si>
    <t>Orden de Gobierno</t>
  </si>
  <si>
    <t xml:space="preserve">Fuente de Financiamiento </t>
  </si>
  <si>
    <t>Total</t>
  </si>
  <si>
    <t>% que representa el presupuesto del Fondo y cada Fuente de Financiamiento con respecto al total de recursos 2022 de la Ejecutora</t>
  </si>
  <si>
    <t xml:space="preserve">Justificación o comentarios de la fuente de financiamiento </t>
  </si>
  <si>
    <t>INGRESOS TOTALES 2022</t>
  </si>
  <si>
    <t>Federal</t>
  </si>
  <si>
    <t xml:space="preserve">Subtotal Federal </t>
  </si>
  <si>
    <t>Estatal</t>
  </si>
  <si>
    <t>Subtotal Estatal (b)</t>
  </si>
  <si>
    <t>Ingresos propios</t>
  </si>
  <si>
    <t>Subtotal Estatal (c)</t>
  </si>
  <si>
    <t>Otros recursos (Especificar cuáles)</t>
  </si>
  <si>
    <t>Total de ingresos 2022 de la Ejecutora (a + b+ c+ d)</t>
  </si>
  <si>
    <t>CONCURRENCIA DE RECURSOS</t>
  </si>
  <si>
    <t>Orden de Gobierno y Fuente de Financiamiento</t>
  </si>
  <si>
    <t>Fundamento legal por el que concurren los recursos:</t>
  </si>
  <si>
    <t>Comentarios:</t>
  </si>
  <si>
    <r>
      <t>·</t>
    </r>
    <r>
      <rPr>
        <sz val="7"/>
        <color rgb="FF000000"/>
        <rFont val="Times New Roman"/>
        <family val="1"/>
      </rPr>
      <t xml:space="preserve">         </t>
    </r>
    <r>
      <rPr>
        <b/>
        <sz val="10"/>
        <color rgb="FF000000"/>
        <rFont val="Lucida Sans"/>
        <family val="2"/>
      </rPr>
      <t>Reportar los ingresos totales.</t>
    </r>
  </si>
  <si>
    <r>
      <t>·</t>
    </r>
    <r>
      <rPr>
        <sz val="7"/>
        <color rgb="FF000000"/>
        <rFont val="Times New Roman"/>
        <family val="1"/>
      </rPr>
      <t xml:space="preserve">         </t>
    </r>
    <r>
      <rPr>
        <b/>
        <sz val="10"/>
        <color rgb="FF000000"/>
        <rFont val="Lucida Sans"/>
        <family val="2"/>
      </rPr>
      <t>De aplicar concurrencia de recursos debe reportarse y explicarse que recursos concurren y cuál es el fundamento.</t>
    </r>
  </si>
  <si>
    <t>Capítulos de gasto</t>
  </si>
  <si>
    <t>Concepto</t>
  </si>
  <si>
    <t>Aprobado</t>
  </si>
  <si>
    <t>Modificado</t>
  </si>
  <si>
    <t>Ejercido</t>
  </si>
  <si>
    <t>Ejercido/</t>
  </si>
  <si>
    <t>1000: 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</si>
  <si>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</si>
  <si>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</si>
  <si>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</si>
  <si>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</si>
  <si>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</si>
  <si>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</si>
  <si>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</si>
  <si>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Subtotal de Capítulo 1000</t>
  </si>
  <si>
    <t>2000: 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</si>
  <si>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</si>
  <si>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</si>
  <si>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</si>
  <si>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</si>
  <si>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</si>
  <si>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</si>
  <si>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</si>
  <si>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</si>
  <si>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</si>
  <si>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Subtotal de Capítulo 2000</t>
  </si>
  <si>
    <t>3000: 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</si>
  <si>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</si>
  <si>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</si>
  <si>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</si>
  <si>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</si>
  <si>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</si>
  <si>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</si>
  <si>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</si>
  <si>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</si>
  <si>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</si>
  <si>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Subtotal Capítulo 3000</t>
  </si>
  <si>
    <t xml:space="preserve">Total </t>
  </si>
  <si>
    <t>Nivel Educativo</t>
  </si>
  <si>
    <t>Tipo de servicio o modelo educativo</t>
  </si>
  <si>
    <t xml:space="preserve">Presupuesto </t>
  </si>
  <si>
    <t>Preescolar</t>
  </si>
  <si>
    <t>CENDI</t>
  </si>
  <si>
    <t>General</t>
  </si>
  <si>
    <t>Indígena</t>
  </si>
  <si>
    <t>Comunitario</t>
  </si>
  <si>
    <t>Subtotal Preescolar (a)</t>
  </si>
  <si>
    <t>Primaria</t>
  </si>
  <si>
    <t>Comunitaria</t>
  </si>
  <si>
    <t>Subtotal Primaria (b)</t>
  </si>
  <si>
    <t>Secundaria</t>
  </si>
  <si>
    <t>Técnica</t>
  </si>
  <si>
    <t>Telesecundaria</t>
  </si>
  <si>
    <t xml:space="preserve">Para trabajadores </t>
  </si>
  <si>
    <t>Subtotal Secundaria (c)</t>
  </si>
  <si>
    <t>Normal</t>
  </si>
  <si>
    <t>Subtotal Normal (d)</t>
  </si>
  <si>
    <t>Total (a+b+c+d)</t>
  </si>
  <si>
    <t>Municipio</t>
  </si>
  <si>
    <t>Niveles Válidos</t>
  </si>
  <si>
    <t>del personal</t>
  </si>
  <si>
    <t>Tipo de plaza</t>
  </si>
  <si>
    <t>Plaza</t>
  </si>
  <si>
    <t>Horas</t>
  </si>
  <si>
    <r>
      <t>·</t>
    </r>
    <r>
      <rPr>
        <sz val="7"/>
        <color rgb="FF000000"/>
        <rFont val="Times New Roman"/>
        <family val="1"/>
      </rPr>
      <t xml:space="preserve">         </t>
    </r>
    <r>
      <rPr>
        <b/>
        <sz val="10"/>
        <color rgb="FF000000"/>
        <rFont val="Lucida Sans"/>
        <family val="2"/>
      </rPr>
      <t xml:space="preserve">Se debe incluir todos los niveles válidos según el </t>
    </r>
    <r>
      <rPr>
        <b/>
        <i/>
        <sz val="10"/>
        <color rgb="FF000000"/>
        <rFont val="Lucida Sans"/>
        <family val="2"/>
      </rPr>
      <t>Acuerdo por el que se da a conocer el Procedimiento y los plazos para llevar a cabo el proceso se conciliación de los registros de las plazas transferidas, así como la determinación de los conceptos y montos de las remuneraciones correspondientes</t>
    </r>
    <r>
      <rPr>
        <b/>
        <sz val="10"/>
        <color rgb="FF000000"/>
        <rFont val="Lucida Sans"/>
        <family val="2"/>
      </rPr>
      <t>.</t>
    </r>
  </si>
  <si>
    <t>Pregunta:</t>
  </si>
  <si>
    <t>Respuesta:</t>
  </si>
  <si>
    <t>Evidencia Documental:</t>
  </si>
  <si>
    <t>¿Está autorizada?</t>
  </si>
  <si>
    <t xml:space="preserve"> ¿En qué fecha fue la última actualización?</t>
  </si>
  <si>
    <t xml:space="preserve">¿Contiene Áreas específicas sobre el manejo, operación, reporte o cualquier actividad relacionada al Fondo? </t>
  </si>
  <si>
    <t xml:space="preserve">Detalle minuciosamente las áreas y jerarquía. </t>
  </si>
  <si>
    <t>¿Está publicado? Consulta en:</t>
  </si>
  <si>
    <t xml:space="preserve">¿Está alineada al Reglamento Interno y a los Manuales Administrativos? </t>
  </si>
  <si>
    <t xml:space="preserve">¿Está autorizado o publicado oficialmente en Gaceta? </t>
  </si>
  <si>
    <t xml:space="preserve">¿En qué fecha fue la última actualización? </t>
  </si>
  <si>
    <t xml:space="preserve">¿Está alineado a los Manuales Administrativos y a la Estructura Orgánica? </t>
  </si>
  <si>
    <t xml:space="preserve">¿Contienen funciones y/o atribuciones sobre el manejo, operación, reporte o cualquier actividad relacionada al Fondo? </t>
  </si>
  <si>
    <t xml:space="preserve">Detalle minuciosamente las atribuciones. </t>
  </si>
  <si>
    <t xml:space="preserve">¿Está alineado al Reglamento Interno y a la Estructura Orgánica? </t>
  </si>
  <si>
    <t xml:space="preserve">¿Contienen funciones, actividades y/o procesos sobre el  manejo, operación, reporte o cualquier actividad relacionada al Fondo? </t>
  </si>
  <si>
    <t xml:space="preserve">Detalle minuciosamente las funciones, actividades y/o procesos relacionados al Fondo. </t>
  </si>
  <si>
    <t>¿Está autorizado o publicado oficialmente en Gaceta?</t>
  </si>
  <si>
    <t xml:space="preserve">¿Están autorizados o publicados oficialmente en Gaceta? </t>
  </si>
  <si>
    <t xml:space="preserve">¿Están alineados al Reglamento Interno y a la Estructura Orgánica? </t>
  </si>
  <si>
    <t xml:space="preserve">¿Contienen funciones, actividades y/o procesos sobre el manejo, operación y reporte del Fondo? </t>
  </si>
  <si>
    <t>Detalle minuciosamente las funciones, actividades y/o procesos relacionados al Fondo.</t>
  </si>
  <si>
    <t>¿Están publicados? Consulta en:</t>
  </si>
  <si>
    <t>¿Cuántos son? ¿Los perfiles están asociados a las funciones?</t>
  </si>
  <si>
    <t xml:space="preserve">¿En 2022, hubo rotación de personal que maneja, opera, reporta e interviene en cualquier actividad relacionada al Fondo? </t>
  </si>
  <si>
    <t xml:space="preserve">Detalle el número de personal que cambió. </t>
  </si>
  <si>
    <t>¿Cómo afecta los cambios de funcionarios a cargo del manejo, operación, reporte o cualquier actividad relacionada al Fondo?</t>
  </si>
  <si>
    <r>
      <t xml:space="preserve">1.- ¿Dispone de </t>
    </r>
    <r>
      <rPr>
        <b/>
        <sz val="9"/>
        <color theme="0"/>
        <rFont val="Montserrat"/>
        <family val="3"/>
      </rPr>
      <t>Estructura Orgánica</t>
    </r>
    <r>
      <rPr>
        <sz val="9"/>
        <color theme="0"/>
        <rFont val="Montserrat"/>
        <family val="3"/>
      </rPr>
      <t xml:space="preserve">? </t>
    </r>
  </si>
  <si>
    <r>
      <t xml:space="preserve">2.- ¿Dispone de </t>
    </r>
    <r>
      <rPr>
        <b/>
        <sz val="9"/>
        <color theme="0"/>
        <rFont val="Montserrat"/>
        <family val="3"/>
      </rPr>
      <t>Reglamento Interno</t>
    </r>
    <r>
      <rPr>
        <sz val="9"/>
        <color theme="0"/>
        <rFont val="Montserrat"/>
        <family val="3"/>
      </rPr>
      <t xml:space="preserve">? </t>
    </r>
  </si>
  <si>
    <r>
      <t xml:space="preserve">3.- ¿Dispone de </t>
    </r>
    <r>
      <rPr>
        <b/>
        <sz val="9"/>
        <color theme="0"/>
        <rFont val="Montserrat"/>
        <family val="3"/>
      </rPr>
      <t>Manual General de Organización</t>
    </r>
    <r>
      <rPr>
        <sz val="9"/>
        <color theme="0"/>
        <rFont val="Montserrat"/>
        <family val="3"/>
      </rPr>
      <t>?</t>
    </r>
  </si>
  <si>
    <r>
      <t xml:space="preserve">4.- ¿Dispone de </t>
    </r>
    <r>
      <rPr>
        <b/>
        <sz val="9"/>
        <color theme="0"/>
        <rFont val="Montserrat"/>
        <family val="3"/>
      </rPr>
      <t>Manuales Específicos de Organización</t>
    </r>
    <r>
      <rPr>
        <sz val="9"/>
        <color theme="0"/>
        <rFont val="Montserrat"/>
        <family val="3"/>
      </rPr>
      <t xml:space="preserve">? </t>
    </r>
  </si>
  <si>
    <r>
      <t xml:space="preserve">5.- ¿Dispone de </t>
    </r>
    <r>
      <rPr>
        <b/>
        <sz val="9"/>
        <color theme="0"/>
        <rFont val="Montserrat"/>
        <family val="3"/>
      </rPr>
      <t>Manuales de Procedimientos</t>
    </r>
    <r>
      <rPr>
        <sz val="9"/>
        <color theme="0"/>
        <rFont val="Montserrat"/>
        <family val="3"/>
      </rPr>
      <t xml:space="preserve"> o de algunos otros distintos? </t>
    </r>
  </si>
  <si>
    <r>
      <t xml:space="preserve">6.- ¿Conoce el número de </t>
    </r>
    <r>
      <rPr>
        <b/>
        <sz val="9"/>
        <color theme="0"/>
        <rFont val="Montserrat"/>
        <family val="3"/>
      </rPr>
      <t xml:space="preserve">personal </t>
    </r>
    <r>
      <rPr>
        <sz val="9"/>
        <color theme="0"/>
        <rFont val="Montserrat"/>
        <family val="3"/>
      </rPr>
      <t xml:space="preserve">exacto que interviene en el  manejo, operación, reporte o cualquier actividad relacionada al Fondo? </t>
    </r>
  </si>
  <si>
    <r>
      <t xml:space="preserve">7.- Enliste los </t>
    </r>
    <r>
      <rPr>
        <b/>
        <sz val="9"/>
        <color theme="0"/>
        <rFont val="Montserrat"/>
        <family val="3"/>
      </rPr>
      <t>cursos</t>
    </r>
    <r>
      <rPr>
        <sz val="9"/>
        <color theme="0"/>
        <rFont val="Montserrat"/>
        <family val="3"/>
      </rPr>
      <t xml:space="preserve"> necesarios en que debe especializarse el personal que maneja, opera, reporta e interviene en cualquier actividad relacionada al Fondo, para que sean susceptibles de gestionarse por parte de la Subsecretaría de Planeación.</t>
    </r>
  </si>
  <si>
    <r>
      <t>No aplica</t>
    </r>
    <r>
      <rPr>
        <sz val="9"/>
        <color rgb="FF6E0D06"/>
        <rFont val="Montserrat"/>
        <family val="3"/>
      </rPr>
      <t>.</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</si>
  <si>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</si>
  <si>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</si>
  <si>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</si>
  <si>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</si>
  <si>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</si>
  <si>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</si>
  <si>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</si>
  <si>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</si>
  <si>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t>
  </si>
  <si>
    <t xml:space="preserve">Fin </t>
  </si>
  <si>
    <t xml:space="preserve">Propósito </t>
  </si>
  <si>
    <t xml:space="preserve">Componentes </t>
  </si>
  <si>
    <t xml:space="preserve">Actividades </t>
  </si>
  <si>
    <t>Indicadores Estatales (Programas Presupuestarios) o Actividades Institucionales</t>
  </si>
  <si>
    <t>Indicadores Institucionales</t>
  </si>
  <si>
    <r>
      <t>·</t>
    </r>
    <r>
      <rPr>
        <sz val="7"/>
        <color rgb="FF000000"/>
        <rFont val="Times New Roman"/>
        <family val="1"/>
      </rPr>
      <t xml:space="preserve">         </t>
    </r>
    <r>
      <rPr>
        <b/>
        <sz val="10"/>
        <color rgb="FF000000"/>
        <rFont val="Lucida Sans"/>
        <family val="2"/>
      </rPr>
      <t>Anexar Fichas Técnicas y Reportes emitidos de los Sistemas en los que se reportan.</t>
    </r>
  </si>
  <si>
    <t>Se pueden agregar el número necesario de celdas conforme a niveles de objetivos que apliquen.</t>
  </si>
  <si>
    <t>Ítem:</t>
  </si>
  <si>
    <t>Nombre de la evidencia:</t>
  </si>
  <si>
    <t>Consulta de la evidencia:</t>
  </si>
  <si>
    <t>1.- Detalle los sistemas de información Estatales y plataformas virtuales utilizadas para el manejo, operación, reporte y control relacionado al Fondo.</t>
  </si>
  <si>
    <t xml:space="preserve">2.- ¿Dispone de un Plan autorizado de recuperación de desastres que incluya bases de datos, software y hardware, que evite perdida de información por vulneración al Fondo? </t>
  </si>
  <si>
    <t>8.- Respecto al COCODI/SICI 2022:</t>
  </si>
  <si>
    <t>Número de Sesiones Ordinarias y Extraordinarias:</t>
  </si>
  <si>
    <t>Número de mesas o reuniones de Trabajo:</t>
  </si>
  <si>
    <t>Número de Actas y Minutas:</t>
  </si>
  <si>
    <t>Número de Informes que generó el COCODI/SICI:</t>
  </si>
  <si>
    <t>12.- De la atención de recomendaciones de PAE anteriores de Fondos Federales, mencione algunas buenas prácticas que se hallan generado derivado de los Aspectos Susceptibles de Mejora, detallando los productos resultantes y la implementación en su Institución.</t>
  </si>
  <si>
    <t>13.- Explique el sistema contable y presupuestal para los registros acuerdo con la LGCG y los documentos emitidos por el CONAC, el registro de los movimientos financieros así como los controles internos que dispone la Ejecutora respecto al Fondo.</t>
  </si>
  <si>
    <t>Comentarios adicionales de la Ejecutora hacia el Evaluador Externo:</t>
  </si>
  <si>
    <t>3.- ¿Opera un Comité de Tecnologías de la Información?</t>
  </si>
  <si>
    <t xml:space="preserve"> ¿Qué trabajos realiza?</t>
  </si>
  <si>
    <t xml:space="preserve"> ¿Qué resultados ha obtenido? y como beneficia al aseguramiento de la información relacionada al Fondo?</t>
  </si>
  <si>
    <t xml:space="preserve">4.- ¿Dispone de Redes Sociales, Portal Oficial de Internet, Apps o cualquier otro medio para difundir lo relacionado al manejo y operación del Fondo? </t>
  </si>
  <si>
    <t xml:space="preserve">¿Difunde en su página de Internet la información sobre el ejercicio, destino y aplicación de los recursos del fondo, así como los resultados obtenidos, conforme a lo que establece la normativa? </t>
  </si>
  <si>
    <t>Detalle ampliamente.</t>
  </si>
  <si>
    <t xml:space="preserve">5.- ¿Reportó la MIR Federal en el SRFT? </t>
  </si>
  <si>
    <t xml:space="preserve">¿Recibió observaciones por parte de SEFIPLAN o SHCP en la revisión de información y emisión de observaciones por parte de las Dependencias y Entidades? </t>
  </si>
  <si>
    <t xml:space="preserve">¿Qué observaciones? Detalle si las atendió? </t>
  </si>
  <si>
    <t xml:space="preserve">¿Recibió capacitación en 2022 sobre SRFT/SFU? </t>
  </si>
  <si>
    <t>¿Quién capacitó?</t>
  </si>
  <si>
    <t xml:space="preserve">¿Quiénes son? </t>
  </si>
  <si>
    <t xml:space="preserve">¿Cuándo tiene alguna problemática sobre SRFT/SFU como lo ha resuelto o a quién ha consultado? </t>
  </si>
  <si>
    <t>¿Cuántos servidores públicos interviene en los procesos del SRFT/SFU?</t>
  </si>
  <si>
    <t xml:space="preserve"> ¿Los servidores públicos que participan en el SFU/SRFT disponen de atribuciones y procedimientos para su desempeño? </t>
  </si>
  <si>
    <t>¿Los reportes generados del SRFT/SFU fueron publicados en los órganos locales oficiales de difusión y en su página de Internet o en otros medios locales de difusión como señala la Ley?</t>
  </si>
  <si>
    <t xml:space="preserve">¿Conoce el Enlace en el Estado y en la Federación para temas del SRFT/SFU? </t>
  </si>
  <si>
    <t>7.- ¿Se presentó rotación o cambio de personal que opera y/o maneja el Fondo?</t>
  </si>
  <si>
    <t xml:space="preserve"> ¿Cuántos? ¿Fueron reemplazados o causaron vacante? </t>
  </si>
  <si>
    <t>¿Cómo afecta la rotación de personal a la operación y/o manejo del Fondo?</t>
  </si>
  <si>
    <t xml:space="preserve">¿Dispuso de un Programa formal de Control Interno? </t>
  </si>
  <si>
    <t>¿Aplicó un análisis general del estado que guarda el Ente?</t>
  </si>
  <si>
    <t xml:space="preserve"> ¿Aplicó un análisis de los componentes y principios del ente?</t>
  </si>
  <si>
    <t xml:space="preserve"> ¿Elaboró y presentó una Matriz de Gestión de Riesgos? </t>
  </si>
  <si>
    <t xml:space="preserve">¿Dispone de un Código de Ética y Conducta actualizado? </t>
  </si>
  <si>
    <t xml:space="preserve">¿Dispone de un proceso para las denuncias de actos contrarios a la ética o conducta? </t>
  </si>
  <si>
    <t>¿Cuánto funcionarios participan en los trabajos relacionados al COCODI/SICI?</t>
  </si>
  <si>
    <t xml:space="preserve"> ¿Recibió capacitación relacionada a los componentes y principios? </t>
  </si>
  <si>
    <t xml:space="preserve">Detalle los cursos. </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</si>
  <si>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</si>
  <si>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</si>
  <si>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</si>
  <si>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</si>
  <si>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</si>
  <si>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 xml:space="preserve">¿Generaron rendimientos? </t>
  </si>
  <si>
    <t>¿Cuánto?</t>
  </si>
  <si>
    <t xml:space="preserve"> ¿Los rendimientos financieros generados, se registraron contable y presupuestalmente?</t>
  </si>
  <si>
    <t xml:space="preserve"> ¿Se destinaron al objetivo del Fondo o se regresaron? </t>
  </si>
  <si>
    <t>10.- ¿Comprometieron recursos 2022 para el primer trimestre de 2023?</t>
  </si>
  <si>
    <t xml:space="preserve"> ¿Al finalizar el trimestre devengaron o pagaron  lo comprometido o se devolvió?</t>
  </si>
  <si>
    <t xml:space="preserve"> ¿A qué monto ascendió lo comprometido o devuelto?</t>
  </si>
  <si>
    <t xml:space="preserve"> ¿Qué beneficios se obtienen al poder comprometer los recursos?</t>
  </si>
  <si>
    <t xml:space="preserve">11.- ¿Participó en alguna evaluación del PAE Federal que emite SHCP y CONEVAL? </t>
  </si>
  <si>
    <t>¿Fue incluido en alguna evaluación del PAE Tomo I de indicadores en el Estado?</t>
  </si>
  <si>
    <t>¿Dispone de Evaluaciones y/o auditorías internas del Fondo?</t>
  </si>
  <si>
    <t>6.- ¿El área encargada de Recursos Humanos efectuó alguna Evaluación sobre el desempeño del personal que maneja y reporta el Fondo?</t>
  </si>
  <si>
    <t xml:space="preserve"> ¿Qué aspectos incluyó la Evaluación? </t>
  </si>
  <si>
    <t>¿Qué decisiones se tomaron y medidas que se implementaron con los resultados?</t>
  </si>
  <si>
    <r>
      <rPr>
        <b/>
        <sz val="14"/>
        <color rgb="FF6E0D06"/>
        <rFont val="Lucida Sans"/>
        <family val="2"/>
      </rPr>
      <t>Anexo 2.</t>
    </r>
    <r>
      <rPr>
        <b/>
        <sz val="14"/>
        <color rgb="FF000000"/>
        <rFont val="Lucida Sans"/>
        <family val="2"/>
      </rPr>
      <t xml:space="preserve"> Presupuesto del Fondo 2022 con Respecto al Total de Recursos de la Ejecutora</t>
    </r>
  </si>
  <si>
    <r>
      <rPr>
        <b/>
        <sz val="14"/>
        <color rgb="FF6E0D06"/>
        <rFont val="Lucida Sans"/>
        <family val="2"/>
      </rPr>
      <t>Tabla 1.</t>
    </r>
    <r>
      <rPr>
        <b/>
        <sz val="14"/>
        <color rgb="FF000000"/>
        <rFont val="Lucida Sans"/>
        <family val="2"/>
      </rPr>
      <t xml:space="preserve"> Presupuesto del Fondo 2022 por Capítulo de Gasto</t>
    </r>
  </si>
  <si>
    <r>
      <rPr>
        <b/>
        <sz val="14"/>
        <color rgb="FF6E0D06"/>
        <rFont val="Lucida Sans"/>
        <family val="2"/>
      </rPr>
      <t>Tabla 2.</t>
    </r>
    <r>
      <rPr>
        <b/>
        <sz val="14"/>
        <color rgb="FF000000"/>
        <rFont val="Lucida Sans"/>
        <family val="2"/>
      </rPr>
      <t xml:space="preserve"> Presupuesto Ejercido del Fondo 2022 por Nivel Educativo</t>
    </r>
  </si>
  <si>
    <r>
      <rPr>
        <b/>
        <sz val="14"/>
        <color rgb="FF6E0D06"/>
        <rFont val="Lucida Sans"/>
        <family val="2"/>
      </rPr>
      <t>Tabla 3.</t>
    </r>
    <r>
      <rPr>
        <b/>
        <sz val="14"/>
        <color rgb="FF000000"/>
        <rFont val="Lucida Sans"/>
        <family val="2"/>
      </rPr>
      <t xml:space="preserve"> Presupuesto Ejercido del FONE en 2022 por Distribución Geográfica</t>
    </r>
  </si>
  <si>
    <r>
      <rPr>
        <b/>
        <sz val="14"/>
        <color rgb="FF6E0D06"/>
        <rFont val="Lucida Sans"/>
        <family val="2"/>
      </rPr>
      <t xml:space="preserve">Tabla 4. </t>
    </r>
    <r>
      <rPr>
        <b/>
        <sz val="14"/>
        <color rgb="FF000000"/>
        <rFont val="Lucida Sans"/>
        <family val="2"/>
      </rPr>
      <t>Presupuesto ejercido del FONE en 2022 por Niveles Válidos de Personal y Tipo de Plaza</t>
    </r>
  </si>
  <si>
    <r>
      <rPr>
        <b/>
        <sz val="14"/>
        <color rgb="FF6E0D06"/>
        <rFont val="Lucida Sans"/>
        <family val="2"/>
      </rPr>
      <t>Anexo 3.</t>
    </r>
    <r>
      <rPr>
        <b/>
        <sz val="14"/>
        <color rgb="FF000000"/>
        <rFont val="Lucida Sans"/>
        <family val="2"/>
      </rPr>
      <t xml:space="preserve"> </t>
    </r>
    <r>
      <rPr>
        <b/>
        <sz val="14"/>
        <color rgb="FF000000"/>
        <rFont val="Montserrat"/>
        <family val="3"/>
      </rPr>
      <t xml:space="preserve">Organización Administrativa </t>
    </r>
  </si>
  <si>
    <r>
      <rPr>
        <b/>
        <sz val="14"/>
        <color rgb="FF6E0D06"/>
        <rFont val="Lucida Sans"/>
        <family val="2"/>
      </rPr>
      <t xml:space="preserve">Anexo 4. </t>
    </r>
    <r>
      <rPr>
        <b/>
        <sz val="14"/>
        <color rgb="FF000000"/>
        <rFont val="Lucida Sans"/>
        <family val="2"/>
      </rPr>
      <t>Resultados de Indicadores 2022</t>
    </r>
  </si>
  <si>
    <r>
      <rPr>
        <b/>
        <sz val="14"/>
        <color rgb="FF6E0D06"/>
        <rFont val="Lucida Sans"/>
        <family val="2"/>
      </rPr>
      <t>Anexo 5.</t>
    </r>
    <r>
      <rPr>
        <b/>
        <sz val="14"/>
        <color rgb="FF000000"/>
        <rFont val="Lucida Sans"/>
        <family val="2"/>
      </rPr>
      <t xml:space="preserve"> Cuestionario de Desempeño</t>
    </r>
  </si>
  <si>
    <t>CONSIDERACIONES</t>
  </si>
  <si>
    <t xml:space="preserve">Los siguientes anexos, forman parte del instrumento para realizar la Evaluación de desempeño de los Recursos del Fondo: </t>
  </si>
  <si>
    <t>Los cuales deben ser llenados a detalle con la finalidad de mejorar la gestión, la operación, los resultados y la rendición de cuentas.</t>
  </si>
  <si>
    <t xml:space="preserve">Para realizar el correcto llenado de los formatos se recomienda lo siguiente: </t>
  </si>
  <si>
    <r>
      <t>·</t>
    </r>
    <r>
      <rPr>
        <sz val="16"/>
        <color theme="1"/>
        <rFont val="Times New Roman"/>
        <family val="1"/>
      </rPr>
      <t xml:space="preserve">         </t>
    </r>
    <r>
      <rPr>
        <sz val="16"/>
        <color theme="1"/>
        <rFont val="Verdana"/>
        <family val="2"/>
      </rPr>
      <t>Leer de manera detallada los siguientes documentos:</t>
    </r>
  </si>
  <si>
    <r>
      <t xml:space="preserve">Programa Anual de Evaluación: </t>
    </r>
    <r>
      <rPr>
        <sz val="16"/>
        <color rgb="FF0000FF"/>
        <rFont val="Verdana"/>
        <family val="2"/>
      </rPr>
      <t>http://www.veracruz.gob.mx/finanzas/wp-content/uploads/sites/2/2022/11/PAE-11-Evaluaci%C3%B3n-de-Fondos-Federales-del-Ramo-General-33.pdf</t>
    </r>
  </si>
  <si>
    <r>
      <t xml:space="preserve">Término de Referencia: </t>
    </r>
    <r>
      <rPr>
        <sz val="16"/>
        <color rgb="FF0000FF"/>
        <rFont val="Verdana"/>
        <family val="2"/>
      </rPr>
      <t xml:space="preserve">http://www.veracruz.gob.mx/finanzas/transparencia/transparencia-proactiva/financiamiento-y-seguimiento-de-programas-de-desarrollo/evaluaciones-a-fondos-federales-2023/ </t>
    </r>
  </si>
  <si>
    <r>
      <t>·</t>
    </r>
    <r>
      <rPr>
        <sz val="16"/>
        <color theme="1"/>
        <rFont val="Times New Roman"/>
        <family val="1"/>
      </rPr>
      <t xml:space="preserve">         </t>
    </r>
    <r>
      <rPr>
        <sz val="16"/>
        <color theme="1"/>
        <rFont val="Verdana"/>
        <family val="2"/>
      </rPr>
      <t xml:space="preserve">La información debe requisarse (En cada una de las celdas según corresponda) con el mayor detalle y especificación posible </t>
    </r>
  </si>
  <si>
    <t xml:space="preserve">Anexo 1. Cédula de Información para armar la Ficha de Desempeño del Ejercicio Fiscal 2022
Anexo 2. Presupuesto del Fondo 2022 con Respecto al Total de Recursos de la Ejecutora
Tabla 1. Presupuesto del Fondo 2022 por Capítulo de Gasto
Tabla 2. Presupuesto Ejercido del Fondo 2022 por Nivel Educativo
Tabla 3. Presupuesto Ejercido del FONE 2022 por Distribución Geográfica
Tabla 4. Presupuesto por Niveles Válidos de Personal y Tipo de Plaza
Anexo 3. Organización Administrativa
Anexo 4. Resultados de Indicadores 2022
Anexo 5. Cuestionario de Desempeño
Guía para la elaboración del Video de la Ejecutora del Fondo
</t>
  </si>
  <si>
    <r>
      <t>·</t>
    </r>
    <r>
      <rPr>
        <sz val="16"/>
        <color theme="1"/>
        <rFont val="Times New Roman"/>
        <family val="1"/>
      </rPr>
      <t xml:space="preserve">         </t>
    </r>
    <r>
      <rPr>
        <sz val="16"/>
        <color theme="1"/>
        <rFont val="Verdana"/>
        <family val="2"/>
      </rPr>
      <t>En caso de dudas o inquietudes en el uso e interpretación de los instrumentos de evaluación, referirse a la subsecretaría de evaluación/Dirección General del Sistema Estatal de Planeación con las Figuras Validadoras.</t>
    </r>
  </si>
  <si>
    <t>https://www.sev.gob.mx/v1/difusion/pae/</t>
  </si>
  <si>
    <t>Teléfono: 2288417700 EXT. 7441</t>
  </si>
  <si>
    <t>Correo: zescobar@msev.gob.mx</t>
  </si>
  <si>
    <t>Nombre: M.A. Lorena Herrera Becerra</t>
  </si>
  <si>
    <t>Teléfono: 2288417700 EXT. 7510</t>
  </si>
  <si>
    <t>Correo: lherrerab@msev.gob.mx</t>
  </si>
  <si>
    <t>Responsable del FONE Nombre: Mtro. Zenyazen Roberto Escobar García</t>
  </si>
  <si>
    <t>https://www.sev.gob.mx/v1/directorio/#!/</t>
  </si>
  <si>
    <t>Informe Individual de Auditoría</t>
  </si>
  <si>
    <t>https://informe.asf.gob.mx/Documentos/Auditorias/2021_1855_a.pdf</t>
  </si>
  <si>
    <t>La Secretaría de Educación no participó en alguna evaluación del PAE Federal que emite SHCP y CONEVAL</t>
  </si>
  <si>
    <t>Si</t>
  </si>
  <si>
    <t>No</t>
  </si>
  <si>
    <t>SI</t>
  </si>
  <si>
    <t xml:space="preserve">Estados de cuenta </t>
  </si>
  <si>
    <t>Aprobado: 31,120,004,912.00</t>
  </si>
  <si>
    <t>Modificado: 32,549,189,245.05</t>
  </si>
  <si>
    <t>Ejercido: 32,549,189,245.05</t>
  </si>
  <si>
    <t>No hay concurrencia, los recursos del FONE estan etiquetados y no son complementados con otras fuentes de financiamiento.</t>
  </si>
  <si>
    <t>Aportaciones estatales: 0.00</t>
  </si>
  <si>
    <t>Ingresos propios: 0.00</t>
  </si>
  <si>
    <t>Otras aportaciones: 0.00</t>
  </si>
  <si>
    <t>En archivo PDF Avance Presupuestal por Fuente de Financiamiento a Nivel Partida</t>
  </si>
  <si>
    <t>2500122 FONE Servicios Personales</t>
  </si>
  <si>
    <t>2500121 FONE Otros de Gasto Corriente</t>
  </si>
  <si>
    <t>2500121 FONE Gastos de Operación</t>
  </si>
  <si>
    <t>2515022  Otros de Gasto Corriente (Rendimientos)</t>
  </si>
  <si>
    <t>2515021  FONE Gastos de Operación (Rendimientos)</t>
  </si>
  <si>
    <t>2500822 Fondo de Aportaciones para la Educación Tecnológica y de Adultos (FAETA)</t>
  </si>
  <si>
    <t>2501422 Convenio de Colaboración  (CECyTEV)</t>
  </si>
  <si>
    <t>2502122 Convenio de Colaboración (TEBACOM)</t>
  </si>
  <si>
    <t>2502322 Apoyo Financiero Extraordinario No Regularizable (U080)</t>
  </si>
  <si>
    <t>2509122 Programa para el Desarrollo Profesional Docente. Tipo Básica.</t>
  </si>
  <si>
    <t>2509222 Programa Nacional de Inglés.</t>
  </si>
  <si>
    <t>2512622 Fondo de Aportaciones para la Educación Tecnológica y de Adultos Rendimientos (FAETA R)</t>
  </si>
  <si>
    <t>2516222 Colegio de Estudios Científicos y Tecnológicos del Estado de Veracruz Rendimientos</t>
  </si>
  <si>
    <t>2519122 Convenio Especifico de Colaboración para Operar el Programa Educación para Adultos</t>
  </si>
  <si>
    <t>2521122 Programa Expansión de la Educación Inicial.</t>
  </si>
  <si>
    <t>2521422 Convenio Especifico de Colaboración para Operar el Programa Educación para Adultos 2018 Rendimientos</t>
  </si>
  <si>
    <t>2525122 Universidades Tecnológicas, Subsidio para Organismos Descentralizados Estatales (U006)</t>
  </si>
  <si>
    <t>2525222 Universidad Politécnica, Subsidio para Organismos Descentralizados Estatales (U006)</t>
  </si>
  <si>
    <t>2525522 Universidades Tecnológicas, Subsidio para Organismos Descentralizados Estatales Rendimientos (U006 R)</t>
  </si>
  <si>
    <t>2525622 Universidad Politécnica, Subsidio para Organismos Descentralizados Estatales Rendimientos (U006 R)</t>
  </si>
  <si>
    <t>2532922 Programa de Fortalecimiento de los Servicios de Educación Especial</t>
  </si>
  <si>
    <t>2533122 Programa de Fortalecimiento a la Excelencia Educativa 2022</t>
  </si>
  <si>
    <t>1100920 Remanente de Dependencias y Entidades</t>
  </si>
  <si>
    <t>1100921 Remanente de Dependencias y Entidades</t>
  </si>
  <si>
    <t>1100121 Recursos Fiscales</t>
  </si>
  <si>
    <t>1100122 Recursos Fiscales</t>
  </si>
  <si>
    <t>1200222 Préstamo Quirografario 2022</t>
  </si>
  <si>
    <t>1501021 Fondo de Estabilización de los Ingresos de las Entidades Federativas (FEIEF)</t>
  </si>
  <si>
    <t>1502122 Participaciones Federales</t>
  </si>
  <si>
    <t>1502222 Rendimientos Participaciones Federales</t>
  </si>
  <si>
    <t>1100421 Recursos Propios de los Organismos Públicos Descentralizados</t>
  </si>
  <si>
    <t>1100422 Recursos Propios de los Organismos Públicos Descentralizados</t>
  </si>
  <si>
    <t>Estado Analítico del Ejercicio del Presupuesto de Egresos.</t>
  </si>
  <si>
    <t>4000: Transferencias, Asignaciones, Subsidios y Otras Ayudas</t>
  </si>
  <si>
    <t>AYUDAS SOCIALES</t>
  </si>
  <si>
    <t>Subtotal Capítulo 4000</t>
  </si>
  <si>
    <t xml:space="preserve">    1 Mando Medio</t>
  </si>
  <si>
    <t xml:space="preserve">    2 Docente Básico</t>
  </si>
  <si>
    <t xml:space="preserve">    4 Docente Educación Superior</t>
  </si>
  <si>
    <t xml:space="preserve">    6 Mando UPN</t>
  </si>
  <si>
    <t xml:space="preserve">    7 Admintrativo UPN</t>
  </si>
  <si>
    <t xml:space="preserve">    8 Docente UPN</t>
  </si>
  <si>
    <t xml:space="preserve">No se vio afectado el manejo del fondo toda vez que no hubo rotación </t>
  </si>
  <si>
    <t>Estados de cuenta 
Dictamen de Suficiencia Presupuestal (DSP)</t>
  </si>
  <si>
    <t xml:space="preserve">De acuerdo al ámbito competencia de la Ejecutora, el sistema contable y presupuestal para los registros es mediante egresos en el SIAFEV 2.0 del cual se obtiene información documentada, toda vez que es en donde se registra manualmente el presupuesto devengado pagado de "Servicios Personales" que comunica la Secretaría de Educación Pública a través del "Informe del ejercicio de los recursos del FONE", "Gastos de Operación", y quincenalmente "Otros de Gasto Corriente"; de dicho sistema se obtienen avances presupuestales que reflejan los diversos momentos contables como son; PRESUPUESTO APROBADO, MODIFICADO, DEVENGADO Y PAGADO. En el SRFT (antes SFU), se reportan trimestralmente las aportaciones del FONE, información que se publica de acuerso al Artículo 48 de la LCF. El proceso de validación de la información reportada al SRFT, se encuentra coordinada "Ejecutora"-"Validadora", en términos de integración, consolidación y validación de la información.  </t>
  </si>
  <si>
    <t>Avance presupuestal por fuente de Financiamiento
Clasificador por Objeto del Gasto
Apertura programática Autorizada
SRFT</t>
  </si>
  <si>
    <t xml:space="preserve">Contexto </t>
  </si>
  <si>
    <t>Preescolar: 143,674</t>
  </si>
  <si>
    <t>Primaria: 455,558</t>
  </si>
  <si>
    <t>Secundaria: 331,887</t>
  </si>
  <si>
    <t>Logro: 89.60 %</t>
  </si>
  <si>
    <t>Impresión de pantalla de un correo de atención</t>
  </si>
  <si>
    <t>mesa_aplicativos@hacienda.gob.mx</t>
  </si>
  <si>
    <t>Diagrama de Flujo 3.3.2 Captura de Indicadores Educativos de Seguimiento de Recursos Federales Transféridos
Manual Específico de Organización punto 6 pag. 28</t>
  </si>
  <si>
    <t xml:space="preserve">Sistema de consulta de Indicadores FONE (Desempeño) Ejercicio Fiscal 2021
Aplicación de Recursos Federales </t>
  </si>
  <si>
    <t xml:space="preserve">https://www.sev.gob.mx/upece/indicadores-fone/indicadores
Está disponible en la página de la Secretaría de Educación de Veracruz: https://www.sev.gob.mx/transparencia/de_interes/aplicacion-de-recursos-federales/
https://www.sev.gob.mx/transparencia/#!/
Secretaría de Finanzas y Planeación http://www.veracruz.gob.mx/finanzas/transparencia/transparencia-proactiva/contabilidad-gubernamental/formato-unico/
</t>
  </si>
  <si>
    <t>Sí</t>
  </si>
  <si>
    <t>https://www.sev.gob.mx/normatividad/manuales-administrativos/</t>
  </si>
  <si>
    <t xml:space="preserve">Sí </t>
  </si>
  <si>
    <t>https://www.sev.gob.mx/v1/organigrama/</t>
  </si>
  <si>
    <t>30 de enero de 2020</t>
  </si>
  <si>
    <t>https://www.sev.gob.mx/v1/files/2022/10/REGLAMENTO_INTERIOR_SEV_2022.pdf</t>
  </si>
  <si>
    <t>http://repositorio.veracruz.gob.mx/programadegobierno/wp-content/uploads/sites/4/files/transp/dirjuridica/LineamEstrucOrganicas210319.pdf</t>
  </si>
  <si>
    <r>
      <t xml:space="preserve">Según el </t>
    </r>
    <r>
      <rPr>
        <b/>
        <i/>
        <sz val="8"/>
        <color rgb="FF000000"/>
        <rFont val="Lucida Sans"/>
        <family val="2"/>
      </rPr>
      <t>Acuerdo que establece los lineamientos para la creación y funcionamiento del Comité de Tecnologías de la Información y las Comunicaciones del Poder Ejecutivo del Estado de Veracruz</t>
    </r>
    <r>
      <rPr>
        <sz val="8"/>
        <color rgb="FF000000"/>
        <rFont val="Lucida Sans"/>
        <family val="2"/>
      </rPr>
      <t xml:space="preserve"> (GOE: Núm. Ext. 158, de 21 de abril de 2021); que en su Artículo número 1, apartado I, cita, como una de sus responsabilidades "Orientar el buen uso de las Tecnologías de la Información y las Comunicaciones y coordinar las acciones que beneficien la gobernabilidad de las Tecnologías de la Información y las Comunicaciones dentro del Gobierno del Estado de Veracruz de Ignacio de la Llave".</t>
    </r>
  </si>
  <si>
    <t>Como parte de sus funciones, este Comité Interinstitucional instruyó que, a partir de 2022, cada Dependencia del Gobierno Estatal deberá entregar un Programa Anual de Tecnologías de la Información y las Comunicaciones (PTIC) en el que plasmará la línea base de los proyectos que, en materia tecnológica, se implementarán. En cumplimiento a lo anterior, la Secretaría de Educación de Veracruz (SEV), a través de la Dirección de Tecnologías de la Información (DTI), elaboró el PTIC para el ejercicio fiscal 2022 (PTIC2022). Se trata de un documento en el que se presentan las estrategias, acciones, actividades y tareas que establecen la forma en que deben emplearse las TIC en la Administración Pública Estatal; y que se anexa como evidencia ya que benefician directamente la gestión de la información del FONE.</t>
  </si>
  <si>
    <t>Porcentaje de eficiencia terminal por nivel escolar, ciclo 2022</t>
  </si>
  <si>
    <t xml:space="preserve">https://www.transparenciapresupuestaria.gob.mx/es/PTP/rft
http://www.sev.gob.mx/upece/investigacion/wp-content/uploads/sites/4/2021/09/Prontuario-inicio-de-curso-2020-2021.pdf
</t>
  </si>
  <si>
    <t>https://www.transparenciapresupuestaria.gob.mx/es/PTP/rft</t>
  </si>
  <si>
    <t>NO</t>
  </si>
  <si>
    <t>Se anexa en archivo PDF el Reglamento Interior de la Secretaría de Educación de Veracruz, en el cual se marcaron con marcatexto los artículos en los cuales se mencionan actividades relacionadas con el manejo, operación, reporte o cualquier actividad relacionada al Fondo.</t>
  </si>
  <si>
    <t>https://www.sev.gob.mx/normatividad/MGO.pdf</t>
  </si>
  <si>
    <t xml:space="preserve">No se encuentra alineado a los Manuales Administrativos ni a la Estructura Organica. Actualmente se esta trabajando de manera conjunta con la Contraloría General del Estado en la actualización de los Manuales Administrativos.
</t>
  </si>
  <si>
    <t>https://www.sev.gob.mx/upece/indicadores-fone/indicadores</t>
  </si>
  <si>
    <t>Tasa Bruta de escolarización del nivel preescolar en la entidad federtiva en C.T. federalizados</t>
  </si>
  <si>
    <t>Seguimiento de  los Recursos Federales Transferidos         (SRFT-SHCP)</t>
  </si>
  <si>
    <t>Secrectaria de Hacienda y Crédito Público (SHCP) / Secretaría de Finanzas y Planeación del Estado de Veracruz (SEFIPLAN)</t>
  </si>
  <si>
    <t>Tasa Bruta de escolarización del nivel primaria en la entidad federtiva en C.T. federalizados</t>
  </si>
  <si>
    <t>Tasa Bruta de escolarización del nivel secundaria en la entidad federtiva en C.T. federalizados</t>
  </si>
  <si>
    <t>Porcentaje de abandono escolar del nivel primaria en la entidad federativa, en CT federalizados</t>
  </si>
  <si>
    <t>Porcentaje de abandono escolar del nivel secundaria en la entidad federativa, en CT federalizados</t>
  </si>
  <si>
    <t>Eficiencia terminal en educación primaria</t>
  </si>
  <si>
    <t>Eficiencia terminal en educación secundaria</t>
  </si>
  <si>
    <t>Tasa de variación de beneficiarios atendidos en centros de trabajo federalizados del nivel preescolar en la entidad federativa</t>
  </si>
  <si>
    <t>Tasa de variación de beneficiarios atendidos en centros de trabajo federalizados del nivel primaria en la entidad federativa</t>
  </si>
  <si>
    <t>Tasa de variación de beneficiarios atendidos en centros de trabajo federalizados del nivel secundaria en la entidad federativa</t>
  </si>
  <si>
    <t xml:space="preserve">Porcentaje de alumnos matrículados en educación preescolar atendidos en cntros de trabajo federalizados </t>
  </si>
  <si>
    <t xml:space="preserve">Porcentaje de alumnos matrículados en educación primaria atendidos en cntros de trabajo federalizados </t>
  </si>
  <si>
    <t xml:space="preserve">Porcentaje de alumnos matrículados en educación secundaria atendidos en cntros de trabajo federalizados </t>
  </si>
  <si>
    <t>N/A</t>
  </si>
  <si>
    <t>INDICADORES -ACTIVIDADES INSTITUCIONALES</t>
  </si>
  <si>
    <t xml:space="preserve"> CCD.L.I.048.Y - Servicios Personales FONE</t>
  </si>
  <si>
    <t>ACTIVIDAD INSTITUCIONAL</t>
  </si>
  <si>
    <t>Porcentaje de plazas federalizadas FONE ejercidas en Veracruz</t>
  </si>
  <si>
    <t>102.72%</t>
  </si>
  <si>
    <t>El área no envía justificación.</t>
  </si>
  <si>
    <t>SISTEMA INTEGRAL DE ADMINISTRACIÓN FINANCIERA DEL ESTADO DE VERACRUZ-SIAFEV 2.0</t>
  </si>
  <si>
    <t>CCD.L.I.049.Y - Gastos de Operación FONE</t>
  </si>
  <si>
    <t>Proporción de alumnos atendidos en Educación Preescolar en el estado.</t>
  </si>
  <si>
    <t>90.46%</t>
  </si>
  <si>
    <t xml:space="preserve"> No se alcanzó la meta establecida debido a que varios planteles han cerrado y/o los padres de familia decidieron no inscribir a sus hijos por el tema de la pandemia.</t>
  </si>
  <si>
    <t>Proporción de alumnos atendidos en CAPEP</t>
  </si>
  <si>
    <t>100%</t>
  </si>
  <si>
    <t>No tiene justificación porque cumplio con lo programado.</t>
  </si>
  <si>
    <t>Promedio de docentes asesorados en preescolar de CAPEP</t>
  </si>
  <si>
    <t>La meta se rebasó debido al número de docentes capacitados porque al estar CAPEP dentro de la linea 4 de inclusión. El personal de CAPEP ha capacitado dentro
de esta linea a docentes que pertenecen a Educación Básica</t>
  </si>
  <si>
    <t>Proporción de jefes de sector capacitados</t>
  </si>
  <si>
    <t>Proporción de videoconferencias al personal de los CAI</t>
  </si>
  <si>
    <t>Proporción de visitas a consejos técnicos de CAI SEV</t>
  </si>
  <si>
    <t>Proporción de familias con niños de 0 a 3 años atendidos con el programa de orientación a padres.</t>
  </si>
  <si>
    <t>La meta programada no fue alcanzada debido a que ya no existen las condiciones para el desarrollo de la actividad de visitas a hogares y las condiciones específicas de la prestación del servicio, que ha presentado adecuaciones a nivel nacional, así como las interacciones derivadas de las evaluaciones al Programa Visitas a los Hogares, que concluyo su aplicación en el estado a finales del ejercicio 2021</t>
  </si>
  <si>
    <t>Proporción de visitas de acompañamiento a los consejos técnicos de los Jardines de niños Federales en el estado.</t>
  </si>
  <si>
    <t>Proporción de niños de 0 a 6 años atendidos en el servicio inicial otorgado en los 5 CENDI-SEV</t>
  </si>
  <si>
    <t>Proporción de alumnos atendidos en Educación Primaria Federalizada</t>
  </si>
  <si>
    <t>97%</t>
  </si>
  <si>
    <t>De la meta propuesta solo se logro un 96.69% debido al cierre de algunos centros de trabajo, cambios de domicilio y descerción</t>
  </si>
  <si>
    <t>Proporción de asesorías técnico-pedagógicas otorgadas.</t>
  </si>
  <si>
    <t>Proporción de visitas a sectores educativos, zonas escolares y centros de trabajo.</t>
  </si>
  <si>
    <t>Proporción de jóvenes y adultos atendidos en Educación Básica.</t>
  </si>
  <si>
    <t>Se ha sobrepasado la meta programada debido a la captación de alumnos por medio de redes sociales y difusión del servicio con flyers.</t>
  </si>
  <si>
    <t>Proporción de docentes y personal directivo en CEBA capacitado.</t>
  </si>
  <si>
    <t>Debido a nuevos ingresos y la reincorporación de docentes que se encontraban de comisión. Se incremento la plantilla de docentes capacitados.</t>
  </si>
  <si>
    <t>Proporción de visitas a zonas escolares y centros de CEBA.</t>
  </si>
  <si>
    <t>Proporción de alumnos apoyados en albergues escolares e internado.</t>
  </si>
  <si>
    <t>El aumento de matricula se debe a que llegó el periodo de zafra, ello trajo consigo la movilidad de familias a la región.</t>
  </si>
  <si>
    <t>Proporción de personal de albergues escolares y el internado capacitado.</t>
  </si>
  <si>
    <t>Proporción de visitas a albergues e internados</t>
  </si>
  <si>
    <t>No se cumplió la meta programada por falta de recursos financieros (viáticos).</t>
  </si>
  <si>
    <t>Proporción de alumnos atendidos en Educación Preescolar Indígena.</t>
  </si>
  <si>
    <t>Proporción de alumnos atendidos en Educación Inicial Indígena.</t>
  </si>
  <si>
    <t>Proporción de visitas realizadas a jefaturas en Educación Inicial y Preescolar.</t>
  </si>
  <si>
    <t>Proporción de alumnos atendidos en Educación Primaria Indígena</t>
  </si>
  <si>
    <t>Proporción de visitas realizadas a jefaturas de Educación Primaria Indígena.</t>
  </si>
  <si>
    <t>Proporción de reuniones con supervisores escolares de primaria y preescolar indígena.</t>
  </si>
  <si>
    <t>Proporción de alumnos indígenas atendidos en el Centro de Integración Social</t>
  </si>
  <si>
    <t>Proporción de alumnos atendidos en Educación Secundaria Federal.</t>
  </si>
  <si>
    <t>Proporción de alumnos asesorados en pensamiento matemático en Educación Secundaria Federal y Estatal.</t>
  </si>
  <si>
    <t>Proporción de alumnos atendidos en servicios de calidad en el internado de la Secundaria Técnica número 20 de Alvarado Veracruz.</t>
  </si>
  <si>
    <t>Proporción de alumnos atendidos en servicios de calidad en el internado de la Secundaria Técnica número 21 de San Gregorio Veracruz.</t>
  </si>
  <si>
    <t>Proporción de estudiantes atendidos en los programas académicos UPN.</t>
  </si>
  <si>
    <t>Proporción de docentes capacitados en los programas académicos de UPN.</t>
  </si>
  <si>
    <t>Proporción de docentes beneficiados con estímulos a través de UPN.</t>
  </si>
  <si>
    <t>Proporción de eventos educativos con impacto social promovidos por UPN.</t>
  </si>
  <si>
    <t>Proporción de alumnos evaluados</t>
  </si>
  <si>
    <t xml:space="preserve">Para este inicador la meta supera de acuerdo a lo programado debido a que la Olimpiada del Conocimiento se aplicó en sus tres etapas. </t>
  </si>
  <si>
    <t>Proporción de docente evaluado</t>
  </si>
  <si>
    <t>Para este indicador la meta supera lo programado de acuerdo al registro de maestros en la plataforma.</t>
  </si>
  <si>
    <t>Proporción de reportes de evaluación realizados</t>
  </si>
  <si>
    <t>Proporción de alumnos egresados mayores de 15 años de edad en Educación Básica en las Misiones Culturales.</t>
  </si>
  <si>
    <t>122.85%</t>
  </si>
  <si>
    <t>Las características de la educación extraescolar nos permiten la inscripción permanente de alumnos en Educación Básica para Adultos, la participación de la población adulta resulta impredecible, asociado a otros factores, se ha detectado que estos generan la variación en el cumplimiento de las metas programadas durante el ciclo escolar,  reflejándose en algunas ocasiones una eficiencia terminal mayor o menor a la programada.</t>
  </si>
  <si>
    <t>Proporción de alumnos capacitados en las Misiones Culturales.</t>
  </si>
  <si>
    <t>131.10%</t>
  </si>
  <si>
    <t>Las características de la educación extraescolar nos permiten la inscripción permanente de alumnos en los Talleres de Capacitación para el Trabajo, la participación de la población adulta resulta impredecible, asociado a otros factores, se ha detectado que estos generan la variación en el cumplimiento de las metas programadas durante el ciclo escolar, reflejándose en algunas ocasiones una eficiencia terminal mayor o menor a la programada.</t>
  </si>
  <si>
    <t>Promedio de actividades realizadas para contribuir al desarrollo del contenido educativo innovador.</t>
  </si>
  <si>
    <t>Proporción de cursos-taller de Protección Civil impartidos.</t>
  </si>
  <si>
    <t>Proporción de unidades internas de Protección Civil implementadas.</t>
  </si>
  <si>
    <t>Porcentaje de figuras educativas de Educación Básica capacitadas.</t>
  </si>
  <si>
    <t>Proporción de eventos educativos implementados.</t>
  </si>
  <si>
    <t>Proporción de diseños gráficos</t>
  </si>
  <si>
    <t>Proporción de obras de carácter acádemico o literario editadas.</t>
  </si>
  <si>
    <t>Proporción de actividades para la divulgación de obras.</t>
  </si>
  <si>
    <t>Proporción de diseños editoriales.</t>
  </si>
  <si>
    <t>Proporción de dictámenes</t>
  </si>
  <si>
    <t>El sobre cumplimiento a lo programado se debe a la atención de la solicitud remitida por la Dirección General de Secundarias para el dictamen del material
Fascículo 01 Inglés.</t>
  </si>
  <si>
    <t>Proporción de gestión y comprobación de códigos de ISBN o ISSN.</t>
  </si>
  <si>
    <t>Proporción de la gestión en medios de comunicación, producción y difusión</t>
  </si>
  <si>
    <t>Proporción de talleres educativos implementados</t>
  </si>
  <si>
    <t>Porcentaje de apoyos proporcionados por la Delegación Regional de Coatepec.</t>
  </si>
  <si>
    <t>Porcentaje de conflictos conciliados en la Delegación Regional de Coatepec.</t>
  </si>
  <si>
    <t>Porcentaje de apoyos proporcionados por la Delegación Regional de Coatzacoalcos.</t>
  </si>
  <si>
    <t>Porcentaje de conflictos conciliados en la Delegación Regional de Coatzacoalcos.</t>
  </si>
  <si>
    <t>Porcentaje de apoyos proporcionados por la Delegación Regional de Cosamaloapan.</t>
  </si>
  <si>
    <t>Porcentaje de conflictos conciliados en la Delegación Regional de Cosamaloapan.</t>
  </si>
  <si>
    <t>Porcentaje de apoyos proporcionados por la Delegación Regional de Córdoba.</t>
  </si>
  <si>
    <t>Porcentaje de conflictos conciliados en la Delegación Regional de Córdoba.</t>
  </si>
  <si>
    <t>Porcentaje de apoyos proporcionados por la Delegación Regional de Huayacocotla.</t>
  </si>
  <si>
    <t>Porcentaje de conflictos conciliados en la Delegación Regional de Huayacocotla.</t>
  </si>
  <si>
    <t>Porcentaje de apoyos proporcionados por la Delegación Regional de Martínez de la Torre.</t>
  </si>
  <si>
    <t>Porcentaje de conflictos conciliados en la Delegación Regional de Martínez de la Torre.</t>
  </si>
  <si>
    <t>Porcentaje de apoyos proporcionados por la Delegación Regional de Orizaba.</t>
  </si>
  <si>
    <t>Porcentaje de conflictos conciliados en la Delegación Regional de Orizaba.</t>
  </si>
  <si>
    <t>Porcentaje de apoyos proporcionados por la Delegación Regional de Poza Rica.</t>
  </si>
  <si>
    <t>Porcentaje de conflictos conciliados en la Delegación Regional de Poza Rica.</t>
  </si>
  <si>
    <t>Porcentaje de apoyos proporcionados por la Delegación Regional de Tantoyuca.</t>
  </si>
  <si>
    <t>Porcentaje de conflictos conciliados en la Delegación Regional de Tantoyuca.</t>
  </si>
  <si>
    <t>Porcentaje de apoyos proporcionados por la Delegación Regional de Tuxpam.</t>
  </si>
  <si>
    <t>Porcentaje de conflictos conciliados en la Delegación Regional de Tuxpam.</t>
  </si>
  <si>
    <t>Porcentaje de apoyos proporcionados por la Delegación Regional de Veracruz.</t>
  </si>
  <si>
    <t>Porcentaje de conflictos conciliados en la Delegación Regional de Veracruz.</t>
  </si>
  <si>
    <t>Porcentaje de apoyos proporcionados por la Delegación Regional de Zongolica.</t>
  </si>
  <si>
    <t>Porcentaje de conflictos conciliados en la Delegación Regional de Zongolica.</t>
  </si>
  <si>
    <t>Porcentaje de apoyos proporcionados y gestionados ante las oficinas centrales.</t>
  </si>
  <si>
    <t>Porcentaje de conflictos conciliados y gestionados ante las oficinas centrales.</t>
  </si>
  <si>
    <t>Proporción de apoyos desconcentrados por la Coordinación de Delegaciones.</t>
  </si>
  <si>
    <t>Índice de variación proporcional de dictámenes escalafonarios emitidos en el Sistema Federalizado</t>
  </si>
  <si>
    <t>Proporción de ascensos escalafonarios</t>
  </si>
  <si>
    <t>Proporción de expedientes atendidos.</t>
  </si>
  <si>
    <t>Proporción de solicitudes atendidas</t>
  </si>
  <si>
    <t>Proporción de trámites de personal atendidos automatizados.</t>
  </si>
  <si>
    <t>Proporción de libros de texto gratuitos distribuido.</t>
  </si>
  <si>
    <t>Proporción materiales educativos distribuido.</t>
  </si>
  <si>
    <t>Porcentaje de beneficiarios de asesorías y servicios de soporte técnico.</t>
  </si>
  <si>
    <t>Porcentaje de beneficiarios con actividades de inclusión digital</t>
  </si>
  <si>
    <t>No, cabe mencionar que actualmente está pendiente la actualización de los manuales administrativos.</t>
  </si>
  <si>
    <r>
      <t xml:space="preserve">En el recién publicado Reglamento Interior de la Secretaría de Educación, en su artículo 4 se establece de manera descriptiva la configuración organizacional de la Dependencia:
I. La Secretaría:
b) Dirección Jurídica;
f) Unidad de Transparencia;
h) Unidad de Planeación, Evaluación y Control Educativo, y
II. Subsecretaría de Educación Básica:
c) Dirección General de Educación Inicial y Preescolar;
d) Dirección General de Educación Primaria Federalizada;
e) Dirección General de Educación Primaria Estatal;
f) Dirección General de Educación Secundaria;
g) Dirección General de Educación Física Federalizada;
h) Dirección General de Educación Física Estatal;
i) Dirección de Educación Especial;
j) Dirección de Educación Indígena, y
k) Coordinación Estatal de Actualización Magisterial.
III. Subsecretaría de Educación Media Superior y Superior:
</t>
    </r>
    <r>
      <rPr>
        <sz val="9"/>
        <color rgb="FF000000"/>
        <rFont val="Montserrat"/>
        <family val="3"/>
      </rPr>
      <t xml:space="preserve">
b) Dirección General de Telebachillerato;
</t>
    </r>
    <r>
      <rPr>
        <sz val="9"/>
        <color rgb="FF000000"/>
        <rFont val="Montserrat"/>
        <family val="3"/>
      </rPr>
      <t xml:space="preserve">
e) Dirección de Educación Normal, y
f) Coordinación de Unidades Regionales de la Universidad Pedagógica Nacional;
V. Oficialía Mayor:
a) Dirección del Sistema Estatal de Becas;
b) Dirección de Recursos Financieros;
c) Dirección de Recursos Humanos;
d) Dirección de Nóminas;
e) Dirección de Contabilidad y Control Presupuestal;
f) Dirección de Adquisiciones y Arrendamientos de Inmuebles;
g) Dirección de Servicios Generales, y
h) Dirección de Tecnologías de la Información.
</t>
    </r>
    <r>
      <rPr>
        <sz val="9"/>
        <color rgb="FF000000"/>
        <rFont val="Montserrat"/>
        <family val="3"/>
      </rPr>
      <t xml:space="preserve">
D. La Subsecretaría de Desarrollo Educativo:
a. Instituto Veracruzano del Deporte (IVD).  
Para una mejor comprensión de lo anterior, se presentan los Organigramas General y Específico de los Organismos Públicos Descentralizados que reflejan las áreas y niveles jerárquicos.
</t>
    </r>
  </si>
  <si>
    <t>18 de marzo del 2022</t>
  </si>
  <si>
    <t>http://www.sev.gob.mx/descargas/transparencia/oficialia-mayor/daga/Estructura2020/01eogsev.pdf/</t>
  </si>
  <si>
    <t>Población de 5 a 14 (2020)= 1,360,650</t>
  </si>
  <si>
    <t>https://www.inegi.org.mx/app/tabulados/interactivos/?pxq=Poblacion_Poblacion_01_e60cd8cf-927f-4b94-823e-972457a12d4b&amp;idrt=123&amp;opc=t</t>
  </si>
  <si>
    <t xml:space="preserve">Sí. </t>
  </si>
  <si>
    <t>Eficiencia terminal primaria FONE (2021-2022)= 96.44%
Eficiencia terminal secundaria FONE (2021-2022)= 89.60%</t>
  </si>
  <si>
    <t xml:space="preserve">De conformidad con lo citado en los Artículos 26 de la Ley de Coordinación Fiscal y Artículos 13 y 16 de la Ley General de Educación, los objetivos y destinos del FONE los siguientes:
-  Prestar servicios de educación inicial, básica, incluyendo la indígena, y especial, así como la normal y demás para la formación de maestros.
- Proponer a la secretaría los contenidos regionales que hayan de incluirse en los planes y programas de estudio para la educación preescolar, 
- Prestar servicios de formación, actualización, capacitación y superación profesional para los maestros de educación básica, de conformidad con las disposiciones generales que la Secretaría de Educación Pública determine.
- En la Ciudad de México los servicios de educación normal y demás para la formación de maestros de educación básica serán prestados por la Secretaría de Educación Pública a través del Ramo General 25.
El destino de los recursos dentro del capítulo 1000 Servicios Personales, es para cubrir el pago de nóminas correspondientes al personal que ocupa las plazas transferidas a las entidades federativas, y que realizan funciones destinadas a educación básica y normal, en el marco del Acuerdo Nacional para la Modernización de la Educación Básica. Asimismo, el fondo incluye recursos para apoyar a las entidades federativas destinado a cubrir gastos de operación relacionados exclusivamente con la educación básica y normal.
Al Estado de Veracruz de Ignacio de la Llave durante el ejercicio 2022 le correspondió el 7.01% del presupuesto total del FONE y ocupa el segundo lugar respecto de las demás entidades federativas.
</t>
  </si>
  <si>
    <t>Durante la Evaluación del PAE 2022 fueron determinadas 12 recomendaciones por la Instancia Técnica Independiente, de las cuales se analizaron y validaron mediante el Anexo I como Aspectos Susceptibles de Mejora 10 recomendaciones para igual número de Proyectos de Mejora; mismas que se reportaron a la Secretaría de Finanzas y Planeación (SEFIPLAN), mediante el Sistema de Seguimiento de Proyectos de Mejora para el Bienestar (SSPMB) Versión 2.0 y se encuentran publicados en la Página Oficial de la Secretaría de Educación en el apartado especial para el Programa Anual de Evaluación (PAE)  2022 dentro de las Evaluaciones a Fondos Federales; así mismo incluyó la justificación de no validar 2 recomendaciones porque ya estaban consideradas en el PAE 2019 y 2021.</t>
  </si>
  <si>
    <t xml:space="preserve">
https://www.sev.gob.mx/v1/files/2022/10/REGLAMENTO_INTERIOR_SEV_2022.pdf</t>
  </si>
  <si>
    <t>Sí.</t>
  </si>
  <si>
    <r>
      <t xml:space="preserve">Sí </t>
    </r>
    <r>
      <rPr>
        <sz val="9"/>
        <color rgb="FFFF0000"/>
        <rFont val="Montserrat"/>
        <family val="3"/>
      </rPr>
      <t xml:space="preserve"> </t>
    </r>
  </si>
  <si>
    <t xml:space="preserve">La última actualización fue en noviembre del 2018.  Actualmente se esta trabajando de manera conjunta con la Contraloría General del Estado en la actualización de los Manuales Administrativos. </t>
  </si>
  <si>
    <t xml:space="preserve">No.  A la fecha se esta trabajando de manera conjunta con la Contraloría General del Estado en la actualización de los Manuales Administrativos. </t>
  </si>
  <si>
    <t>Funciones comprendidas en los Numerales 1 al 52 (Funciones del Oficial Mayor).</t>
  </si>
  <si>
    <t xml:space="preserve">Sí se encuentra autorizado y publicado en la página oficial de la Secretaría de Educación de Veracruz.  </t>
  </si>
  <si>
    <t xml:space="preserve">No. A la fecha se esta trabajando de manera conjunta con la Contraloría General del Estado en la actualización de los Manuales Administrativos.  </t>
  </si>
  <si>
    <t xml:space="preserve">La última actualización fue en noviembre del 2018. A la fecha se esta trabajando de manera conjunta con la Contraloría General del Estado en la actualización de los Manuales Administrativos.  </t>
  </si>
  <si>
    <t xml:space="preserve">SÍ
</t>
  </si>
  <si>
    <t>Se solicita vía correo electrónico mesa_aplicativos@hacienda.gob.mx, la problemática o consulta.
Con los enlaces de la Secretaría de Finanzas y Planeación
Y al número de teléfono  al 8000220819 opción 3.</t>
  </si>
  <si>
    <t xml:space="preserve">Si
</t>
  </si>
  <si>
    <t>Se anexan archivos en formato PDF de la captura de Pantalla donde se visualiza el inicio de los Sistemas
http://sicopa.sev.gob.mx/pagina.aspx
http://sirhmovimientos.sev.gob.mx/Inicio.aspx</t>
  </si>
  <si>
    <t xml:space="preserve">
Captura de pantalla de los sistemas
</t>
  </si>
  <si>
    <t xml:space="preserve">Los sistemas de información desarrollados para el registro y control del Fondo de Aportaciones para la Nómina Educativa (FONE) son: 
1. SIAPSEP, Sistema Integral de Administración de Personal SEP. Es el sistema encargado de pagar la nómina federalizada. Registra y efectúa el pago de las remuneraciones al personal perteneciente a la Secretaría de Educación de Veracruz. 
2. SICOPA, Sistema de Control de Pago. Sistema que, una vez que se emiten los pagos con el SIAPSEP, permite consultar los pagos realizados a los trabajadores de la SEV, así como las retenciones y cancelaciones de pagos emitidos por cheque o notificación de depósito. 
3. SIRH, Sistema Integral de Recursos Humanos. Permite el registro de los movimientos de personal que afectan el Fondo de Aportaciones. 
4. SIGFONE, Sistema de Información Geográfica del FONE. Permite consultar por nivel educativo, región y municipio, la distribución del gasto del Fondo de Aportaciones. 
5. SIAP, Sistema Integral de Administración de Personal. Sistema en desarrollo que actualmente ya cuenta con la generación de los reportes conocidos como “Anexos para la DGSANEF” (Anexo IV, V, VI y VII). Se espera que sea la nueva versión de la nómina federalizada.
6. SIAAA, Sistema Integral de Adquisiciones, Arrendamientos y Almacén, en el cual se registran todos los requerimientos de las diferentes áreas que integran la Secretaría de Educación, en el que se da seguimiento a las adquisiciones y/o contrataciones realizadas de acuerdo a los tipos de recursos con los que se suministran a la Secretaría.
7. SIREFI, Sistema de Recursos Financieros
8. SRFCP, Sistema de Recursos Financieros Control Presupuestal
9. SIAFEV 2.0, Sistema Integral de Administración Financiera del Estado de Veracruz, se utiliza para los registros contables y presupuestales del presupuesto devengado pagado de "Servicios Personales" que comunica la Secretaría de Educación Pública a través del "Informe del ejercicio de los recursos del FONE", "Gastos de Operación", y quincenalmente "Otros de Gasto Corriente"; de dicho sistema se obtienen avances presupuestales que reflejan los diversos momentos contables como son; PRESUPUESTO APROBADO, MODIFICADO, DEVENGADO Y PAGADO
</t>
  </si>
  <si>
    <t>Plan de Recuperación de Desastres</t>
  </si>
  <si>
    <t>Se anexa archivo en formato PDF</t>
  </si>
  <si>
    <t xml:space="preserve"> Acuerdo que establece los lineamientos para la creación y funcionamiento del Comité de Tecnologías de la Información y las Comunicaciones del Poder Ejecutivo del Estado de Veracruz</t>
  </si>
  <si>
    <t>Programa Anual de Tecnologías de la Información y las Comunicaciones</t>
  </si>
  <si>
    <t>Oficio CTIC/0016/2021</t>
  </si>
  <si>
    <t xml:space="preserve">Se difunde la información Financiera, la Aplicación de Recursos Federales en el Portal de Internet de la Secretaría de Educación de Veracruz, así mismo dentro de las obligaciones de transparencia se encuentran fracciones que son reportadas en el Fondo, tales como: *Estructura Orgánica completa vinculando atribuciones y responsabilidades de cada servidor público prestador de servicios profesionales, (Art 15 fracción II LTAIPEV), *Indicadores de gestión (Art 15 fracción V LTAIPEV), *Remuneración Bruta y Neta de todos los servidores  públicos (Art 15 fracción VIII LTAIPEV), *Información Financiera (Art 15 fracción XXI LTAIPEV), Procedimientos de Adjudicación y contratación de servicios (Art 15 fracción XXVIII LTAIPEV) y se puede consultar en la siguiente liga https://www.sev.gob.mx/transparencia/#!/
Los recursos del Fondo están disponible a la sociedad en el Diario Oficial de la Federación "ACUERDO por el que se da a conocer a los gobiernos de las Entidades Federativas la distribución y calendarización para la ministración durante el ejercicio fiscal 2022, de los recursos correspondientes a los Ramos Generales 28 Participaciones a Entidades Federativas y Municipios, y 33 Aportaciones Federales para Entidades Federativas y Municipios" de fecha 20 de diciembre 2021 y publicado en la página oficial de la Secretaría de Finanzas y Planeación.
</t>
  </si>
  <si>
    <t xml:space="preserve">ACAJETE                                                     </t>
  </si>
  <si>
    <t xml:space="preserve">ACATLAN                                                     </t>
  </si>
  <si>
    <t xml:space="preserve">ACAYUCAN                                                    </t>
  </si>
  <si>
    <t xml:space="preserve">ACTOPAN                                                     </t>
  </si>
  <si>
    <t xml:space="preserve">ACULA                                                       </t>
  </si>
  <si>
    <t xml:space="preserve">ACULTZINGO                                                  </t>
  </si>
  <si>
    <t xml:space="preserve">CAMARON DE TEJEDA                                           </t>
  </si>
  <si>
    <t xml:space="preserve">ALPATLAHUAC                                                 </t>
  </si>
  <si>
    <t xml:space="preserve">ALTO LUCERO DE GUTIERREZ BARRIOS                            </t>
  </si>
  <si>
    <t xml:space="preserve">ALTOTONGA                                                   </t>
  </si>
  <si>
    <t xml:space="preserve">ALVARADO                                                    </t>
  </si>
  <si>
    <t xml:space="preserve">AMATITLAN                                                   </t>
  </si>
  <si>
    <t xml:space="preserve">NARANJOS AMATLAN                                            </t>
  </si>
  <si>
    <t xml:space="preserve">AMATLAN DE LOS REYES                                        </t>
  </si>
  <si>
    <t xml:space="preserve">ANGEL R. CABADA                                             </t>
  </si>
  <si>
    <t xml:space="preserve">LA ANTIGUA                                                  </t>
  </si>
  <si>
    <t xml:space="preserve">APAZAPAN                                                    </t>
  </si>
  <si>
    <t xml:space="preserve">AQUILA                                                      </t>
  </si>
  <si>
    <t xml:space="preserve">ASTACINGA                                                   </t>
  </si>
  <si>
    <t xml:space="preserve">ATLAHUILCO                                                  </t>
  </si>
  <si>
    <t xml:space="preserve">ATOYAC                                                      </t>
  </si>
  <si>
    <t xml:space="preserve">ATZACAN                                                     </t>
  </si>
  <si>
    <t xml:space="preserve">ATZALAN                                                     </t>
  </si>
  <si>
    <t xml:space="preserve">TLALTETELA                                                  </t>
  </si>
  <si>
    <t xml:space="preserve">AYAHUALULCO                                                 </t>
  </si>
  <si>
    <t xml:space="preserve">BANDERILLA                                                  </t>
  </si>
  <si>
    <t xml:space="preserve">BENITO JUAREZ                                               </t>
  </si>
  <si>
    <t xml:space="preserve">BOCA DEL RIO                                                </t>
  </si>
  <si>
    <t xml:space="preserve">CALCAHUALCO                                                 </t>
  </si>
  <si>
    <t xml:space="preserve">CAMERINO Z. MENDOZA                                         </t>
  </si>
  <si>
    <t xml:space="preserve">CARRILLO PUERTO                                             </t>
  </si>
  <si>
    <t xml:space="preserve">CATEMACO                                                    </t>
  </si>
  <si>
    <t xml:space="preserve">CAZONES                                                     </t>
  </si>
  <si>
    <t xml:space="preserve">CERRO AZUL                                                  </t>
  </si>
  <si>
    <t xml:space="preserve">CITLALTEPETL                                                </t>
  </si>
  <si>
    <t xml:space="preserve">COACOATZINTLA                                               </t>
  </si>
  <si>
    <t xml:space="preserve">COAHUITLAN                                                  </t>
  </si>
  <si>
    <t xml:space="preserve">COATEPEC                                                    </t>
  </si>
  <si>
    <t xml:space="preserve">COATZACOALCOS                                               </t>
  </si>
  <si>
    <t xml:space="preserve">COATZINTLA                                                  </t>
  </si>
  <si>
    <t xml:space="preserve">COETZALA                                                    </t>
  </si>
  <si>
    <t xml:space="preserve">COLIPA                                                      </t>
  </si>
  <si>
    <t xml:space="preserve">COMAPA                                                      </t>
  </si>
  <si>
    <t xml:space="preserve">CORDOBA                                                     </t>
  </si>
  <si>
    <t xml:space="preserve">COSAMALOAPAN DE CARPIO                                      </t>
  </si>
  <si>
    <t xml:space="preserve">COSAUTLAN DE CARVAJAL                                       </t>
  </si>
  <si>
    <t xml:space="preserve">COSCOMATEPEC                                                </t>
  </si>
  <si>
    <t xml:space="preserve">COSOLEACAQUE                                                </t>
  </si>
  <si>
    <t xml:space="preserve">COTAXTLA                                                    </t>
  </si>
  <si>
    <t xml:space="preserve">COXQUIHUI                                                   </t>
  </si>
  <si>
    <t xml:space="preserve">COYUTLA                                                     </t>
  </si>
  <si>
    <t xml:space="preserve">CUICHAPA                                                    </t>
  </si>
  <si>
    <t xml:space="preserve">CUITLAHUAC                                                  </t>
  </si>
  <si>
    <t xml:space="preserve">CHACALTIANGUIS                                              </t>
  </si>
  <si>
    <t xml:space="preserve">CHALMA                                                      </t>
  </si>
  <si>
    <t xml:space="preserve">CHICONAMEL                                                  </t>
  </si>
  <si>
    <t xml:space="preserve">CHICONQUIACO                                                </t>
  </si>
  <si>
    <t xml:space="preserve">CHICONTEPEC                                                 </t>
  </si>
  <si>
    <t xml:space="preserve">CHINAMECA                                                   </t>
  </si>
  <si>
    <t xml:space="preserve">CHINAMPA DE GOROSTIZA                                       </t>
  </si>
  <si>
    <t xml:space="preserve">LAS CHOAPAS                                                 </t>
  </si>
  <si>
    <t xml:space="preserve">CHOCAMAN                                                    </t>
  </si>
  <si>
    <t xml:space="preserve">CHONTLA                                                     </t>
  </si>
  <si>
    <t xml:space="preserve">CHUMATLAN                                                   </t>
  </si>
  <si>
    <t xml:space="preserve">EMILIANO ZAPATA                                             </t>
  </si>
  <si>
    <t xml:space="preserve">ESPINAL                                                     </t>
  </si>
  <si>
    <t xml:space="preserve">FILOMENO MATA                                               </t>
  </si>
  <si>
    <t xml:space="preserve">FORTIN                                                      </t>
  </si>
  <si>
    <t xml:space="preserve">GUTIERREZ ZAMORA                                            </t>
  </si>
  <si>
    <t xml:space="preserve">HIDALGOTITLAN                                               </t>
  </si>
  <si>
    <t xml:space="preserve">HUATUSCO                                                    </t>
  </si>
  <si>
    <t xml:space="preserve">HUAYACOCOTLA                                                </t>
  </si>
  <si>
    <t xml:space="preserve">HUEYAPAN DE OCAMPO                                          </t>
  </si>
  <si>
    <t xml:space="preserve">HUILOAPAN                                                   </t>
  </si>
  <si>
    <t xml:space="preserve">IGNACIO DE LA LLAVE                                         </t>
  </si>
  <si>
    <t xml:space="preserve">ILAMATLAN                                                   </t>
  </si>
  <si>
    <t xml:space="preserve">ISLA                                                        </t>
  </si>
  <si>
    <t xml:space="preserve">IXCATEPEC                                                   </t>
  </si>
  <si>
    <t xml:space="preserve">IXHUACAN DE LOS REYES                                       </t>
  </si>
  <si>
    <t xml:space="preserve">IXHUATLAN DEL CAFE                                          </t>
  </si>
  <si>
    <t xml:space="preserve">IXHUATLANCILLO                                              </t>
  </si>
  <si>
    <t xml:space="preserve">IXHUATLAN DEL SURESTE                                       </t>
  </si>
  <si>
    <t xml:space="preserve">IXHUATLAN DE MADERO                                         </t>
  </si>
  <si>
    <t xml:space="preserve">IXMATLAHUACAN                                               </t>
  </si>
  <si>
    <t xml:space="preserve">IXTACZOQUITLAN                                              </t>
  </si>
  <si>
    <t xml:space="preserve">JALACINGO                                                   </t>
  </si>
  <si>
    <t xml:space="preserve">XALAPA                                                      </t>
  </si>
  <si>
    <t xml:space="preserve">JALCOMULCO                                                  </t>
  </si>
  <si>
    <t xml:space="preserve">JALTIPAN                                                    </t>
  </si>
  <si>
    <t xml:space="preserve">JAMAPA                                                      </t>
  </si>
  <si>
    <t xml:space="preserve">JESUS CARRANZA                                              </t>
  </si>
  <si>
    <t xml:space="preserve">XICO                                                        </t>
  </si>
  <si>
    <t xml:space="preserve">JILOTEPEC                                                   </t>
  </si>
  <si>
    <t xml:space="preserve">JUAN RODRIGUEZ CLARA                                        </t>
  </si>
  <si>
    <t xml:space="preserve">JUCHIQUE DE FERRER                                          </t>
  </si>
  <si>
    <t xml:space="preserve">LANDERO Y COSS                                              </t>
  </si>
  <si>
    <t xml:space="preserve">LERDO DE TEJADA                                             </t>
  </si>
  <si>
    <t xml:space="preserve">MAGDALENA                                                   </t>
  </si>
  <si>
    <t xml:space="preserve">MALTRATA                                                    </t>
  </si>
  <si>
    <t xml:space="preserve">MANLIO FABIO ALTAMIRANO                                     </t>
  </si>
  <si>
    <t xml:space="preserve">MARIANO ESCOBEDO                                            </t>
  </si>
  <si>
    <t xml:space="preserve">MARTINEZ DE LA TORRE                                        </t>
  </si>
  <si>
    <t xml:space="preserve">MECATLAN                                                    </t>
  </si>
  <si>
    <t xml:space="preserve">MECAYAPAN                                                   </t>
  </si>
  <si>
    <t xml:space="preserve">MEDELLIN                                                    </t>
  </si>
  <si>
    <t xml:space="preserve">MIAHUATLAN                                                  </t>
  </si>
  <si>
    <t xml:space="preserve">LAS MINAS                                                   </t>
  </si>
  <si>
    <t xml:space="preserve">MINATITLAN                                                  </t>
  </si>
  <si>
    <t xml:space="preserve">MISANTLA                                                    </t>
  </si>
  <si>
    <t xml:space="preserve">MIXTLA DE ALTAMIRANO                                        </t>
  </si>
  <si>
    <t xml:space="preserve">MOLOACAN                                                    </t>
  </si>
  <si>
    <t xml:space="preserve">NAOLINCO                                                    </t>
  </si>
  <si>
    <t xml:space="preserve">NARANJAL                                                    </t>
  </si>
  <si>
    <t xml:space="preserve">NAUTLA                                                      </t>
  </si>
  <si>
    <t xml:space="preserve">NOGALES                                                     </t>
  </si>
  <si>
    <t xml:space="preserve">OLUTA                                                       </t>
  </si>
  <si>
    <t xml:space="preserve">OMEALCA                                                     </t>
  </si>
  <si>
    <t xml:space="preserve">ORIZABA                                                     </t>
  </si>
  <si>
    <t xml:space="preserve">OTATITLAN                                                   </t>
  </si>
  <si>
    <t xml:space="preserve">OTEAPAN                                                     </t>
  </si>
  <si>
    <t xml:space="preserve">OZULUAMA DE MASCARE¤AS                                      </t>
  </si>
  <si>
    <t xml:space="preserve">PAJAPAN                                                     </t>
  </si>
  <si>
    <t xml:space="preserve">PANUCO                                                      </t>
  </si>
  <si>
    <t xml:space="preserve">PAPANTLA                                                    </t>
  </si>
  <si>
    <t xml:space="preserve">PASO DEL MACHO                                              </t>
  </si>
  <si>
    <t xml:space="preserve">PASO DE OVEJAS                                              </t>
  </si>
  <si>
    <t xml:space="preserve">LA PERLA                                                    </t>
  </si>
  <si>
    <t xml:space="preserve">PEROTE                                                      </t>
  </si>
  <si>
    <t xml:space="preserve">PLATON SANCHEZ                                              </t>
  </si>
  <si>
    <t xml:space="preserve">PLAYA VICENTE                                               </t>
  </si>
  <si>
    <t xml:space="preserve">POZA RICA DE HIDALGO                                        </t>
  </si>
  <si>
    <t xml:space="preserve">LAS VIGAS DE RAMIREZ                                        </t>
  </si>
  <si>
    <t xml:space="preserve">PUEBLO VIEJO                                                </t>
  </si>
  <si>
    <t xml:space="preserve">PUENTE NACIONAL                                             </t>
  </si>
  <si>
    <t xml:space="preserve">RAFAEL DELGADO                                              </t>
  </si>
  <si>
    <t xml:space="preserve">RAFAEL LUCIO                                                </t>
  </si>
  <si>
    <t xml:space="preserve">LOS REYES                                                   </t>
  </si>
  <si>
    <t xml:space="preserve">RIO BLANCO                                                  </t>
  </si>
  <si>
    <t xml:space="preserve">SALTABARRANCA                                               </t>
  </si>
  <si>
    <t xml:space="preserve">SAN ANDRES TENEJAPAN                                        </t>
  </si>
  <si>
    <t xml:space="preserve">SAN ANDRES TUXTLA                                           </t>
  </si>
  <si>
    <t xml:space="preserve">SAN JUAN EVANGELISTA                                        </t>
  </si>
  <si>
    <t xml:space="preserve">SANTIAGO TUXTLA                                             </t>
  </si>
  <si>
    <t xml:space="preserve">SAYULA DE ALEMAN                                            </t>
  </si>
  <si>
    <t xml:space="preserve">SOCONUSCO                                                   </t>
  </si>
  <si>
    <t xml:space="preserve">SOCHIAPA                                                    </t>
  </si>
  <si>
    <t xml:space="preserve">SOLEDAD ATZOMPA                                             </t>
  </si>
  <si>
    <t xml:space="preserve">SOLEDAD DE DOBLADO                                          </t>
  </si>
  <si>
    <t xml:space="preserve">SOTEAPAN                                                    </t>
  </si>
  <si>
    <t xml:space="preserve">TAMALIN                                                     </t>
  </si>
  <si>
    <t xml:space="preserve">TAMIAHUA                                                    </t>
  </si>
  <si>
    <t xml:space="preserve">TAMPICO ALTO                                                </t>
  </si>
  <si>
    <t xml:space="preserve">TANCOCO                                                     </t>
  </si>
  <si>
    <t xml:space="preserve">TANTIMA                                                     </t>
  </si>
  <si>
    <t xml:space="preserve">TANTOYUCA                                                   </t>
  </si>
  <si>
    <t xml:space="preserve">TATATILA                                                    </t>
  </si>
  <si>
    <t xml:space="preserve">CASTILLO DE TEAYO                                           </t>
  </si>
  <si>
    <t xml:space="preserve">TECOLUTLA                                                   </t>
  </si>
  <si>
    <t xml:space="preserve">TEHUIPANGO                                                  </t>
  </si>
  <si>
    <t xml:space="preserve">TEMAPACHE                                                   </t>
  </si>
  <si>
    <t xml:space="preserve">TEMPOAL                                                     </t>
  </si>
  <si>
    <t xml:space="preserve">TENAMPA                                                     </t>
  </si>
  <si>
    <t xml:space="preserve">TENOCHTITLAN                                                </t>
  </si>
  <si>
    <t xml:space="preserve">TEOCELO                                                     </t>
  </si>
  <si>
    <t xml:space="preserve">TEPATLAXCO                                                  </t>
  </si>
  <si>
    <t xml:space="preserve">TEPETLAN                                                    </t>
  </si>
  <si>
    <t xml:space="preserve">TEPETZINTLA                                                 </t>
  </si>
  <si>
    <t xml:space="preserve">TEQUILA                                                     </t>
  </si>
  <si>
    <t xml:space="preserve">JOSE AZUETA                                                 </t>
  </si>
  <si>
    <t xml:space="preserve">TEXCATEPEC                                                  </t>
  </si>
  <si>
    <t xml:space="preserve">TEXHUACAN                                                   </t>
  </si>
  <si>
    <t xml:space="preserve">TEXISTEPEC                                                  </t>
  </si>
  <si>
    <t xml:space="preserve">TEZONAPA                                                    </t>
  </si>
  <si>
    <t xml:space="preserve">TIERRA BLANCA                                               </t>
  </si>
  <si>
    <t xml:space="preserve">TIHUATLAN                                                   </t>
  </si>
  <si>
    <t xml:space="preserve">TLACOJALPAN                                                 </t>
  </si>
  <si>
    <t xml:space="preserve">TLACOLULAN                                                  </t>
  </si>
  <si>
    <t xml:space="preserve">TLACOTALPAN                                                 </t>
  </si>
  <si>
    <t xml:space="preserve">TLACOTEPEC DE MEJIA                                         </t>
  </si>
  <si>
    <t xml:space="preserve">TLACHICHILCO                                                </t>
  </si>
  <si>
    <t xml:space="preserve">TLALIXCOYAN                                                 </t>
  </si>
  <si>
    <t xml:space="preserve">TLALNELHUAYOCAN                                             </t>
  </si>
  <si>
    <t xml:space="preserve">TLAPACOYAN                                                  </t>
  </si>
  <si>
    <t xml:space="preserve">TLAQUILPA                                                   </t>
  </si>
  <si>
    <t xml:space="preserve">TLILAPAN                                                    </t>
  </si>
  <si>
    <t xml:space="preserve">TOMATLAN                                                    </t>
  </si>
  <si>
    <t xml:space="preserve">TONAYAN                                                     </t>
  </si>
  <si>
    <t xml:space="preserve">TOTUTLA                                                     </t>
  </si>
  <si>
    <t xml:space="preserve">TUXPAM                                                      </t>
  </si>
  <si>
    <t xml:space="preserve">TUXTILLA                                                    </t>
  </si>
  <si>
    <t xml:space="preserve">URSULO GALVAN                                               </t>
  </si>
  <si>
    <t xml:space="preserve">VEGA DE ALATORRE                                            </t>
  </si>
  <si>
    <t xml:space="preserve">VERACRUZ                                                    </t>
  </si>
  <si>
    <t xml:space="preserve">VILLA ALDAMA                                                </t>
  </si>
  <si>
    <t xml:space="preserve">XOXOCOTLA                                                   </t>
  </si>
  <si>
    <t xml:space="preserve">YANGA                                                       </t>
  </si>
  <si>
    <t xml:space="preserve">YECUATLA                                                    </t>
  </si>
  <si>
    <t xml:space="preserve">ZACUALPAN                                                   </t>
  </si>
  <si>
    <t xml:space="preserve">ZARAGOZA                                                    </t>
  </si>
  <si>
    <t xml:space="preserve">ZENTLA                                                      </t>
  </si>
  <si>
    <t xml:space="preserve">ZONGOLICA                                                   </t>
  </si>
  <si>
    <t xml:space="preserve">ZONTECOMATLAN DE LOPEZ Y FUENTES                            </t>
  </si>
  <si>
    <t xml:space="preserve">ZOZOCOLCO DE HIDALGO                                        </t>
  </si>
  <si>
    <t xml:space="preserve">AGUA DULCE                                                  </t>
  </si>
  <si>
    <t xml:space="preserve">EL HIGO                                                     </t>
  </si>
  <si>
    <t xml:space="preserve">NANCHITAL DE LAZARO CARDENAS DEL RIO                        </t>
  </si>
  <si>
    <t xml:space="preserve">TRES VALLES                                                 </t>
  </si>
  <si>
    <t xml:space="preserve">CARLOS A. CARRILLO                                          </t>
  </si>
  <si>
    <t xml:space="preserve">TATAHUICAPAN DE JUAREZ                                      </t>
  </si>
  <si>
    <t xml:space="preserve">UXPANAPA                                                    </t>
  </si>
  <si>
    <t xml:space="preserve">SAN RAFAEL                                                  </t>
  </si>
  <si>
    <t xml:space="preserve">SANTIAGO SOCHIAPAN                                          </t>
  </si>
  <si>
    <t>http://www.sev.gob.mx/wp-content/uploads/2020/12/Codigo_de_conducta_SEV.pdf</t>
  </si>
  <si>
    <t>Diploma
Correo electrónico</t>
  </si>
  <si>
    <t>Se anexa archivo en formato PDF
https://youtu.be/dHo_DbSkbsI</t>
  </si>
  <si>
    <t xml:space="preserve"> La Unidad de Evaluación del Desempeño de la SHCP
</t>
  </si>
  <si>
    <t xml:space="preserve">Lic. Víctor de León Favela, Director de Seguimiento y Mejora al Gasto Federalizado (SHCP)
C.P. Ángel Mendoza González, enlace en SEFIPLAN
C.P. Julio Cesar Galván, enlace SEFIPLAN
</t>
  </si>
  <si>
    <t>Datos de contacto:
victor_deleon@hacienda.gob.mx
tel: 55 53 68 82 70
amendoza@sefiplan.gob.mx
tel: 2288421400 ext. 3433
agalvan@sefiplan.gob.mx 
tel: 2288421400 ext. 3452</t>
  </si>
  <si>
    <t xml:space="preserve"> 8 personas 
</t>
  </si>
  <si>
    <t>Captura de pantalla de Información Financiera
Captura de pantalla Aplicación de Recursos Federales 
Sistema de consulta de Indicadores FONE (Desempeño) Ejercicio Fiscal 2021</t>
  </si>
  <si>
    <t xml:space="preserve">Se encuentran en las funciones de las diferentes áreas que conforman la Oficialía Mayor
Manuales Específicos de Organización:
Dirección de Contabilidad y Control Presupuestal. Páginas 16-19, 22-24, 27-29 y 32
Dirección de Recursos Financieros. Páginas 15-18, 35-39 y 46-47
Dirección de Nóminas. Páginas 16-52
Dirección de Recursos Humanos. Páginas 29-58
</t>
  </si>
  <si>
    <t>Se encuentran en las funciones de las diferentes áreas que conforman la Oficialía Mayor
Manuales Específicos de Procedimientos:
Dirección de Contabilidad y Control Presupuestal. Páginas 10-14 y 36-41
Dirección de Recursos Financieros. Páginas 47-51 y 91-93</t>
  </si>
  <si>
    <t>Preescolar: 13,101</t>
  </si>
  <si>
    <t>Primaria: 27,483</t>
  </si>
  <si>
    <t>Secundaria: 26,699</t>
  </si>
  <si>
    <t>Normal: 240</t>
  </si>
  <si>
    <t>Personal de Apoyo: 4,169</t>
  </si>
  <si>
    <t>Administrativas: 11,676</t>
  </si>
  <si>
    <t>Directivas: 5,202</t>
  </si>
  <si>
    <t>Docentes: 89,400</t>
  </si>
  <si>
    <t>La Secretaría de Educación de Veracruz cuenta con el Código de Ética de los Servidores Públicos del Poder Ejecutivo del Estado de Veracruz de Ignacio de la Llave, publicado en la Gaceta Oficial Extraordinaria 104 del 12 de marzo de 2020 y el Código de Conducta de la Secretaría de Educación de Veracruz; mismos que han sido difundidos entre todo el personal de la Secretaría.</t>
  </si>
  <si>
    <t>La Secretaría de Educación de Veracruz cuenta con un reglamento interior actualizado, publicado el viernes 28 de marzo de 2022 en la Gaceta Número Extraordinario 110, mismo que ha sido difundido entre el personal de la Secretaría.</t>
  </si>
  <si>
    <t>La Secretaría de Educación de Veracruz actualmente se encuentra trabajando de manera coordinada con la Contraloría General del Estado para contar con los Manuales Administrativos y la Estructura Orgánica debidamente actualizados y armonizados con el Reglamento Interior vigente.</t>
  </si>
  <si>
    <t>La Secretaría de Educación de Veracruz con el fin de que los Servidores Públicos durante el desempeño de sus empleos, cargos o comisiones, se conduzcan en estricto apego a los Principios y Valores rectores del Servicio Público, ha difundido entre su personal el Código de Ética de los Servidores Públicos del Poder Ejecutivo del Estado de Veracruz de Ignacio de la Llave y el Código de Conducta de la Secretaría de Educación de Veracruz.</t>
  </si>
  <si>
    <t>La Secretaría de Educación de Veracruz con el fin de garantizar el resguardo, conservación, organización y descripción de los archivos documentales, ha integrado un equipo de trabajo que se encarga de efectuar reuniones de trabajo y brindar capacitación a todo el personal.</t>
  </si>
  <si>
    <t>La Secretaría de Educación de Veracruz no cuenta con los Manuales Administrativos y Estructura Orgánica actualizados y armonizados con el nuevo Reglamento Interior actualizado en fecha 28 de marzo de 2022.</t>
  </si>
  <si>
    <t>La Secretaría de Educación de Veracruz registra el Gasto FONE en el Sistema de Administración Financiera del Estado de Veracruz (SIAFEV 2.0); sin embargo, dicho Sistema no cuenta con una clasificación administrativa y proyecto que detalle los niveles educativos.</t>
  </si>
  <si>
    <t xml:space="preserve"> La comunicación entre la Dirección General del Sistema de Administración de la Nómina Educativa Federalizada (DGSANEF) y la Unidad del Sistema para la Carrera de las Maestras y Maestros (USICAMM) es deficiente, lo que ha generado rechazos de pagos realizados por nombramientos de personal.</t>
  </si>
  <si>
    <t>No obstante que el Gobierno Federal ha declarado el fin a la etapa de emergencia de la alerta sanitaria causada por el Virus SARS CoV-2, los contagios aún persisten entre el personal que labora en Oficinas Centrales de la Secretaría de Educación de Veracruz, lo que ocasiona cargas de trabajo por la ausencia del personal.</t>
  </si>
  <si>
    <t>El no contar con los Manuales Administrativos actualizados, implica que el personal desconozca la funciones que por normatividad les corresponden realizar.</t>
  </si>
  <si>
    <t>El incremento en los precios de los artículos provocado por un incremento en la inflación, puede ocasionar que el presupuesto asignado al Estado con recursos del Fondo de Aportaciones para Gasto Operativo sea insuficiente para resolver todas las necesidades del sistema educativo.</t>
  </si>
  <si>
    <t>La Secretaría de Educación de Veracruz, ha implementado el Sistema Institucional de Archivos (SIA SEV) con el objetivo de generar las condiciones en materia archivística y establecer las bases de una política de gestión documental que garantice el resguardo, conservación, organización y descripción de los archivos; bajo criterios uniformes y en apego al marco normativo, que permitan la disposición y localización expedita de los documentos, agilizando y simplificando trámites, coadyuvando y promoviendo el acceso a la información para el desarrollo de la sociedad, la cultura de la transparencia y el fortalecimiento de la identidad.</t>
  </si>
  <si>
    <t>https://nominatransparente.rhnet.gob.mx</t>
  </si>
  <si>
    <t>Total de Docentes en el Estado: 101,818</t>
  </si>
  <si>
    <t>https://consultapublicamx.plataformadetransparencia.org.mx/vut-web/faces/view/consultaPublica.xhtml#tarjetaInformativa</t>
  </si>
  <si>
    <t>Número de docentes pagados con FONE: 60,448</t>
  </si>
  <si>
    <t xml:space="preserve">https://www.sev.gob.mx/normatividad-fone/
En archivo PDF Avance Presupuestal por Fuente de Financiamiento a Nivel Partida y D.O.F. Presupuesto Autorizado 2022
Ley de Coordinación Fiscal
Ley General de Educación
Lineamientos del Gasto de Operación del FONE
Disposiciones específicas que deberán observar las entidades federativas para registrar cada nómina.
Criterios operativos que deberán observar las autoridades educativas para realizar movimientos de creación, cancelación, conversión, reubicación, transferencia, cambio de centro de trabajo y promoción de las plazas federalizadas.
Acuerdo por el que se da a conocer a los gobiernos de las entidades federativas y calendarización para la ministración durante el ejercicio fiscal 2022, de los recursos correspondientes a los Ramos Generales 28 Participaciones a Entidades Federativas y Municipioos y 33 Aportaciones Federales para Entidades Federativas y Municipios. 
</t>
  </si>
  <si>
    <t>Curso de gestión y manejo del Ramo 33.
Cursos de actualización sobre normatividad enfocados al manejo del FONE.
Cursos del marco legal y de contrataciones gubernamentales que involucran el fondo.</t>
  </si>
  <si>
    <t>Se realizó la Evaluación Específica de Desempeño del Fondo de Aportaciones para la Nómina Educativa y Gasto Operativo (FONE) Ejercicio Fiscal 2021, correspondiente al Programa Anual de Evaluación (PAE) 2022 Tomo II .
Actividad denominada Verificación y seguimiento al Proceso de Integración y Pago de Nómina del Personal Educativo en la Secretaría de Educación de Veracruz, con Recursos del Fondo de Aportaciones para la Nómina Educativa y Gasto Operativo (FONE), por el periodo de enero-junio de 2022 por parte del Órgano Interno de Control en la Secretaría de Educación de Veracruz.</t>
  </si>
  <si>
    <t>https://www.sev.gob.mx/v1/difusion/pae/
Se anexa archivo en formato PDF.</t>
  </si>
  <si>
    <t>No se recibieron observaciones</t>
  </si>
  <si>
    <t xml:space="preserve">
Captura de pantalla de Información Financiera
Captura de pantalla Aplicación de Recursos Federales
Sistema de consulta de Indicadores FONE (Desempeño) Ejercicio Fiscal 2021
D.O.F. Presupuesto autorizado 2022</t>
  </si>
  <si>
    <t>Gaceta Oficial del Estado Núm. Ext. 104 de fecha jueves 12 de marzo de 2020
Código de Conducta</t>
  </si>
  <si>
    <t xml:space="preserve">Datos de contacto:
Enlace de Ética
tel: 2288417700 Ext. 7056
correo electrónico enlaceeticasev@cgever.gob.mx
</t>
  </si>
  <si>
    <t>Programa de Trabajo de Control Interno (PTCI)</t>
  </si>
  <si>
    <t>SÍ</t>
  </si>
  <si>
    <t xml:space="preserve">Sí
</t>
  </si>
  <si>
    <t>Programa Anual de Evaluación (PAE) 2022
Oficio No. OIC/SEV/FIS/4185/2022
Oficio No. OIC/SEV/FIS/0723/2023</t>
  </si>
  <si>
    <t>106 y Sí estan asociados los perfiles a sus funciones de acuerdo a los Manuales Específicos de Organización de cada área.</t>
  </si>
  <si>
    <t xml:space="preserve">Orden de Pago No. 20765 RENDIMIENTOS $64,718.66
Avance presupuestal por fuente de Financiamiento
Dictámenes de Suficiencia Presupuestal (DSP)
</t>
  </si>
  <si>
    <t>Se anexa archivo en formato PDF de captura de pantalla del SIA SEV</t>
  </si>
  <si>
    <t>https://sistemas.cgever.gob.mx/2020/pdf/codigo_etica.pdf</t>
  </si>
  <si>
    <t xml:space="preserve">En lo general el Reglamento Interior de la Secretaría de Educación de Veracruz, contiene atribuciones sobre el manejo, operación, reporte o cualquier actividad relacionada al Fondo; mismas que se detallan en los artículos  14, 16, 17, 18, 19, 20, 21, 22 y 23. </t>
  </si>
  <si>
    <t>Informe Anual del Sistema de Control Iinreno de la Secretaría de Educación de Veracruz.</t>
  </si>
  <si>
    <t xml:space="preserve">No. Se esta en proceso de recibir la capacitación del personal designado como enlace. </t>
  </si>
  <si>
    <t>Datos de contacto:
Enlace de Ética
tel: 2288417700 Ext. 7056
correo electrónico enlaceeticasev@cgever.gob.mx
Órgano Interno de Control en la Secretaría de Educación de Veracruz</t>
  </si>
  <si>
    <t>Actas de las primera, segunda y tercera sesiones ordinarias del Comité de Control y Desempeño Institucional  (COCODI) de la Secretaría de Educación de Veracruz.</t>
  </si>
  <si>
    <t xml:space="preserve">Contancias de Capacitación expedidas por la Contraloría General a través de la Unidad de Ética y Capacitación.
  </t>
  </si>
  <si>
    <t>Contancias de Capacitación expedidas por la Contraloría General a través de la Unidad de Ética y Capacitación.</t>
  </si>
  <si>
    <t>Se anexan archivos en formato PDF.</t>
  </si>
  <si>
    <t>Proyectos de Mejora (PAE 2022).</t>
  </si>
  <si>
    <t>Oficio Número SEV/OM/DRF/4142/2022</t>
  </si>
  <si>
    <t>Se anexa archivo en formato PDF.</t>
  </si>
  <si>
    <t>Se anexa archivo en formato PDF.
https://www.dof.gob.mx/nota_detalle.php?codigo=5638773&amp;fecha=20/12/2021#gsc.tab=0</t>
  </si>
  <si>
    <t xml:space="preserve">
$1,582,991.07
</t>
  </si>
  <si>
    <t>Se anexan archivo en formato PDF.</t>
  </si>
  <si>
    <t xml:space="preserve">Se implementó el Sistema de Distribución Geográfica del FONE (SIGFONE), el cual permite consular, informar y reportar ilustrativamente la distribución-aplicación del presupuesto anual del FONE por nivel educativo en la Entidad Veracruzana: Preescolar, primaria, secundaria y normal. 
Se aperturó un banner especial a un clic en el Portal de Internet de la Secretaría de Educación, con la finalidad de difundir y poner a disposición de quien lo requiera, el Programa de Trabajo y los principales resultados derivados de la implementación del sistema de archivos de la Secretaría SIA SEV. 
Se aperturó en el Portal de Internet de la Secretaría de Educación, un banner especial para “Normatividad FONE”, con la finalidad de difundir y poner a disposición de quien lo requiera, el principal Marco Jurídico del Fondo.
</t>
  </si>
  <si>
    <t>Se anexa archivo en formato PDF y Excel.</t>
  </si>
  <si>
    <t>Avance presupuestal por fuente de Financiamiento
Pólizas de Egresos</t>
  </si>
  <si>
    <t>Captura de pantalla SIGFONE
Captura de pantalla SIA SEV
Captura de pantalla de NORMATIVIDAD FONE</t>
  </si>
  <si>
    <t xml:space="preserve">Se anexa en archivo formato PDF  </t>
  </si>
  <si>
    <t>Meta: -1.82%</t>
  </si>
  <si>
    <t>Logro: -1.82%</t>
  </si>
  <si>
    <t>http://www.sev.gob.mx/servicios/anuario/Prontuarios/PronturarioIniciodeCursos2021-2022.pdf</t>
  </si>
  <si>
    <t xml:space="preserve">Se anexa archivo en formato PDF </t>
  </si>
  <si>
    <t xml:space="preserve">https://www.transparenciapresupuestaria.gob.mx/es/PTP/rft
http://www.sev.gob.mx/servicios/anuario/Prontuarios/PronturarioIniciodeCursos2021-2022.pdf
En archivo PDF Prontuario Estadístico con cifras e indicadores en materia de educación del estado de Veracruz ciclo escolar 2021-2022
</t>
  </si>
  <si>
    <t>https://www.mstwls.hacienda.gob.mx/oam-cp/security/authLogin.do?contextType=external&amp;username=string&amp;OverrideRetryLimit=0&amp;password=sercure_string&amp;challenge_url=https%3A%2F%2Fwww.mstwls.hacienda.gob.mx%2Foam-cp%2Fsecurity%2FauthLogin.do&amp;request_id=-7138717747855836047&amp;authn_try_count=0&amp;locale=es_MX&amp;resource_url=https%253A%252F%252Fwww.mstwls.hacienda.gob.mx%252F</t>
  </si>
  <si>
    <t>Portal de la Secretaría de Hacienda y Crédito Público</t>
  </si>
  <si>
    <t>Desarrollo de estrategias para que los alumnos permanezcan en las aulas en ambientes que promuevan su bienestar, para que aprendan y se desarrollen de manera integral, y que concluyan los tramos educativos en los tiempos establecidos, incorporándose a los niveles subsecuentes.</t>
  </si>
  <si>
    <t>Para esta Administración, la educación es un pilar fundamental para impulsar el crecimiento y desarrollo de la sociedad, por lo cual se asume como necesaria la permanencia y conclusión de los estudiantes en condiciones de excelencia.</t>
  </si>
  <si>
    <t>Las tendencias que se observan guardan una proporción conforme a los reportes que presenta el CONEVAL en su publicación "Proyecciones de la Población de México y de las Entidades Federativas 2016-2050" donde se destaca que la matrícula escolar a temprana edad, estara mostrando una reducción que se estima alcanzsará un 12.4 a 2030, esta relación es observable en las tendencias que reflejan los ciclos escolares anteriores.</t>
  </si>
  <si>
    <t>Las tendencias que se observan guardan una proporción conforme a los reportes que presenta el CONEVAL en su publicación "Proyecciones de la Población de México y de las Entidades Federativas 2016-2050" donde se destaca que la matrícula escolar a temprana, estara mostrando una reducción que se estima alcanzará un 9.4 a 2030, esta relación es observable en las tendencias que reflejan los ciclos escolares anteriores.</t>
  </si>
  <si>
    <t>Las tendencias que se observan guardan una proporción conforme a los reportes que presenta el CONEVAL en su publicación "Proyecciones de la Población de México y de las Entidades Federativas 2016-2050" donde se destaca que la matrícula escolar a temprana, estara mostrando una reducción que se estima alcanzará un 5.9 a 2030, esta relación es observable en las tendencias que reflejan los ciclos escolares anteriores.</t>
  </si>
  <si>
    <t xml:space="preserve">Sí. Del total de los rendimientos financieros generados se aplicaron a los fines del fondo el importe de $992,887.50.
Asimismo, fueron reintegrados a la Tesorería de la Secretaría de Finanzas y Planeación rendimientos financieros por el importe de $ 590,103.57.
</t>
  </si>
  <si>
    <t>NOTA: Incluye rendimientos financieros por el importe de $992,887.50.</t>
  </si>
  <si>
    <t>Nota: El presupuesto ejercido del FONE por municipio solo corresponde al pago de servicios personales, no incluye pagos a terceros y nómina subsidiada.</t>
  </si>
  <si>
    <t>No, debido a que  se realizo la actualización de la Estructura Órganica en enero del 2020, el Reglamento Interior en marzo del 2022,  por ello se sigue trabajando conjuntamente con la Contraloría General  en la actualización de los Manuales.</t>
  </si>
  <si>
    <t>NOTA: El presupuesto modificado y ejercido incluye el importe de $928,168.84 de rendimientos financieros generados en "Otros de Gasto Corriente" y el importe de $64,718.66 de rendimientos financieros generados en Gastos de Operación y aplicados en los Capitulos 2000 y 3000 .</t>
  </si>
  <si>
    <t>Dictámenes de Suficiencia Presupuestal (DSP) de los rendimientos financieros generados.
Estados de Cuenta Bancarios</t>
  </si>
  <si>
    <t xml:space="preserve">• Capacitación Bloque de Ética e Integridad Pública Modulo I: Principios y Valores Éticos; Modulo II: Vocación del Servicio Público; Módulo XII: Cero Tolerancia al Hostigamiento Sexual y Acoso Sexual en la Administración Pública Estatal; Módulo XIII: Combate a la corrupción a través del cumplimiento de las obligaciones de transparencia y acceso a la información, impartido en línea a través de la Plataforma del Campus Virtual de la Secretaría de Finanzas y Planeación en el mes de septiembre de 2022, con una duración de 16 horas.
• Capacitación Bloque de Sistema de Control Interno (SICI) Módulo IV: Sistema de Control Interno; Módulo V: Gestión de Riesgos y Módulo VI: Información y Comunicación, impartido en línea a través de la Plataforma del Campus Virtual de la Secretaria de Finanzas y Planeación en el mes de septiembre de 2022, con una duración de 7 horas.
</t>
  </si>
  <si>
    <t xml:space="preserve">                                                                                                          
Archivo en formato PDF Presupuesto autorizado.
Está disponible en la página de la Secretaría de Educación de Veracruz: 
https://www.sev.gob.mx/transparencia/#!/
https://www.sev.gob.mx/transparencia/de_interes/aplicacion-de-recursos-federales/
Sistema de consulta de Indicadores FONE (Desempeño) Ejercicio Fiscal 2021
Secretaría de Finanzas y Planeación 
http://www.veracruz.gob.mx/finanzas/transparencia/transparencia-proactiva/contabilidad-gubernamental/formato-unico/
Plataforma Nacional De Transparencia                     https://tinyurl.com/2njzyjj3          https://tinyurl.com/2lc97txo
</t>
  </si>
  <si>
    <t xml:space="preserve">                                                                                          
Archivo en formato PDF
Está disponible en la página de la Secretaría de Educación de Veracruz: 
https://www.sev.gob.mx/transparencia/#!/
https://www.sev.gob.mx/transparencia/de_interes/aplicacion-de-recursos-federales/
https://www.sev.gob.mx/upece/indicadores-fone/indicadores
Secretaría de Finanzas y Planeación 
http://www.veracruz.gob.mx/finanzas/transparencia/transparencia-proactiva/contabilidad-gubernamental/formato-unico/
Plataforma Nacional De Transparencia                     https://tinyurl.com/2njzyjj3          https://tinyurl.com/2lc97txo
</t>
  </si>
  <si>
    <t>La Auditoría Superior de la Federación realizó la auditoría 1855 denominada "Recursos del Fondo de Aportaciones para la Nómina Educativa y Gasto Operativo" Cuenta Pública 2021, dentro de la cual, realizó la revisión al Control Interno instrumentado en la Dependencia, con base en el Marco Integrado de Control Interno emitido por la Auditoría Superior de la Federación (ASF).
Derivado de dicha evaluación, se obtuvo un promedio general de 81 puntos de un total de 100, en la evaluación practicada por componente, lo que ubica a la Secretaría de Educación de Veracruz en un nivel alto.
Determinándose que la entidad fiscalizada dispone de estrategias y mecanismos de control adecuados sobre el comportamiento de las actividades que se realizan en la operación, los cuales garantizan el cumplimiento de los objetivos de la normativa y la transparencia, lo que permite tener un sistema de control interno fortalecido, que consolida la cultura de control y la previsión de riesgos.</t>
  </si>
  <si>
    <t>https://www.sev.gob.mx/#!/</t>
  </si>
  <si>
    <t>Portal Oficial de Internet de la Secretaría de Educación de Veracruz</t>
  </si>
  <si>
    <t xml:space="preserve">
Se anexa archivo en formato PDF
http://www.sev.gob.mx/wp-content/uploads/2020/12/Codigo_de_conducta_SEV.pdf
https://sistemas.cgever.gob.mx/2020/pdf/codigo_etica.pdf
</t>
  </si>
  <si>
    <t xml:space="preserve">No. Derivado del resultado de la Evaluación Específica de Desempeño del Fondo de Aportaciones para la Nómina Educativa y Gasto Operativo (FONE), “Programa Anual de Evaluación (PAE) 2022 de la Administración Pública Estatal de Veracruz de Ignacio de Llave, Tomo II: Evaluación de Fondos Federales del Ramo General 33 al Ejercicio Fiscal 2021, Décimo Aniversario de la Evaluación de Fondos Federales”, se determinó el aspecto susceptible de mejora que derivo en la recomendación “Gestionar un banner especial a un clic en su Portal de Internet, mediante el cual, por cada Ejercicio Fiscal se publique el Programa de Trabajo de Control Interno y los resultados relacionados al SICI/COCODI, incluyendo las actas de las sesiones debidamente firmadas y en los casos que aplique testar datos sensibles, con la finalidad de poner a consideración de quien lo requiera los resultados de los 5 componentes y 17 principios que los Entes deben implementar”. Cuya fecha de cumplimiento quedó establecida para el día 31/10/2023.  </t>
  </si>
  <si>
    <t>De las 10 Recomendaciones validadas, capturadas y cargadas en el Sistema de Seguimiento de Proyectos de Mejora para el Bienestar (SSPMB) Versión 2.0, han sido concluidas 9 recomendaciones al 100%, las cuales se encuentran publicadas en la Página de Internet de la Secretaría de Educación en el apartado especial para el Programa Anual de Evaluación (PAE) 2022 dentro de las evaluaciones a Fondos Federales, incluidas las evidencias documentales de su cumplimiento.</t>
  </si>
  <si>
    <t xml:space="preserve">Número de recomendaciones pendientes de concluir:
Se encuentran pendientes de concluir 1 recomendación; misma que de acuerdo a la fecha establecida para su conclusión, continúa en proceso por parte del área responsable. </t>
  </si>
  <si>
    <t>Los Recursos del Fondo de Aportaciones para la Nómina Educativa y Gasto Operativo (FONE), le representan a la Secretaría de Educación de Veracruz la principal fuente de recursos asignados como subsidio federal proveniente del Ramo General 33; mismos que han sido ejercidos con Eficiencia, Eficacia, Economía honradez y Transparencia, destinando el 100% de los recursos a los objetivos del Fondo, lo que ha motivo que durante la fiscalización de la Cuenta Pública del ejercicio fiscal 2021, no se determinarán Observaciones que hayan implicado daño patrimonial.
Cabe destacar la importancia de las Evaluaciones en las modalidades de proceso, específicas de desempeño y estratégicas practicadas al fondo por las distintas Instancias Técnicas Independientes, las cuales han servido de base para implementar los mecanismos necesarios que han permitido mejorar la gestión del fondo y transparentar ante la ciudadanía los resultados obtenidos durante el proceso de ejecución de los recursos.</t>
  </si>
  <si>
    <t>Informe Individual del Resultado de la Fiscalización Superior de la Cuenta Pública 2021</t>
  </si>
  <si>
    <t xml:space="preserve">    3 Personal de Apoyo y Asistencia a la Educacuón (PAAE)  Educación Básica</t>
  </si>
  <si>
    <t xml:space="preserve">    5 Personal de Apoyo y Asistencia a la Educacuón (PAAE) Educación Superior</t>
  </si>
  <si>
    <t>Meta: 89.60%</t>
  </si>
  <si>
    <t>109042</t>
  </si>
  <si>
    <t>12</t>
  </si>
  <si>
    <t>10</t>
  </si>
  <si>
    <t>8</t>
  </si>
  <si>
    <t>El sistema no le solicita justificación porque su fórmula esta en "Otras proporciones" la cual permite medir aquellos indicadores donde la proporción o porcentaje de cumplimiento no puede ser determinado o programado previamente, pues atiende a la demanda establecida por un tercero y que no puede ser precisada ni estimada. Aquí el numerador corresponde a la parte que se desea medir, y el denominador se refiere al total concretado por el Indicador (ejemplo: solicitudes atendidas y total de solicitudes realizadas por los ciudadanos).</t>
  </si>
  <si>
    <t>SECRETARÍA DE FINANZAS Y PLANEACIÓN (SEFIPLAN)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</si>
</sst>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0000%"/>
  </numFmts>
  <fonts count="62" x14ac:knownFonts="1">
    <font>
      <sz val="11"/>
      <color theme="1"/>
      <name val="Calibri"/>
      <family val="2"/>
      <scheme val="minor"/>
    </font>
    <font>
      <b/>
      <sz val="11"/>
      <color theme="1"/>
      <name val="Calibri"/>
      <family val="2"/>
      <scheme val="minor"/>
    </font>
    <font>
      <sz val="11"/>
      <color theme="0"/>
      <name val="Calibri"/>
      <family val="2"/>
      <scheme val="minor"/>
    </font>
    <font>
      <b/>
      <sz val="14"/>
      <color rgb="FF000000"/>
      <name val="Lucida Sans"/>
      <family val="2"/>
    </font>
    <font>
      <b/>
      <sz val="9"/>
      <color rgb="FF000000"/>
      <name val="Lucida Sans"/>
      <family val="2"/>
    </font>
    <font>
      <sz val="9"/>
      <color rgb="FF000000"/>
      <name val="Lucida Sans"/>
      <family val="2"/>
    </font>
    <font>
      <sz val="9"/>
      <color theme="1"/>
      <name val="Lucida Sans"/>
      <family val="2"/>
    </font>
    <font>
      <sz val="10"/>
      <color theme="1"/>
      <name val="Lucida Sans"/>
      <family val="2"/>
    </font>
    <font>
      <b/>
      <sz val="9"/>
      <color theme="1"/>
      <name val="Lucida Sans"/>
      <family val="2"/>
    </font>
    <font>
      <b/>
      <sz val="9"/>
      <color theme="0"/>
      <name val="Lucida Sans"/>
      <family val="2"/>
    </font>
    <font>
      <b/>
      <sz val="14"/>
      <color rgb="FF6E0D06"/>
      <name val="Lucida Sans"/>
      <family val="2"/>
    </font>
    <font>
      <sz val="10"/>
      <color rgb="FF000000"/>
      <name val="Lucida Sans"/>
      <family val="2"/>
    </font>
    <font>
      <sz val="8"/>
      <color rgb="FF000000"/>
      <name val="Lucida Sans"/>
      <family val="2"/>
    </font>
    <font>
      <b/>
      <sz val="10"/>
      <color rgb="FF000000"/>
      <name val="Lucida Sans"/>
      <family val="2"/>
    </font>
    <font>
      <b/>
      <sz val="12"/>
      <color rgb="FF000000"/>
      <name val="Lucida Sans"/>
      <family val="2"/>
    </font>
    <font>
      <sz val="10"/>
      <color rgb="FF000000"/>
      <name val="Symbol"/>
      <family val="1"/>
      <charset val="2"/>
    </font>
    <font>
      <sz val="7"/>
      <color rgb="FF000000"/>
      <name val="Times New Roman"/>
      <family val="1"/>
    </font>
    <font>
      <b/>
      <sz val="8"/>
      <color theme="0"/>
      <name val="Lucida Sans"/>
      <family val="2"/>
    </font>
    <font>
      <b/>
      <sz val="7"/>
      <color theme="1"/>
      <name val="Lucida Sans"/>
      <family val="2"/>
    </font>
    <font>
      <sz val="7"/>
      <color theme="1"/>
      <name val="Lucida Sans"/>
      <family val="2"/>
    </font>
    <font>
      <b/>
      <sz val="10"/>
      <color theme="1"/>
      <name val="Arial"/>
      <family val="2"/>
    </font>
    <font>
      <sz val="10"/>
      <color theme="1"/>
      <name val="Arial"/>
      <family val="2"/>
    </font>
    <font>
      <b/>
      <sz val="10"/>
      <color theme="1"/>
      <name val="Lucida Sans"/>
      <family val="2"/>
    </font>
    <font>
      <b/>
      <sz val="7"/>
      <color theme="0"/>
      <name val="Lucida Sans"/>
      <family val="2"/>
    </font>
    <font>
      <sz val="7"/>
      <color theme="0"/>
      <name val="Lucida Sans"/>
      <family val="2"/>
    </font>
    <font>
      <b/>
      <i/>
      <sz val="10"/>
      <color rgb="FF000000"/>
      <name val="Lucida Sans"/>
      <family val="2"/>
    </font>
    <font>
      <b/>
      <sz val="10"/>
      <color theme="0"/>
      <name val="Lucida Sans"/>
      <family val="2"/>
    </font>
    <font>
      <b/>
      <sz val="14"/>
      <color rgb="FF000000"/>
      <name val="Montserrat"/>
      <family val="3"/>
    </font>
    <font>
      <sz val="9"/>
      <color rgb="FF000000"/>
      <name val="Montserrat"/>
      <family val="3"/>
    </font>
    <font>
      <sz val="9"/>
      <color theme="0"/>
      <name val="Montserrat"/>
      <family val="3"/>
    </font>
    <font>
      <b/>
      <sz val="9"/>
      <color theme="0"/>
      <name val="Montserrat"/>
      <family val="3"/>
    </font>
    <font>
      <b/>
      <sz val="12"/>
      <color theme="0"/>
      <name val="Montserrat"/>
      <family val="3"/>
    </font>
    <font>
      <b/>
      <sz val="9"/>
      <color rgb="FF6E0D06"/>
      <name val="Montserrat"/>
      <family val="3"/>
    </font>
    <font>
      <sz val="9"/>
      <color rgb="FF6E0D06"/>
      <name val="Montserrat"/>
      <family val="3"/>
    </font>
    <font>
      <b/>
      <sz val="8"/>
      <color theme="1"/>
      <name val="Lucida Sans"/>
      <family val="2"/>
    </font>
    <font>
      <sz val="8"/>
      <color theme="1"/>
      <name val="Lucida Sans"/>
      <family val="2"/>
    </font>
    <font>
      <b/>
      <sz val="5"/>
      <color rgb="FF404040"/>
      <name val="Montserrat"/>
      <family val="3"/>
    </font>
    <font>
      <sz val="12"/>
      <color rgb="FF404040"/>
      <name val="Lucida Sans"/>
      <family val="2"/>
    </font>
    <font>
      <b/>
      <sz val="12"/>
      <color theme="0"/>
      <name val="Lucida Sans"/>
      <family val="2"/>
    </font>
    <font>
      <sz val="12"/>
      <color theme="1"/>
      <name val="Calibri"/>
      <family val="2"/>
      <scheme val="minor"/>
    </font>
    <font>
      <sz val="8"/>
      <color theme="1"/>
      <name val="Calibri"/>
      <family val="2"/>
      <scheme val="minor"/>
    </font>
    <font>
      <b/>
      <sz val="9"/>
      <name val="Lucida Sans"/>
      <family val="2"/>
    </font>
    <font>
      <b/>
      <sz val="16"/>
      <color rgb="FF72080B"/>
      <name val="Calibri"/>
      <family val="2"/>
      <scheme val="minor"/>
    </font>
    <font>
      <sz val="16"/>
      <color theme="1"/>
      <name val="Calibri"/>
      <family val="2"/>
      <scheme val="minor"/>
    </font>
    <font>
      <b/>
      <sz val="16"/>
      <color theme="1"/>
      <name val="Calibri"/>
      <family val="2"/>
      <scheme val="minor"/>
    </font>
    <font>
      <sz val="16"/>
      <color theme="1"/>
      <name val="Verdana"/>
      <family val="2"/>
    </font>
    <font>
      <sz val="16"/>
      <color theme="1"/>
      <name val="Symbol"/>
      <family val="1"/>
      <charset val="2"/>
    </font>
    <font>
      <sz val="16"/>
      <color theme="1"/>
      <name val="Times New Roman"/>
      <family val="1"/>
    </font>
    <font>
      <sz val="16"/>
      <color rgb="FF0000FF"/>
      <name val="Verdana"/>
      <family val="2"/>
    </font>
    <font>
      <u/>
      <sz val="11"/>
      <color theme="10"/>
      <name val="Calibri"/>
      <family val="2"/>
      <scheme val="minor"/>
    </font>
    <font>
      <sz val="11"/>
      <color theme="1"/>
      <name val="Calibri"/>
      <family val="2"/>
      <scheme val="minor"/>
    </font>
    <font>
      <b/>
      <sz val="9"/>
      <color rgb="FF000000"/>
      <name val="Montserrat"/>
      <family val="3"/>
    </font>
    <font>
      <sz val="10"/>
      <color rgb="FF404040"/>
      <name val="Lucida Sans"/>
      <family val="2"/>
    </font>
    <font>
      <sz val="8"/>
      <color theme="0"/>
      <name val="Lucida Sans"/>
      <family val="2"/>
    </font>
    <font>
      <b/>
      <sz val="9"/>
      <color rgb="FF000000"/>
      <name val="Calibri"/>
      <family val="2"/>
      <scheme val="minor"/>
    </font>
    <font>
      <sz val="11"/>
      <color rgb="FF000000"/>
      <name val="Montserrat"/>
      <family val="3"/>
    </font>
    <font>
      <sz val="10"/>
      <color rgb="FF000000"/>
      <name val="Montserrat"/>
      <family val="3"/>
    </font>
    <font>
      <b/>
      <i/>
      <sz val="8"/>
      <color rgb="FF000000"/>
      <name val="Lucida Sans"/>
      <family val="2"/>
    </font>
    <font>
      <sz val="9"/>
      <color rgb="FFFF0000"/>
      <name val="Montserrat"/>
      <family val="3"/>
    </font>
    <font>
      <b/>
      <sz val="10"/>
      <name val="Lucida Sans"/>
      <family val="2"/>
    </font>
    <font>
      <b/>
      <sz val="9"/>
      <color rgb="FF404040"/>
      <name val="Lucida Sans"/>
      <family val="2"/>
    </font>
    <font>
      <sz val="9"/>
      <name val="Lucida Sans"/>
      <family val="2"/>
    </font>
  </fonts>
  <fills count="11">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rgb="FF6E0D06"/>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4">
    <xf numFmtId="0" fontId="0" fillId="0" borderId="0"/>
    <xf numFmtId="0" fontId="49" fillId="0" borderId="0" applyNumberFormat="0" applyFill="0" applyBorder="0" applyAlignment="0" applyProtection="0"/>
    <xf numFmtId="43" fontId="50" fillId="0" borderId="0" applyFont="0" applyFill="0" applyBorder="0" applyAlignment="0" applyProtection="0"/>
    <xf numFmtId="9" fontId="50" fillId="0" borderId="0" applyFont="0" applyFill="0" applyBorder="0" applyAlignment="0" applyProtection="0"/>
  </cellStyleXfs>
  <cellXfs count="348">
    <xf numFmtId="0" fontId="0" fillId="0" borderId="0" xfId="0"/>
    <xf numFmtId="0" fontId="3" fillId="0" borderId="0" xfId="0" applyFont="1" applyAlignment="1">
      <alignment horizontal="justify" vertical="center"/>
    </xf>
    <xf numFmtId="0" fontId="0" fillId="0" borderId="8" xfId="0" applyBorder="1" applyAlignment="1">
      <alignment vertical="center" wrapText="1"/>
    </xf>
    <xf numFmtId="0" fontId="6" fillId="0" borderId="8" xfId="0" applyFont="1" applyBorder="1" applyAlignment="1">
      <alignment horizontal="justify" vertical="center" wrapText="1"/>
    </xf>
    <xf numFmtId="0" fontId="0" fillId="2" borderId="0" xfId="0" applyFill="1"/>
    <xf numFmtId="0" fontId="3" fillId="2" borderId="0" xfId="0" applyFont="1" applyFill="1" applyAlignment="1">
      <alignment horizontal="justify" vertical="center"/>
    </xf>
    <xf numFmtId="0" fontId="5" fillId="2" borderId="10" xfId="0" applyFont="1" applyFill="1" applyBorder="1" applyAlignment="1">
      <alignment horizontal="justify" vertical="center" wrapText="1"/>
    </xf>
    <xf numFmtId="0" fontId="5" fillId="2" borderId="8" xfId="0" applyFont="1" applyFill="1" applyBorder="1" applyAlignment="1">
      <alignment horizontal="justify" vertical="center" wrapText="1"/>
    </xf>
    <xf numFmtId="0" fontId="5" fillId="2" borderId="10" xfId="0" applyFont="1" applyFill="1" applyBorder="1" applyAlignment="1">
      <alignment horizontal="justify" vertical="center"/>
    </xf>
    <xf numFmtId="0" fontId="5" fillId="2" borderId="8" xfId="0" applyFont="1" applyFill="1" applyBorder="1" applyAlignment="1">
      <alignment horizontal="justify" vertical="center"/>
    </xf>
    <xf numFmtId="0" fontId="9" fillId="3" borderId="8"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5" fillId="2" borderId="9" xfId="0" applyFont="1" applyFill="1" applyBorder="1" applyAlignment="1">
      <alignment horizontal="justify" vertical="center" wrapText="1"/>
    </xf>
    <xf numFmtId="0" fontId="5" fillId="2" borderId="15" xfId="0" applyFont="1" applyFill="1" applyBorder="1" applyAlignment="1">
      <alignment vertical="center"/>
    </xf>
    <xf numFmtId="0" fontId="5" fillId="2" borderId="11" xfId="0" applyFont="1" applyFill="1" applyBorder="1" applyAlignment="1">
      <alignment vertical="center"/>
    </xf>
    <xf numFmtId="0" fontId="5" fillId="2" borderId="6" xfId="0" applyFont="1" applyFill="1" applyBorder="1" applyAlignment="1">
      <alignment vertical="center"/>
    </xf>
    <xf numFmtId="0" fontId="1" fillId="2" borderId="0" xfId="0" applyFont="1" applyFill="1"/>
    <xf numFmtId="0" fontId="5" fillId="2" borderId="13" xfId="0" applyFont="1" applyFill="1" applyBorder="1" applyAlignment="1">
      <alignment horizontal="justify" vertical="center"/>
    </xf>
    <xf numFmtId="0" fontId="0" fillId="2" borderId="12" xfId="0" applyFill="1" applyBorder="1" applyAlignment="1">
      <alignment vertical="center"/>
    </xf>
    <xf numFmtId="0" fontId="0" fillId="2" borderId="9" xfId="0" applyFill="1" applyBorder="1" applyAlignment="1">
      <alignment vertical="center"/>
    </xf>
    <xf numFmtId="0" fontId="0" fillId="2" borderId="5" xfId="0" applyFill="1" applyBorder="1" applyAlignment="1">
      <alignment vertical="center"/>
    </xf>
    <xf numFmtId="0" fontId="11" fillId="0" borderId="8" xfId="0" applyFont="1" applyBorder="1" applyAlignment="1">
      <alignment horizontal="justify" vertical="center" wrapText="1"/>
    </xf>
    <xf numFmtId="0" fontId="11" fillId="2" borderId="0" xfId="0" applyFont="1" applyFill="1" applyAlignment="1">
      <alignment horizontal="justify" vertical="center"/>
    </xf>
    <xf numFmtId="0" fontId="14" fillId="2" borderId="0" xfId="0" applyFont="1" applyFill="1" applyAlignment="1">
      <alignment vertical="center"/>
    </xf>
    <xf numFmtId="0" fontId="17" fillId="3" borderId="13"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9" fillId="0" borderId="8" xfId="0" applyFont="1" applyBorder="1" applyAlignment="1">
      <alignment vertical="center"/>
    </xf>
    <xf numFmtId="0" fontId="19" fillId="0" borderId="8" xfId="0" applyFont="1" applyBorder="1" applyAlignment="1">
      <alignment vertical="center" wrapText="1"/>
    </xf>
    <xf numFmtId="0" fontId="7" fillId="2" borderId="0" xfId="0" applyFont="1" applyFill="1" applyAlignment="1">
      <alignment horizontal="justify" vertical="center"/>
    </xf>
    <xf numFmtId="0" fontId="23" fillId="3" borderId="13"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2" fillId="2" borderId="0" xfId="0" applyFont="1" applyFill="1" applyAlignment="1">
      <alignment vertical="center"/>
    </xf>
    <xf numFmtId="0" fontId="8" fillId="8" borderId="5" xfId="0" applyFont="1" applyFill="1" applyBorder="1" applyAlignment="1">
      <alignment horizontal="justify" vertical="center" wrapText="1"/>
    </xf>
    <xf numFmtId="0" fontId="8" fillId="6" borderId="8" xfId="0" applyFont="1" applyFill="1" applyBorder="1" applyAlignment="1">
      <alignment horizontal="justify" vertical="center" wrapText="1"/>
    </xf>
    <xf numFmtId="0" fontId="8" fillId="8" borderId="8" xfId="0" applyFont="1" applyFill="1" applyBorder="1" applyAlignment="1">
      <alignment horizontal="justify" vertical="center" wrapText="1"/>
    </xf>
    <xf numFmtId="0" fontId="9" fillId="3" borderId="13"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3" fillId="2"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8" fillId="0" borderId="8" xfId="0" applyFont="1" applyBorder="1" applyAlignment="1">
      <alignment horizontal="justify" vertical="center" wrapText="1"/>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31" fillId="5" borderId="4" xfId="0" applyFont="1" applyFill="1" applyBorder="1" applyAlignment="1">
      <alignment horizontal="center" vertical="center" wrapText="1"/>
    </xf>
    <xf numFmtId="0" fontId="32" fillId="0" borderId="8" xfId="0" applyFont="1" applyBorder="1" applyAlignment="1">
      <alignment horizontal="justify" vertical="center" wrapText="1"/>
    </xf>
    <xf numFmtId="0" fontId="35" fillId="0" borderId="8" xfId="0" applyFont="1" applyBorder="1" applyAlignment="1">
      <alignment horizontal="justify" vertical="center" wrapText="1"/>
    </xf>
    <xf numFmtId="0" fontId="37" fillId="2" borderId="0" xfId="0" applyFont="1" applyFill="1" applyAlignment="1">
      <alignment horizontal="justify" vertical="center"/>
    </xf>
    <xf numFmtId="0" fontId="34" fillId="5" borderId="8" xfId="0" applyFont="1" applyFill="1" applyBorder="1" applyAlignment="1">
      <alignment horizontal="justify" vertical="center" wrapText="1"/>
    </xf>
    <xf numFmtId="0" fontId="0" fillId="2" borderId="0" xfId="0" applyFill="1" applyAlignment="1">
      <alignment horizontal="left"/>
    </xf>
    <xf numFmtId="0" fontId="38" fillId="5" borderId="4" xfId="0" applyFont="1" applyFill="1" applyBorder="1" applyAlignment="1">
      <alignment horizontal="center" vertical="center" wrapText="1"/>
    </xf>
    <xf numFmtId="0" fontId="39" fillId="2" borderId="0" xfId="0" applyFont="1" applyFill="1"/>
    <xf numFmtId="0" fontId="12" fillId="0" borderId="8" xfId="0" applyFont="1" applyBorder="1" applyAlignment="1">
      <alignment horizontal="justify" vertical="center" wrapText="1"/>
    </xf>
    <xf numFmtId="0" fontId="40" fillId="2" borderId="0" xfId="0" applyFont="1" applyFill="1"/>
    <xf numFmtId="0" fontId="12" fillId="0" borderId="10" xfId="0" applyFont="1" applyBorder="1" applyAlignment="1">
      <alignment horizontal="justify" vertical="center" wrapText="1"/>
    </xf>
    <xf numFmtId="0" fontId="18" fillId="8" borderId="8" xfId="0" applyFont="1" applyFill="1" applyBorder="1" applyAlignment="1">
      <alignment horizontal="center" vertical="center" wrapText="1"/>
    </xf>
    <xf numFmtId="0" fontId="18" fillId="8" borderId="8" xfId="0" applyFont="1" applyFill="1" applyBorder="1" applyAlignment="1">
      <alignment horizontal="center" vertical="center"/>
    </xf>
    <xf numFmtId="0" fontId="28" fillId="8" borderId="5" xfId="0" applyFont="1" applyFill="1" applyBorder="1" applyAlignment="1">
      <alignment horizontal="justify" vertical="center" wrapText="1"/>
    </xf>
    <xf numFmtId="0" fontId="28" fillId="8" borderId="9" xfId="0" applyFont="1" applyFill="1" applyBorder="1" applyAlignment="1">
      <alignment horizontal="justify" vertical="center" wrapText="1"/>
    </xf>
    <xf numFmtId="0" fontId="34" fillId="8" borderId="5" xfId="0" applyFont="1" applyFill="1" applyBorder="1" applyAlignment="1">
      <alignment horizontal="justify" vertical="center" wrapText="1"/>
    </xf>
    <xf numFmtId="0" fontId="12" fillId="8" borderId="5" xfId="0" applyFont="1" applyFill="1" applyBorder="1" applyAlignment="1">
      <alignment horizontal="justify" vertical="center" wrapText="1"/>
    </xf>
    <xf numFmtId="0" fontId="12" fillId="8" borderId="9"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12" fillId="8" borderId="12" xfId="0" applyFont="1" applyFill="1" applyBorder="1" applyAlignment="1">
      <alignment horizontal="justify" vertical="center" wrapText="1"/>
    </xf>
    <xf numFmtId="0" fontId="4" fillId="8" borderId="5" xfId="0" applyFont="1" applyFill="1" applyBorder="1" applyAlignment="1">
      <alignment horizontal="center" vertical="center" wrapText="1"/>
    </xf>
    <xf numFmtId="0" fontId="42" fillId="9" borderId="0" xfId="0" applyFont="1" applyFill="1" applyAlignment="1">
      <alignment horizontal="center"/>
    </xf>
    <xf numFmtId="0" fontId="43" fillId="9" borderId="0" xfId="0" applyFont="1" applyFill="1"/>
    <xf numFmtId="0" fontId="44" fillId="9" borderId="0" xfId="0" applyFont="1" applyFill="1" applyAlignment="1">
      <alignment horizontal="justify" vertical="center"/>
    </xf>
    <xf numFmtId="0" fontId="43" fillId="9" borderId="0" xfId="0" applyFont="1" applyFill="1" applyAlignment="1">
      <alignment horizontal="justify" vertical="center"/>
    </xf>
    <xf numFmtId="0" fontId="45" fillId="9" borderId="0" xfId="0" applyFont="1" applyFill="1" applyAlignment="1">
      <alignment horizontal="justify" vertical="center"/>
    </xf>
    <xf numFmtId="0" fontId="46" fillId="9" borderId="0" xfId="0" applyFont="1" applyFill="1" applyAlignment="1">
      <alignment horizontal="justify" vertical="center"/>
    </xf>
    <xf numFmtId="0" fontId="43" fillId="9" borderId="0" xfId="0" applyFont="1" applyFill="1" applyAlignment="1">
      <alignment horizontal="justify" vertical="center" wrapText="1"/>
    </xf>
    <xf numFmtId="0" fontId="49" fillId="0" borderId="8" xfId="1" applyBorder="1" applyAlignment="1">
      <alignment horizontal="justify" vertical="center" wrapText="1"/>
    </xf>
    <xf numFmtId="0" fontId="5" fillId="2" borderId="9" xfId="0" applyFont="1" applyFill="1" applyBorder="1" applyAlignment="1">
      <alignment horizontal="justify" vertical="center"/>
    </xf>
    <xf numFmtId="0" fontId="5" fillId="2" borderId="5" xfId="0" applyFont="1" applyFill="1" applyBorder="1" applyAlignment="1">
      <alignment horizontal="justify" vertical="center"/>
    </xf>
    <xf numFmtId="0" fontId="5" fillId="2" borderId="12" xfId="0" applyFont="1" applyFill="1" applyBorder="1" applyAlignment="1">
      <alignment horizontal="justify" vertical="center"/>
    </xf>
    <xf numFmtId="0" fontId="17" fillId="3" borderId="1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justify" vertical="center" wrapText="1"/>
    </xf>
    <xf numFmtId="0" fontId="12" fillId="0" borderId="4" xfId="0" applyFont="1" applyBorder="1" applyAlignment="1">
      <alignment horizontal="center" vertical="center" wrapText="1"/>
    </xf>
    <xf numFmtId="43" fontId="5" fillId="2" borderId="10" xfId="2" applyFont="1" applyFill="1" applyBorder="1" applyAlignment="1">
      <alignment horizontal="justify" vertical="center" wrapText="1"/>
    </xf>
    <xf numFmtId="0" fontId="51" fillId="0" borderId="1" xfId="0" applyFont="1" applyBorder="1" applyAlignment="1">
      <alignment horizontal="justify" vertical="center" wrapText="1"/>
    </xf>
    <xf numFmtId="4" fontId="52" fillId="0" borderId="1" xfId="0" applyNumberFormat="1" applyFont="1" applyBorder="1" applyAlignment="1">
      <alignment vertical="center" wrapText="1"/>
    </xf>
    <xf numFmtId="0" fontId="51" fillId="0" borderId="5" xfId="0" applyFont="1" applyBorder="1" applyAlignment="1">
      <alignment horizontal="justify" vertical="center" wrapText="1"/>
    </xf>
    <xf numFmtId="164" fontId="52" fillId="0" borderId="1" xfId="0" applyNumberFormat="1" applyFont="1" applyBorder="1" applyAlignment="1">
      <alignment vertical="center" wrapText="1"/>
    </xf>
    <xf numFmtId="0" fontId="51" fillId="0" borderId="1" xfId="0" applyFont="1" applyBorder="1" applyAlignment="1">
      <alignment vertical="center" wrapText="1"/>
    </xf>
    <xf numFmtId="0" fontId="51" fillId="0" borderId="5" xfId="0" applyFont="1" applyBorder="1" applyAlignment="1">
      <alignment vertical="center" wrapText="1"/>
    </xf>
    <xf numFmtId="4" fontId="52" fillId="0" borderId="1" xfId="0" applyNumberFormat="1" applyFont="1" applyFill="1" applyBorder="1" applyAlignment="1">
      <alignment vertical="center" wrapText="1"/>
    </xf>
    <xf numFmtId="0" fontId="51" fillId="0" borderId="9" xfId="0" applyFont="1" applyBorder="1" applyAlignment="1">
      <alignment horizontal="justify" vertical="center" wrapText="1"/>
    </xf>
    <xf numFmtId="0" fontId="51" fillId="0" borderId="15" xfId="0" applyFont="1" applyBorder="1" applyAlignment="1">
      <alignment vertical="center" wrapText="1"/>
    </xf>
    <xf numFmtId="0" fontId="51" fillId="0" borderId="11" xfId="0" applyFont="1" applyBorder="1" applyAlignment="1">
      <alignment vertical="center" wrapText="1"/>
    </xf>
    <xf numFmtId="164" fontId="52" fillId="0" borderId="16" xfId="0" applyNumberFormat="1" applyFont="1" applyBorder="1" applyAlignment="1">
      <alignment vertical="center" wrapText="1"/>
    </xf>
    <xf numFmtId="0" fontId="4" fillId="8" borderId="10" xfId="0" applyFont="1" applyFill="1" applyBorder="1" applyAlignment="1">
      <alignment horizontal="justify" vertical="center" wrapText="1"/>
    </xf>
    <xf numFmtId="0" fontId="4" fillId="8" borderId="8" xfId="0" applyFont="1" applyFill="1" applyBorder="1" applyAlignment="1">
      <alignment horizontal="justify" vertical="center" wrapText="1"/>
    </xf>
    <xf numFmtId="4" fontId="11" fillId="0" borderId="1" xfId="0" applyNumberFormat="1" applyFont="1" applyBorder="1" applyAlignment="1">
      <alignment horizontal="right" vertical="center" wrapText="1"/>
    </xf>
    <xf numFmtId="164" fontId="11" fillId="0" borderId="8" xfId="0" applyNumberFormat="1" applyFont="1" applyBorder="1" applyAlignment="1">
      <alignment horizontal="right" vertical="center" wrapText="1"/>
    </xf>
    <xf numFmtId="4" fontId="35" fillId="0" borderId="8" xfId="0" applyNumberFormat="1" applyFont="1" applyBorder="1" applyAlignment="1">
      <alignment vertical="center" wrapText="1"/>
    </xf>
    <xf numFmtId="4" fontId="53" fillId="5" borderId="8" xfId="0" applyNumberFormat="1" applyFont="1" applyFill="1" applyBorder="1" applyAlignment="1">
      <alignment vertical="center" wrapText="1"/>
    </xf>
    <xf numFmtId="4" fontId="24" fillId="5" borderId="8" xfId="0" applyNumberFormat="1" applyFont="1" applyFill="1" applyBorder="1" applyAlignment="1">
      <alignment vertical="center" wrapText="1"/>
    </xf>
    <xf numFmtId="4" fontId="21" fillId="7" borderId="10" xfId="0" applyNumberFormat="1" applyFont="1" applyFill="1" applyBorder="1" applyAlignment="1">
      <alignment vertical="center" wrapText="1"/>
    </xf>
    <xf numFmtId="0" fontId="0" fillId="2" borderId="0" xfId="0" applyFill="1" applyBorder="1"/>
    <xf numFmtId="0" fontId="54" fillId="0" borderId="0" xfId="0" applyFont="1" applyAlignment="1">
      <alignment vertical="center"/>
    </xf>
    <xf numFmtId="4" fontId="8" fillId="0" borderId="8" xfId="0" applyNumberFormat="1" applyFont="1" applyBorder="1" applyAlignment="1">
      <alignment horizontal="right" vertical="center" wrapText="1"/>
    </xf>
    <xf numFmtId="4" fontId="8" fillId="8" borderId="8" xfId="0" applyNumberFormat="1" applyFont="1" applyFill="1" applyBorder="1" applyAlignment="1">
      <alignment horizontal="right" vertical="center" wrapText="1"/>
    </xf>
    <xf numFmtId="4" fontId="9" fillId="5" borderId="8" xfId="0" applyNumberFormat="1" applyFont="1" applyFill="1" applyBorder="1" applyAlignment="1">
      <alignment horizontal="right" vertical="center" wrapText="1"/>
    </xf>
    <xf numFmtId="0" fontId="8" fillId="0" borderId="0" xfId="0" applyFont="1"/>
    <xf numFmtId="4" fontId="22" fillId="0" borderId="8"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22" fillId="7" borderId="8" xfId="0" applyNumberFormat="1" applyFont="1" applyFill="1" applyBorder="1" applyAlignment="1">
      <alignment horizontal="right" vertical="center" wrapText="1"/>
    </xf>
    <xf numFmtId="0" fontId="0" fillId="2" borderId="9" xfId="0" applyFill="1" applyBorder="1" applyAlignment="1">
      <alignment vertical="center" wrapText="1"/>
    </xf>
    <xf numFmtId="17" fontId="28" fillId="0" borderId="8" xfId="0" applyNumberFormat="1" applyFont="1" applyBorder="1" applyAlignment="1">
      <alignment horizontal="justify" vertical="center" wrapText="1"/>
    </xf>
    <xf numFmtId="0" fontId="28" fillId="2" borderId="8" xfId="0" applyFont="1" applyFill="1" applyBorder="1" applyAlignment="1">
      <alignment horizontal="justify" vertical="center" wrapText="1"/>
    </xf>
    <xf numFmtId="0" fontId="55" fillId="0" borderId="8" xfId="0" applyFont="1" applyBorder="1" applyAlignment="1">
      <alignment horizontal="center" vertical="center" wrapText="1"/>
    </xf>
    <xf numFmtId="0" fontId="55" fillId="0" borderId="7" xfId="0" applyFont="1" applyBorder="1" applyAlignment="1">
      <alignment horizontal="center" vertical="center" wrapText="1"/>
    </xf>
    <xf numFmtId="0" fontId="56"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6" fillId="0" borderId="8" xfId="0" applyFont="1" applyBorder="1" applyAlignment="1">
      <alignment horizontal="justify" vertical="top" wrapText="1"/>
    </xf>
    <xf numFmtId="0" fontId="49" fillId="0" borderId="8" xfId="1" applyBorder="1" applyAlignment="1">
      <alignment vertical="center" wrapText="1"/>
    </xf>
    <xf numFmtId="0" fontId="49" fillId="2" borderId="9" xfId="1" applyFill="1" applyBorder="1" applyAlignment="1">
      <alignment vertical="center" wrapText="1"/>
    </xf>
    <xf numFmtId="0" fontId="28" fillId="0" borderId="8" xfId="0" applyFont="1" applyFill="1" applyBorder="1" applyAlignment="1">
      <alignment horizontal="justify" vertical="center" wrapText="1"/>
    </xf>
    <xf numFmtId="0" fontId="31" fillId="5" borderId="3" xfId="0" applyFont="1" applyFill="1" applyBorder="1" applyAlignment="1">
      <alignment horizontal="center" vertical="center" wrapText="1"/>
    </xf>
    <xf numFmtId="0" fontId="49" fillId="2" borderId="8" xfId="1" applyFill="1" applyBorder="1" applyAlignment="1">
      <alignment horizontal="justify" vertical="center" wrapText="1"/>
    </xf>
    <xf numFmtId="0" fontId="35" fillId="0" borderId="8" xfId="0" applyFont="1" applyBorder="1" applyAlignment="1">
      <alignment horizontal="center" vertical="center" wrapText="1"/>
    </xf>
    <xf numFmtId="9" fontId="35" fillId="0" borderId="8" xfId="0" applyNumberFormat="1" applyFont="1" applyBorder="1" applyAlignment="1">
      <alignment horizontal="center" vertical="center" wrapText="1"/>
    </xf>
    <xf numFmtId="2" fontId="35" fillId="0" borderId="8" xfId="0" applyNumberFormat="1" applyFont="1" applyBorder="1" applyAlignment="1">
      <alignment horizontal="center" vertical="center" wrapText="1"/>
    </xf>
    <xf numFmtId="0" fontId="60" fillId="0" borderId="1" xfId="0" applyFont="1" applyBorder="1" applyAlignment="1">
      <alignment horizontal="justify" vertical="center" wrapText="1"/>
    </xf>
    <xf numFmtId="0" fontId="61"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3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1"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0" fillId="0" borderId="11" xfId="0" applyBorder="1"/>
    <xf numFmtId="0" fontId="0" fillId="0" borderId="6" xfId="0" applyBorder="1"/>
    <xf numFmtId="0" fontId="49" fillId="2" borderId="1" xfId="1" applyFill="1" applyBorder="1" applyAlignment="1">
      <alignment vertical="center" wrapText="1"/>
    </xf>
    <xf numFmtId="0" fontId="34" fillId="0" borderId="5" xfId="0" applyFont="1" applyBorder="1" applyAlignment="1">
      <alignment horizontal="left" vertical="center" wrapText="1"/>
    </xf>
    <xf numFmtId="4" fontId="22" fillId="0" borderId="8" xfId="0" applyNumberFormat="1" applyFont="1" applyBorder="1" applyAlignment="1">
      <alignment horizontal="right" vertical="center" wrapText="1"/>
    </xf>
    <xf numFmtId="4" fontId="22" fillId="7" borderId="8" xfId="0" applyNumberFormat="1" applyFont="1" applyFill="1" applyBorder="1" applyAlignment="1">
      <alignment horizontal="center" vertical="center" wrapText="1"/>
    </xf>
    <xf numFmtId="0" fontId="12" fillId="2" borderId="8" xfId="0" applyFont="1" applyFill="1" applyBorder="1" applyAlignment="1">
      <alignment horizontal="justify" vertical="center" wrapText="1"/>
    </xf>
    <xf numFmtId="0" fontId="49" fillId="0" borderId="1" xfId="1" applyBorder="1" applyAlignment="1">
      <alignment horizontal="justify" vertical="center" wrapText="1"/>
    </xf>
    <xf numFmtId="0" fontId="4" fillId="2" borderId="10" xfId="0" applyFont="1" applyFill="1" applyBorder="1" applyAlignment="1">
      <alignment horizontal="justify" vertical="center"/>
    </xf>
    <xf numFmtId="0" fontId="49" fillId="2" borderId="9" xfId="1" applyFill="1" applyBorder="1" applyAlignment="1">
      <alignment vertical="center"/>
    </xf>
    <xf numFmtId="0" fontId="5" fillId="2" borderId="15" xfId="0" applyFont="1" applyFill="1" applyBorder="1" applyAlignment="1">
      <alignment vertical="center" wrapText="1"/>
    </xf>
    <xf numFmtId="0" fontId="12" fillId="2" borderId="8" xfId="0" applyFont="1" applyFill="1" applyBorder="1" applyAlignment="1">
      <alignment horizontal="center" vertical="center" wrapText="1"/>
    </xf>
    <xf numFmtId="0" fontId="12" fillId="0" borderId="1" xfId="0" applyFont="1" applyBorder="1" applyAlignment="1">
      <alignment horizontal="justify" vertical="center" wrapText="1"/>
    </xf>
    <xf numFmtId="0" fontId="12" fillId="2" borderId="4" xfId="0" applyFont="1" applyFill="1" applyBorder="1" applyAlignment="1">
      <alignment horizontal="justify" vertical="justify" wrapText="1"/>
    </xf>
    <xf numFmtId="0" fontId="0" fillId="2" borderId="1" xfId="0" applyFill="1" applyBorder="1" applyAlignment="1">
      <alignment horizontal="center" vertical="center" wrapText="1"/>
    </xf>
    <xf numFmtId="0" fontId="0" fillId="2" borderId="12" xfId="0" applyFill="1" applyBorder="1"/>
    <xf numFmtId="0" fontId="0" fillId="2" borderId="5" xfId="0" applyFill="1" applyBorder="1"/>
    <xf numFmtId="0" fontId="49" fillId="2" borderId="5" xfId="1" applyFill="1" applyBorder="1" applyAlignment="1">
      <alignment vertical="center" wrapText="1"/>
    </xf>
    <xf numFmtId="0" fontId="0" fillId="2" borderId="9" xfId="0" applyFill="1" applyBorder="1"/>
    <xf numFmtId="0" fontId="49" fillId="2" borderId="12" xfId="1" applyFill="1" applyBorder="1" applyAlignment="1">
      <alignment wrapText="1"/>
    </xf>
    <xf numFmtId="0" fontId="12" fillId="2" borderId="10" xfId="0" applyFont="1" applyFill="1" applyBorder="1" applyAlignment="1">
      <alignment horizontal="justify" vertical="center" wrapText="1"/>
    </xf>
    <xf numFmtId="0" fontId="12" fillId="2" borderId="5" xfId="0" applyFont="1" applyFill="1" applyBorder="1" applyAlignment="1">
      <alignment horizontal="justify" vertical="center" wrapText="1"/>
    </xf>
    <xf numFmtId="0" fontId="5" fillId="2" borderId="8" xfId="0" applyFont="1" applyFill="1" applyBorder="1" applyAlignment="1">
      <alignment horizontal="justify" vertical="top" wrapText="1"/>
    </xf>
    <xf numFmtId="0" fontId="26" fillId="3" borderId="12"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35" fillId="0" borderId="8" xfId="3" applyFont="1" applyBorder="1" applyAlignment="1">
      <alignment vertical="center" wrapText="1"/>
    </xf>
    <xf numFmtId="9" fontId="53" fillId="5" borderId="8" xfId="3" applyFont="1" applyFill="1" applyBorder="1" applyAlignment="1">
      <alignment vertical="center" wrapText="1"/>
    </xf>
    <xf numFmtId="9" fontId="24" fillId="5" borderId="8" xfId="3" applyFont="1" applyFill="1" applyBorder="1" applyAlignment="1">
      <alignment vertical="center" wrapText="1"/>
    </xf>
    <xf numFmtId="9" fontId="21" fillId="7" borderId="10" xfId="3" applyFont="1" applyFill="1" applyBorder="1" applyAlignment="1">
      <alignment vertical="center" wrapText="1"/>
    </xf>
    <xf numFmtId="0" fontId="3" fillId="2" borderId="0" xfId="0" applyFont="1" applyFill="1" applyAlignment="1">
      <alignment vertical="center"/>
    </xf>
    <xf numFmtId="3" fontId="61"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61" fillId="0" borderId="1" xfId="0" applyNumberFormat="1" applyFont="1" applyBorder="1" applyAlignment="1">
      <alignment horizontal="center" vertical="center" wrapText="1"/>
    </xf>
    <xf numFmtId="0" fontId="61" fillId="0" borderId="1" xfId="0" applyNumberFormat="1" applyFont="1" applyBorder="1" applyAlignment="1">
      <alignment horizontal="center" vertical="center"/>
    </xf>
    <xf numFmtId="3" fontId="61" fillId="0" borderId="1" xfId="0" applyNumberFormat="1" applyFont="1" applyBorder="1" applyAlignment="1">
      <alignment horizontal="center"/>
    </xf>
    <xf numFmtId="10" fontId="6" fillId="2" borderId="1" xfId="0" applyNumberFormat="1"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9"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3" fillId="2" borderId="0" xfId="0" applyFont="1" applyFill="1" applyAlignment="1">
      <alignment horizontal="center" vertical="center"/>
    </xf>
    <xf numFmtId="0" fontId="4" fillId="8" borderId="12"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0" fillId="0" borderId="12" xfId="0" applyBorder="1" applyAlignment="1">
      <alignment vertical="center" wrapText="1"/>
    </xf>
    <xf numFmtId="0" fontId="0" fillId="0" borderId="5" xfId="0" applyBorder="1" applyAlignment="1">
      <alignment vertical="center" wrapText="1"/>
    </xf>
    <xf numFmtId="0" fontId="6" fillId="0" borderId="12" xfId="0" applyFont="1" applyBorder="1" applyAlignment="1">
      <alignment horizontal="justify" vertical="top" wrapText="1"/>
    </xf>
    <xf numFmtId="0" fontId="6" fillId="0" borderId="9" xfId="0" applyFont="1" applyBorder="1" applyAlignment="1">
      <alignment horizontal="justify" vertical="top" wrapText="1"/>
    </xf>
    <xf numFmtId="0" fontId="6" fillId="0" borderId="5" xfId="0" applyFont="1" applyBorder="1" applyAlignment="1">
      <alignment horizontal="justify" vertical="top" wrapText="1"/>
    </xf>
    <xf numFmtId="0" fontId="0" fillId="0" borderId="9" xfId="0" applyBorder="1" applyAlignment="1">
      <alignment vertical="center" wrapText="1"/>
    </xf>
    <xf numFmtId="0" fontId="6" fillId="0" borderId="12"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5" xfId="0" applyFont="1" applyBorder="1" applyAlignment="1">
      <alignment horizontal="justify" vertical="center" wrapText="1"/>
    </xf>
    <xf numFmtId="0" fontId="6" fillId="2" borderId="12" xfId="0" applyFont="1" applyFill="1" applyBorder="1" applyAlignment="1">
      <alignment horizontal="justify" vertical="top" wrapText="1"/>
    </xf>
    <xf numFmtId="0" fontId="6" fillId="2" borderId="9" xfId="0" applyFont="1" applyFill="1" applyBorder="1" applyAlignment="1">
      <alignment horizontal="justify" vertical="top" wrapText="1"/>
    </xf>
    <xf numFmtId="0" fontId="6" fillId="2" borderId="5" xfId="0" applyFont="1" applyFill="1" applyBorder="1" applyAlignment="1">
      <alignment horizontal="justify" vertical="top" wrapText="1"/>
    </xf>
    <xf numFmtId="0" fontId="5" fillId="2" borderId="12" xfId="0" applyFont="1" applyFill="1" applyBorder="1" applyAlignment="1">
      <alignment horizontal="justify" vertical="top" wrapText="1"/>
    </xf>
    <xf numFmtId="0" fontId="5" fillId="2" borderId="9" xfId="0" applyFont="1" applyFill="1" applyBorder="1" applyAlignment="1">
      <alignment horizontal="justify" vertical="top" wrapText="1"/>
    </xf>
    <xf numFmtId="0" fontId="5" fillId="2" borderId="5" xfId="0" applyFont="1" applyFill="1" applyBorder="1" applyAlignment="1">
      <alignment horizontal="justify" vertical="top" wrapText="1"/>
    </xf>
    <xf numFmtId="0" fontId="1" fillId="8" borderId="12" xfId="0" applyFont="1" applyFill="1" applyBorder="1" applyAlignment="1">
      <alignment vertical="center" wrapText="1"/>
    </xf>
    <xf numFmtId="0" fontId="1" fillId="8" borderId="9" xfId="0" applyFont="1" applyFill="1" applyBorder="1" applyAlignment="1">
      <alignment vertical="center" wrapText="1"/>
    </xf>
    <xf numFmtId="0" fontId="1" fillId="8" borderId="5" xfId="0" applyFont="1" applyFill="1" applyBorder="1" applyAlignment="1">
      <alignment vertical="center" wrapText="1"/>
    </xf>
    <xf numFmtId="0" fontId="6" fillId="2" borderId="11" xfId="0" applyFont="1" applyFill="1" applyBorder="1" applyAlignment="1">
      <alignment horizontal="justify" vertical="top" wrapText="1"/>
    </xf>
    <xf numFmtId="0" fontId="5" fillId="2" borderId="12" xfId="0" applyFont="1" applyFill="1" applyBorder="1" applyAlignment="1">
      <alignment horizontal="justify" vertical="center" wrapText="1"/>
    </xf>
    <xf numFmtId="0" fontId="5" fillId="2" borderId="9"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8" fillId="2" borderId="2" xfId="0" applyFont="1" applyFill="1" applyBorder="1" applyAlignment="1">
      <alignment horizontal="justify" vertical="center" wrapText="1"/>
    </xf>
    <xf numFmtId="0" fontId="8" fillId="2" borderId="3" xfId="0" applyFont="1" applyFill="1" applyBorder="1" applyAlignment="1">
      <alignment horizontal="justify" vertical="center" wrapText="1"/>
    </xf>
    <xf numFmtId="0" fontId="8" fillId="2" borderId="4" xfId="0" applyFont="1" applyFill="1" applyBorder="1" applyAlignment="1">
      <alignment horizontal="justify" vertical="center" wrapText="1"/>
    </xf>
    <xf numFmtId="0" fontId="6" fillId="2" borderId="15" xfId="0" applyFont="1" applyFill="1" applyBorder="1" applyAlignment="1">
      <alignment horizontal="justify" vertical="center" wrapText="1"/>
    </xf>
    <xf numFmtId="0" fontId="6" fillId="2" borderId="13" xfId="0" applyFont="1" applyFill="1" applyBorder="1" applyAlignment="1">
      <alignment horizontal="justify" vertical="center" wrapText="1"/>
    </xf>
    <xf numFmtId="0" fontId="6" fillId="2" borderId="11"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6" fillId="2" borderId="6" xfId="0" applyFont="1" applyFill="1" applyBorder="1" applyAlignment="1">
      <alignment horizontal="justify" vertical="center" wrapText="1"/>
    </xf>
    <xf numFmtId="0" fontId="6" fillId="2" borderId="8" xfId="0" applyFont="1" applyFill="1" applyBorder="1" applyAlignment="1">
      <alignment horizontal="justify" vertical="center" wrapText="1"/>
    </xf>
    <xf numFmtId="0" fontId="49" fillId="2" borderId="12" xfId="1" applyFill="1" applyBorder="1" applyAlignment="1">
      <alignment horizontal="justify" vertical="center"/>
    </xf>
    <xf numFmtId="0" fontId="49" fillId="2" borderId="9" xfId="1" applyFill="1" applyBorder="1" applyAlignment="1">
      <alignment horizontal="justify" vertical="center" wrapText="1"/>
    </xf>
    <xf numFmtId="0" fontId="49" fillId="2" borderId="5" xfId="1" applyFill="1" applyBorder="1" applyAlignment="1">
      <alignment horizontal="justify" vertical="center" wrapText="1"/>
    </xf>
    <xf numFmtId="0" fontId="41" fillId="10" borderId="15" xfId="0" applyFont="1" applyFill="1" applyBorder="1" applyAlignment="1">
      <alignment horizontal="center" vertical="center" wrapText="1"/>
    </xf>
    <xf numFmtId="0" fontId="41" fillId="10" borderId="14" xfId="0" applyFont="1" applyFill="1" applyBorder="1" applyAlignment="1">
      <alignment horizontal="center" vertical="center" wrapText="1"/>
    </xf>
    <xf numFmtId="0" fontId="41" fillId="10" borderId="13" xfId="0" applyFont="1" applyFill="1" applyBorder="1" applyAlignment="1">
      <alignment horizontal="center" vertical="center" wrapText="1"/>
    </xf>
    <xf numFmtId="0" fontId="41" fillId="10" borderId="6" xfId="0" applyFont="1" applyFill="1" applyBorder="1" applyAlignment="1">
      <alignment horizontal="center" vertical="center" wrapText="1"/>
    </xf>
    <xf numFmtId="0" fontId="41" fillId="10" borderId="7" xfId="0" applyFont="1" applyFill="1" applyBorder="1" applyAlignment="1">
      <alignment horizontal="center" vertical="center" wrapText="1"/>
    </xf>
    <xf numFmtId="0" fontId="41" fillId="10" borderId="8" xfId="0" applyFont="1" applyFill="1" applyBorder="1" applyAlignment="1">
      <alignment horizontal="center" vertical="center" wrapText="1"/>
    </xf>
    <xf numFmtId="0" fontId="5" fillId="0" borderId="12"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5" xfId="0" applyFont="1" applyBorder="1" applyAlignment="1">
      <alignment horizontal="justify" vertical="center" wrapText="1"/>
    </xf>
    <xf numFmtId="0" fontId="49" fillId="0" borderId="12" xfId="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4" fillId="8" borderId="12" xfId="0" applyFont="1" applyFill="1" applyBorder="1" applyAlignment="1">
      <alignment horizontal="justify" vertical="center" wrapText="1"/>
    </xf>
    <xf numFmtId="0" fontId="4" fillId="8" borderId="9" xfId="0" applyFont="1" applyFill="1" applyBorder="1" applyAlignment="1">
      <alignment horizontal="justify" vertical="center" wrapText="1"/>
    </xf>
    <xf numFmtId="164" fontId="52" fillId="0" borderId="12" xfId="0" applyNumberFormat="1" applyFont="1" applyBorder="1" applyAlignment="1">
      <alignment vertical="center" wrapText="1"/>
    </xf>
    <xf numFmtId="164" fontId="52" fillId="0" borderId="9" xfId="0" applyNumberFormat="1" applyFont="1" applyBorder="1" applyAlignment="1">
      <alignment vertical="center" wrapText="1"/>
    </xf>
    <xf numFmtId="164" fontId="52" fillId="0" borderId="5" xfId="0" applyNumberFormat="1" applyFont="1" applyBorder="1" applyAlignment="1">
      <alignment vertical="center" wrapText="1"/>
    </xf>
    <xf numFmtId="0" fontId="17" fillId="3" borderId="1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4" fillId="8" borderId="5" xfId="0" applyFont="1" applyFill="1" applyBorder="1" applyAlignment="1">
      <alignment horizontal="justify" vertical="center" wrapText="1"/>
    </xf>
    <xf numFmtId="0" fontId="13" fillId="8" borderId="2" xfId="0" applyFont="1" applyFill="1" applyBorder="1" applyAlignment="1">
      <alignment horizontal="justify" vertical="center" wrapText="1"/>
    </xf>
    <xf numFmtId="0" fontId="13" fillId="8" borderId="3" xfId="0" applyFont="1" applyFill="1" applyBorder="1" applyAlignment="1">
      <alignment horizontal="justify" vertical="center" wrapText="1"/>
    </xf>
    <xf numFmtId="0" fontId="15" fillId="2" borderId="0" xfId="0" applyFont="1" applyFill="1" applyAlignment="1">
      <alignment horizontal="left" vertical="center"/>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1" fillId="7" borderId="2" xfId="0" applyFont="1" applyFill="1" applyBorder="1" applyAlignment="1">
      <alignment horizontal="justify" vertical="center" wrapText="1"/>
    </xf>
    <xf numFmtId="0" fontId="11" fillId="7" borderId="3" xfId="0" applyFont="1" applyFill="1" applyBorder="1" applyAlignment="1">
      <alignment horizontal="justify" vertical="center" wrapText="1"/>
    </xf>
    <xf numFmtId="0" fontId="11" fillId="7" borderId="4" xfId="0" applyFont="1" applyFill="1" applyBorder="1" applyAlignment="1">
      <alignment horizontal="justify" vertical="center" wrapText="1"/>
    </xf>
    <xf numFmtId="0" fontId="54" fillId="0" borderId="0" xfId="0" applyFont="1" applyAlignment="1">
      <alignment horizontal="center" vertical="center" wrapText="1"/>
    </xf>
    <xf numFmtId="0" fontId="26" fillId="4" borderId="12"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12" xfId="0" applyFont="1" applyFill="1" applyBorder="1" applyAlignment="1">
      <alignment horizontal="center" vertical="center"/>
    </xf>
    <xf numFmtId="0" fontId="23" fillId="5" borderId="5"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12"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0" fillId="7" borderId="15" xfId="0" applyFont="1" applyFill="1" applyBorder="1" applyAlignment="1">
      <alignment horizontal="center" vertical="center"/>
    </xf>
    <xf numFmtId="0" fontId="20" fillId="7" borderId="14" xfId="0" applyFont="1" applyFill="1" applyBorder="1" applyAlignment="1">
      <alignment horizontal="center" vertical="center"/>
    </xf>
    <xf numFmtId="0" fontId="20" fillId="7" borderId="13" xfId="0" applyFont="1" applyFill="1" applyBorder="1" applyAlignment="1">
      <alignment horizontal="center" vertical="center"/>
    </xf>
    <xf numFmtId="0" fontId="26" fillId="4" borderId="15"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9" fillId="5" borderId="2" xfId="0" applyFont="1" applyFill="1" applyBorder="1" applyAlignment="1">
      <alignment horizontal="justify" vertical="center" wrapText="1"/>
    </xf>
    <xf numFmtId="0" fontId="9" fillId="5" borderId="4" xfId="0" applyFont="1" applyFill="1" applyBorder="1" applyAlignment="1">
      <alignment horizontal="justify" vertical="center" wrapText="1"/>
    </xf>
    <xf numFmtId="0" fontId="9"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2" xfId="0" applyFont="1" applyFill="1" applyBorder="1" applyAlignment="1">
      <alignment horizontal="justify" vertical="center" wrapText="1"/>
    </xf>
    <xf numFmtId="0" fontId="9" fillId="3" borderId="5" xfId="0" applyFont="1" applyFill="1" applyBorder="1" applyAlignment="1">
      <alignment horizontal="justify" vertical="center" wrapText="1"/>
    </xf>
    <xf numFmtId="0" fontId="8" fillId="8" borderId="12" xfId="0" applyFont="1" applyFill="1" applyBorder="1" applyAlignment="1">
      <alignment horizontal="justify" vertical="center" wrapText="1"/>
    </xf>
    <xf numFmtId="0" fontId="8" fillId="8" borderId="9" xfId="0" applyFont="1" applyFill="1" applyBorder="1" applyAlignment="1">
      <alignment horizontal="justify" vertical="center" wrapText="1"/>
    </xf>
    <xf numFmtId="0" fontId="8" fillId="8" borderId="5" xfId="0" applyFont="1" applyFill="1" applyBorder="1" applyAlignment="1">
      <alignment horizontal="justify"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0" fillId="0" borderId="0" xfId="0" applyAlignment="1">
      <alignment horizontal="center" wrapText="1"/>
    </xf>
    <xf numFmtId="0" fontId="26" fillId="5" borderId="2"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3" fillId="2" borderId="0" xfId="0" applyFont="1" applyFill="1" applyBorder="1" applyAlignment="1">
      <alignment horizontal="center" vertical="center"/>
    </xf>
    <xf numFmtId="0" fontId="29" fillId="3" borderId="2" xfId="0" applyFont="1" applyFill="1" applyBorder="1" applyAlignment="1">
      <alignment horizontal="left" vertical="center" wrapText="1"/>
    </xf>
    <xf numFmtId="0" fontId="29" fillId="3" borderId="4" xfId="0" applyFont="1" applyFill="1" applyBorder="1" applyAlignment="1">
      <alignment horizontal="left" vertical="center" wrapText="1"/>
    </xf>
    <xf numFmtId="0" fontId="31" fillId="5" borderId="2"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0" fillId="3" borderId="13" xfId="0" applyFill="1" applyBorder="1" applyAlignment="1">
      <alignment horizontal="center"/>
    </xf>
    <xf numFmtId="0" fontId="0" fillId="3" borderId="10" xfId="0" applyFill="1" applyBorder="1" applyAlignment="1">
      <alignment horizontal="center"/>
    </xf>
    <xf numFmtId="0" fontId="0" fillId="3" borderId="8" xfId="0" applyFill="1" applyBorder="1" applyAlignment="1">
      <alignment horizontal="center"/>
    </xf>
    <xf numFmtId="0" fontId="17" fillId="3" borderId="9" xfId="0" applyFont="1" applyFill="1" applyBorder="1" applyAlignment="1">
      <alignment horizontal="center" vertical="center" wrapText="1"/>
    </xf>
    <xf numFmtId="0" fontId="17" fillId="5" borderId="2" xfId="0" applyFont="1" applyFill="1" applyBorder="1" applyAlignment="1">
      <alignment horizontal="justify" vertical="center" wrapText="1"/>
    </xf>
    <xf numFmtId="0" fontId="17" fillId="5" borderId="3" xfId="0" applyFont="1" applyFill="1" applyBorder="1" applyAlignment="1">
      <alignment horizontal="justify" vertical="center" wrapText="1"/>
    </xf>
    <xf numFmtId="0" fontId="17" fillId="5" borderId="4" xfId="0" applyFont="1" applyFill="1" applyBorder="1" applyAlignment="1">
      <alignment horizontal="justify" vertical="center" wrapText="1"/>
    </xf>
    <xf numFmtId="0" fontId="35" fillId="0" borderId="12"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15" fillId="2" borderId="0" xfId="0" applyFont="1" applyFill="1" applyAlignment="1">
      <alignment horizontal="center" vertical="center"/>
    </xf>
    <xf numFmtId="0" fontId="13" fillId="2" borderId="0" xfId="0" applyFont="1" applyFill="1" applyAlignment="1">
      <alignment horizontal="center"/>
    </xf>
    <xf numFmtId="0" fontId="59" fillId="0" borderId="15" xfId="0" applyFont="1" applyBorder="1" applyAlignment="1">
      <alignment horizontal="center" vertical="center" wrapText="1"/>
    </xf>
    <xf numFmtId="0" fontId="59" fillId="0" borderId="14"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18" xfId="0" applyFont="1" applyBorder="1" applyAlignment="1">
      <alignment horizontal="center" vertical="center" wrapText="1"/>
    </xf>
    <xf numFmtId="0" fontId="59" fillId="0" borderId="0" xfId="0" applyFont="1" applyAlignment="1">
      <alignment horizontal="center" vertical="center" wrapText="1"/>
    </xf>
    <xf numFmtId="0" fontId="59" fillId="0" borderId="19" xfId="0" applyFont="1" applyBorder="1" applyAlignment="1">
      <alignment horizontal="center" vertical="center" wrapText="1"/>
    </xf>
    <xf numFmtId="0" fontId="59" fillId="0" borderId="20"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21" xfId="0" applyFont="1" applyBorder="1" applyAlignment="1">
      <alignment horizontal="center" vertical="center" wrapText="1"/>
    </xf>
    <xf numFmtId="0" fontId="60" fillId="0" borderId="12" xfId="0" applyFont="1" applyBorder="1" applyAlignment="1">
      <alignment horizontal="justify" vertical="center" wrapText="1"/>
    </xf>
    <xf numFmtId="0" fontId="60" fillId="0" borderId="9" xfId="0" applyFont="1" applyBorder="1" applyAlignment="1">
      <alignment horizontal="justify" vertical="center" wrapText="1"/>
    </xf>
    <xf numFmtId="0" fontId="41" fillId="0" borderId="13"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8" xfId="0" applyFont="1"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38" fillId="5" borderId="0" xfId="0" applyFont="1" applyFill="1" applyBorder="1" applyAlignment="1">
      <alignment horizontal="center" vertical="center" wrapText="1"/>
    </xf>
    <xf numFmtId="0" fontId="38" fillId="5" borderId="10" xfId="0" applyFont="1" applyFill="1" applyBorder="1" applyAlignment="1">
      <alignment horizontal="center" vertical="center" wrapText="1"/>
    </xf>
    <xf numFmtId="0" fontId="40" fillId="4" borderId="13" xfId="0" applyFont="1" applyFill="1" applyBorder="1" applyAlignment="1">
      <alignment horizontal="center"/>
    </xf>
    <xf numFmtId="0" fontId="40" fillId="4" borderId="8" xfId="0" applyFont="1" applyFill="1" applyBorder="1" applyAlignment="1">
      <alignment horizontal="center"/>
    </xf>
    <xf numFmtId="0" fontId="40" fillId="4" borderId="10" xfId="0" applyFont="1" applyFill="1" applyBorder="1" applyAlignment="1">
      <alignment horizontal="center"/>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40" fillId="4" borderId="12" xfId="0" applyFont="1" applyFill="1" applyBorder="1" applyAlignment="1">
      <alignment horizontal="center"/>
    </xf>
    <xf numFmtId="0" fontId="40" fillId="4" borderId="9" xfId="0" applyFont="1" applyFill="1" applyBorder="1" applyAlignment="1">
      <alignment horizontal="center"/>
    </xf>
    <xf numFmtId="0" fontId="40" fillId="4" borderId="5" xfId="0" applyFont="1" applyFill="1" applyBorder="1" applyAlignment="1">
      <alignment horizontal="center"/>
    </xf>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Medium9"/>
  <colors>
    <mruColors>
      <color rgb="FF6E0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xdr:col>
      <xdr:colOff>142876</xdr:colOff>
      <xdr:row>7</xdr:row>
      <xdr:rowOff>1660261</xdr:rowOff>
    </xdr:from>
    <xdr:to>
      <xdr:col>1</xdr:col>
      <xdr:colOff>3131345</xdr:colOff>
      <xdr:row>7</xdr:row>
      <xdr:rowOff>3643312</xdr:rowOff>
    </xdr:to>
    <xdr:pic>
      <xdr:nvPicPr>
        <xdr:cNvPr id="2" name="Imagen 1"/>
        <xdr:cNvPicPr/>
      </xdr:nvPicPr>
      <xdr:blipFill rotWithShape="1">
        <a:blip xmlns:r="http://schemas.openxmlformats.org/officeDocument/2006/relationships" r:embed="rId1"/>
        <a:srcRect l="31059" t="38021" r="26341" b="22149"/>
        <a:stretch/>
      </xdr:blipFill>
      <xdr:spPr bwMode="auto">
        <a:xfrm>
          <a:off x="1666876" y="3208074"/>
          <a:ext cx="2988469" cy="19830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402160</xdr:colOff>
      <xdr:row>11</xdr:row>
      <xdr:rowOff>285754</xdr:rowOff>
    </xdr:from>
    <xdr:to>
      <xdr:col>1</xdr:col>
      <xdr:colOff>2754835</xdr:colOff>
      <xdr:row>11</xdr:row>
      <xdr:rowOff>1771654</xdr:rowOff>
    </xdr:to>
    <xdr:pic>
      <xdr:nvPicPr>
        <xdr:cNvPr id="4" name="Imagen 3">
          <a:extLst>
            <a:ext uri="{FF2B5EF4-FFF2-40B4-BE49-F238E27FC236}">
              <a16:creationId xmlns="" xmlns:a16="http://schemas.microsoft.com/office/drawing/2014/main" id="{AD6084FD-CDFB-5431-D06C-8B121B61A768}"/>
            </a:ext>
          </a:extLst>
        </xdr:cNvPr>
        <xdr:cNvPicPr>
          <a:picLocks noChangeAspect="1"/>
        </xdr:cNvPicPr>
      </xdr:nvPicPr>
      <xdr:blipFill>
        <a:blip xmlns:r="http://schemas.openxmlformats.org/officeDocument/2006/relationships" r:embed="rId2"/>
        <a:stretch>
          <a:fillRect/>
        </a:stretch>
      </xdr:blipFill>
      <xdr:spPr>
        <a:xfrm>
          <a:off x="1926160" y="10191754"/>
          <a:ext cx="2352675" cy="1485900"/>
        </a:xfrm>
        <a:prstGeom prst="rect">
          <a:avLst/>
        </a:prstGeom>
      </xdr:spPr>
    </xdr:pic>
    <xdr:clientData/>
  </xdr:twoCellAnchor>
  <xdr:twoCellAnchor editAs="oneCell">
    <xdr:from>
      <xdr:col>1</xdr:col>
      <xdr:colOff>317493</xdr:colOff>
      <xdr:row>10</xdr:row>
      <xdr:rowOff>95247</xdr:rowOff>
    </xdr:from>
    <xdr:to>
      <xdr:col>1</xdr:col>
      <xdr:colOff>2632068</xdr:colOff>
      <xdr:row>10</xdr:row>
      <xdr:rowOff>2108758</xdr:rowOff>
    </xdr:to>
    <xdr:pic>
      <xdr:nvPicPr>
        <xdr:cNvPr id="10" name="Imagen 9">
          <a:extLst>
            <a:ext uri="{FF2B5EF4-FFF2-40B4-BE49-F238E27FC236}">
              <a16:creationId xmlns="" xmlns:a16="http://schemas.microsoft.com/office/drawing/2014/main" id="{5DEDF000-DD56-D273-31CF-E98764D09D23}"/>
            </a:ext>
          </a:extLst>
        </xdr:cNvPr>
        <xdr:cNvPicPr>
          <a:picLocks noChangeAspect="1"/>
        </xdr:cNvPicPr>
      </xdr:nvPicPr>
      <xdr:blipFill>
        <a:blip xmlns:r="http://schemas.openxmlformats.org/officeDocument/2006/relationships" r:embed="rId3"/>
        <a:stretch>
          <a:fillRect/>
        </a:stretch>
      </xdr:blipFill>
      <xdr:spPr>
        <a:xfrm>
          <a:off x="1841493" y="7768164"/>
          <a:ext cx="2314575" cy="2013511"/>
        </a:xfrm>
        <a:prstGeom prst="rect">
          <a:avLst/>
        </a:prstGeom>
      </xdr:spPr>
    </xdr:pic>
    <xdr:clientData/>
  </xdr:twoCellAnchor>
  <xdr:twoCellAnchor editAs="oneCell">
    <xdr:from>
      <xdr:col>1</xdr:col>
      <xdr:colOff>359831</xdr:colOff>
      <xdr:row>12</xdr:row>
      <xdr:rowOff>613834</xdr:rowOff>
    </xdr:from>
    <xdr:to>
      <xdr:col>1</xdr:col>
      <xdr:colOff>2788402</xdr:colOff>
      <xdr:row>12</xdr:row>
      <xdr:rowOff>2841159</xdr:rowOff>
    </xdr:to>
    <xdr:pic>
      <xdr:nvPicPr>
        <xdr:cNvPr id="12" name="Imagen 11">
          <a:extLst>
            <a:ext uri="{FF2B5EF4-FFF2-40B4-BE49-F238E27FC236}">
              <a16:creationId xmlns="" xmlns:a16="http://schemas.microsoft.com/office/drawing/2014/main" id="{024486C5-0EC2-CA67-7EB2-86226BA1D0F0}"/>
            </a:ext>
          </a:extLst>
        </xdr:cNvPr>
        <xdr:cNvPicPr>
          <a:picLocks noChangeAspect="1"/>
        </xdr:cNvPicPr>
      </xdr:nvPicPr>
      <xdr:blipFill>
        <a:blip xmlns:r="http://schemas.openxmlformats.org/officeDocument/2006/relationships" r:embed="rId4"/>
        <a:stretch>
          <a:fillRect/>
        </a:stretch>
      </xdr:blipFill>
      <xdr:spPr>
        <a:xfrm>
          <a:off x="1883831" y="12668251"/>
          <a:ext cx="2428571" cy="2227325"/>
        </a:xfrm>
        <a:prstGeom prst="rect">
          <a:avLst/>
        </a:prstGeom>
      </xdr:spPr>
    </xdr:pic>
    <xdr:clientData/>
  </xdr:twoCellAnchor>
  <xdr:twoCellAnchor editAs="oneCell">
    <xdr:from>
      <xdr:col>2</xdr:col>
      <xdr:colOff>52915</xdr:colOff>
      <xdr:row>12</xdr:row>
      <xdr:rowOff>158165</xdr:rowOff>
    </xdr:from>
    <xdr:to>
      <xdr:col>2</xdr:col>
      <xdr:colOff>2667095</xdr:colOff>
      <xdr:row>12</xdr:row>
      <xdr:rowOff>3002777</xdr:rowOff>
    </xdr:to>
    <xdr:pic>
      <xdr:nvPicPr>
        <xdr:cNvPr id="13" name="Imagen 12">
          <a:extLst>
            <a:ext uri="{FF2B5EF4-FFF2-40B4-BE49-F238E27FC236}">
              <a16:creationId xmlns="" xmlns:a16="http://schemas.microsoft.com/office/drawing/2014/main" id="{4FE6DF36-809E-556B-8EEA-CC1C20CD99A8}"/>
            </a:ext>
          </a:extLst>
        </xdr:cNvPr>
        <xdr:cNvPicPr>
          <a:picLocks noChangeAspect="1"/>
        </xdr:cNvPicPr>
      </xdr:nvPicPr>
      <xdr:blipFill>
        <a:blip xmlns:r="http://schemas.openxmlformats.org/officeDocument/2006/relationships" r:embed="rId5"/>
        <a:stretch>
          <a:fillRect/>
        </a:stretch>
      </xdr:blipFill>
      <xdr:spPr>
        <a:xfrm>
          <a:off x="4888684" y="12195253"/>
          <a:ext cx="2614180" cy="2844612"/>
        </a:xfrm>
        <a:prstGeom prst="rect">
          <a:avLst/>
        </a:prstGeom>
      </xdr:spPr>
    </xdr:pic>
    <xdr:clientData/>
  </xdr:twoCellAnchor>
  <xdr:twoCellAnchor editAs="oneCell">
    <xdr:from>
      <xdr:col>1</xdr:col>
      <xdr:colOff>243415</xdr:colOff>
      <xdr:row>44</xdr:row>
      <xdr:rowOff>42330</xdr:rowOff>
    </xdr:from>
    <xdr:to>
      <xdr:col>1</xdr:col>
      <xdr:colOff>2657752</xdr:colOff>
      <xdr:row>49</xdr:row>
      <xdr:rowOff>542853</xdr:rowOff>
    </xdr:to>
    <xdr:pic>
      <xdr:nvPicPr>
        <xdr:cNvPr id="15" name="Imagen 14">
          <a:extLst>
            <a:ext uri="{FF2B5EF4-FFF2-40B4-BE49-F238E27FC236}">
              <a16:creationId xmlns="" xmlns:a16="http://schemas.microsoft.com/office/drawing/2014/main" id="{A7828967-4EAE-4209-A8B5-9D73AF18E100}"/>
            </a:ext>
          </a:extLst>
        </xdr:cNvPr>
        <xdr:cNvPicPr>
          <a:picLocks noChangeAspect="1"/>
        </xdr:cNvPicPr>
      </xdr:nvPicPr>
      <xdr:blipFill>
        <a:blip xmlns:r="http://schemas.openxmlformats.org/officeDocument/2006/relationships" r:embed="rId6"/>
        <a:stretch>
          <a:fillRect/>
        </a:stretch>
      </xdr:blipFill>
      <xdr:spPr>
        <a:xfrm>
          <a:off x="1767415" y="21801663"/>
          <a:ext cx="2414337" cy="2004679"/>
        </a:xfrm>
        <a:prstGeom prst="rect">
          <a:avLst/>
        </a:prstGeom>
      </xdr:spPr>
    </xdr:pic>
    <xdr:clientData/>
  </xdr:twoCellAnchor>
  <xdr:twoCellAnchor editAs="oneCell">
    <xdr:from>
      <xdr:col>1</xdr:col>
      <xdr:colOff>193222</xdr:colOff>
      <xdr:row>59</xdr:row>
      <xdr:rowOff>361950</xdr:rowOff>
    </xdr:from>
    <xdr:to>
      <xdr:col>1</xdr:col>
      <xdr:colOff>3170463</xdr:colOff>
      <xdr:row>63</xdr:row>
      <xdr:rowOff>754441</xdr:rowOff>
    </xdr:to>
    <xdr:pic>
      <xdr:nvPicPr>
        <xdr:cNvPr id="14" name="Imagen 13"/>
        <xdr:cNvPicPr/>
      </xdr:nvPicPr>
      <xdr:blipFill rotWithShape="1">
        <a:blip xmlns:r="http://schemas.openxmlformats.org/officeDocument/2006/relationships" r:embed="rId7"/>
        <a:srcRect l="36565" t="18661" r="34482" b="8134"/>
        <a:stretch/>
      </xdr:blipFill>
      <xdr:spPr bwMode="auto">
        <a:xfrm>
          <a:off x="1717222" y="30392914"/>
          <a:ext cx="2977241" cy="53258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148167</xdr:colOff>
      <xdr:row>75</xdr:row>
      <xdr:rowOff>740833</xdr:rowOff>
    </xdr:from>
    <xdr:to>
      <xdr:col>1</xdr:col>
      <xdr:colOff>3164417</xdr:colOff>
      <xdr:row>76</xdr:row>
      <xdr:rowOff>296333</xdr:rowOff>
    </xdr:to>
    <xdr:pic>
      <xdr:nvPicPr>
        <xdr:cNvPr id="16" name="Imagen 15"/>
        <xdr:cNvPicPr/>
      </xdr:nvPicPr>
      <xdr:blipFill rotWithShape="1">
        <a:blip xmlns:r="http://schemas.openxmlformats.org/officeDocument/2006/relationships" r:embed="rId8"/>
        <a:srcRect l="6344" t="3691" r="9797" b="9979"/>
        <a:stretch/>
      </xdr:blipFill>
      <xdr:spPr bwMode="auto">
        <a:xfrm>
          <a:off x="1672167" y="46132750"/>
          <a:ext cx="3016250" cy="32067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285745</xdr:colOff>
      <xdr:row>15</xdr:row>
      <xdr:rowOff>23813</xdr:rowOff>
    </xdr:from>
    <xdr:to>
      <xdr:col>1</xdr:col>
      <xdr:colOff>2465065</xdr:colOff>
      <xdr:row>19</xdr:row>
      <xdr:rowOff>116523</xdr:rowOff>
    </xdr:to>
    <xdr:pic>
      <xdr:nvPicPr>
        <xdr:cNvPr id="17" name="Imagen 16"/>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09745" y="16513969"/>
          <a:ext cx="2179320" cy="854710"/>
        </a:xfrm>
        <a:prstGeom prst="rect">
          <a:avLst/>
        </a:prstGeom>
        <a:noFill/>
        <a:ln>
          <a:noFill/>
        </a:ln>
      </xdr:spPr>
    </xdr:pic>
    <xdr:clientData/>
  </xdr:twoCellAnchor>
  <xdr:twoCellAnchor editAs="oneCell">
    <xdr:from>
      <xdr:col>1</xdr:col>
      <xdr:colOff>333369</xdr:colOff>
      <xdr:row>28</xdr:row>
      <xdr:rowOff>23800</xdr:rowOff>
    </xdr:from>
    <xdr:to>
      <xdr:col>1</xdr:col>
      <xdr:colOff>2690813</xdr:colOff>
      <xdr:row>32</xdr:row>
      <xdr:rowOff>90618</xdr:rowOff>
    </xdr:to>
    <xdr:pic>
      <xdr:nvPicPr>
        <xdr:cNvPr id="18" name="Imagen 17"/>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57369" y="19561956"/>
          <a:ext cx="2357444" cy="1674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357182</xdr:colOff>
      <xdr:row>34</xdr:row>
      <xdr:rowOff>95244</xdr:rowOff>
    </xdr:from>
    <xdr:to>
      <xdr:col>1</xdr:col>
      <xdr:colOff>2709857</xdr:colOff>
      <xdr:row>38</xdr:row>
      <xdr:rowOff>647694</xdr:rowOff>
    </xdr:to>
    <xdr:pic>
      <xdr:nvPicPr>
        <xdr:cNvPr id="19" name="Imagen 18"/>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881182" y="21681275"/>
          <a:ext cx="2352675"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hyperlink" Target="https://www.sev.gob.mx/" TargetMode="External"/><Relationship Id="rId3" Type="http://schemas.openxmlformats.org/officeDocument/2006/relationships/hyperlink" Target="https://youtu.be/dHo_DbSkbsI" TargetMode="External"/><Relationship Id="rId7" Type="http://schemas.openxmlformats.org/officeDocument/2006/relationships/hyperlink" Target="https://www.sev.gob.mx/v1/difusion/pae/" TargetMode="External"/><Relationship Id="rId2" Type="http://schemas.openxmlformats.org/officeDocument/2006/relationships/hyperlink" Target="https://www.sev.gob.mx/v1/difusion/pae/Se%20anexa%20archivo%20en%20formato%20PDF." TargetMode="External"/><Relationship Id="rId1" Type="http://schemas.openxmlformats.org/officeDocument/2006/relationships/hyperlink" Target="https://informe.asf.gob.mx/Documentos/Auditorias/2021_1855_a.pdf" TargetMode="External"/><Relationship Id="rId6" Type="http://schemas.openxmlformats.org/officeDocument/2006/relationships/hyperlink" Target="https://youtu.be/dHo_DbSkbsI" TargetMode="External"/><Relationship Id="rId5" Type="http://schemas.openxmlformats.org/officeDocument/2006/relationships/hyperlink" Target="http://www.sev.gob.mx/wp-content/uploads/2020/12/Codigo_de_conducta_SEV.pdf" TargetMode="External"/><Relationship Id="rId10" Type="http://schemas.openxmlformats.org/officeDocument/2006/relationships/printerSettings" Target="../printerSettings/printerSettings5.bin"/><Relationship Id="rId4" Type="http://schemas.openxmlformats.org/officeDocument/2006/relationships/hyperlink" Target="mailto:mesa_aplicativos@hacienda.gob.mx" TargetMode="External"/><Relationship Id="rId9" Type="http://schemas.openxmlformats.org/officeDocument/2006/relationships/hyperlink" Target="https://informe.asf.gob.mx/Documentos/Auditorias/2021_1855_a.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 TargetMode="External"/><Relationship Id="rId13" Type="http://schemas.openxmlformats.org/officeDocument/2006/relationships/hyperlink" Target="http://www.sev.gob.mx/servicios/anuario/Prontuarios/PronturarioIniciodeCursos2021-2022.pdf" TargetMode="External"/><Relationship Id="rId3" Type="http://schemas.openxmlformats.org/officeDocument/2006/relationships/hyperlink" Target="https://www.sev.gob.mx/upece/indicadores-fone/indicadores" TargetMode="External"/><Relationship Id="rId7" Type="http://schemas.openxmlformats.org/officeDocument/2006/relationships/hyperlink" Target="https://consultapublicamx.plataformadetransparencia.org.mx/vut-web/faces/view/consultaPublica.xhtml" TargetMode="External"/><Relationship Id="rId12" Type="http://schemas.openxmlformats.org/officeDocument/2006/relationships/hyperlink" Target="https://sistemas.cgever.gob.mx/2020/pdf/codigo_etica.pdf" TargetMode="External"/><Relationship Id="rId2" Type="http://schemas.openxmlformats.org/officeDocument/2006/relationships/hyperlink" Target="https://www.transparenciapresupuestaria.gob.mx/es/PTP/rft" TargetMode="External"/><Relationship Id="rId1" Type="http://schemas.openxmlformats.org/officeDocument/2006/relationships/hyperlink" Target="https://www.sev.gob.mx/v1/directorio/" TargetMode="External"/><Relationship Id="rId6" Type="http://schemas.openxmlformats.org/officeDocument/2006/relationships/hyperlink" Target="https://nominatransparente.rhnet.gob.mx/" TargetMode="External"/><Relationship Id="rId11" Type="http://schemas.openxmlformats.org/officeDocument/2006/relationships/hyperlink" Target="http://www.sev.gob.mx/wp-content/uploads/2020/12/Codigo_de_conducta_SEV.pdf" TargetMode="External"/><Relationship Id="rId5" Type="http://schemas.openxmlformats.org/officeDocument/2006/relationships/hyperlink" Target="https://nominatransparente.rhnet.gob.mx/" TargetMode="External"/><Relationship Id="rId15" Type="http://schemas.openxmlformats.org/officeDocument/2006/relationships/drawing" Target="../drawings/drawing1.xml"/><Relationship Id="rId10" Type="http://schemas.openxmlformats.org/officeDocument/2006/relationships/hyperlink" Target="https://www.sev.gob.mx/v1/difusion/pae/" TargetMode="External"/><Relationship Id="rId4" Type="http://schemas.openxmlformats.org/officeDocument/2006/relationships/hyperlink" Target="https://www.inegi.org.mx/app/tabulados/interactivos/?pxq=Poblacion_Poblacion_01_e60cd8cf-927f-4b94-823e-972457a12d4b&amp;idrt=123&amp;opc=t" TargetMode="External"/><Relationship Id="rId9" Type="http://schemas.openxmlformats.org/officeDocument/2006/relationships/hyperlink" Target="https://consultapublicamx.plataformadetransparencia.org.mx/vut-web/faces/view/consultaPublica.xhtml" TargetMode="External"/><Relationship Id="rId1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sev.gob.mx/normatividad/manuales-administrativos/" TargetMode="External"/><Relationship Id="rId13" Type="http://schemas.openxmlformats.org/officeDocument/2006/relationships/hyperlink" Target="http://www.sev.gob.mx/descargas/transparencia/oficialia-mayor/daga/Estructura2020/01eogsev.pdf/" TargetMode="External"/><Relationship Id="rId18" Type="http://schemas.openxmlformats.org/officeDocument/2006/relationships/hyperlink" Target="https://www.sev.gob.mx/normatividad/manuales-administrativos/" TargetMode="External"/><Relationship Id="rId26" Type="http://schemas.openxmlformats.org/officeDocument/2006/relationships/printerSettings" Target="../printerSettings/printerSettings3.bin"/><Relationship Id="rId3" Type="http://schemas.openxmlformats.org/officeDocument/2006/relationships/hyperlink" Target="https://www.sev.gob.mx/normatividad/manuales-administrativos/" TargetMode="External"/><Relationship Id="rId21" Type="http://schemas.openxmlformats.org/officeDocument/2006/relationships/hyperlink" Target="https://www.sev.gob.mx/normatividad/MGO.pdf" TargetMode="External"/><Relationship Id="rId7" Type="http://schemas.openxmlformats.org/officeDocument/2006/relationships/hyperlink" Target="https://www.sev.gob.mx/normatividad/MGO.pdf" TargetMode="External"/><Relationship Id="rId12" Type="http://schemas.openxmlformats.org/officeDocument/2006/relationships/hyperlink" Target="http://repositorio.veracruz.gob.mx/programadegobierno/wp-content/uploads/sites/4/files/transp/dirjuridica/LineamEstrucOrganicas210319.pdf" TargetMode="External"/><Relationship Id="rId17" Type="http://schemas.openxmlformats.org/officeDocument/2006/relationships/hyperlink" Target="https://www.sev.gob.mx/normatividad/manuales-administrativos/" TargetMode="External"/><Relationship Id="rId25" Type="http://schemas.openxmlformats.org/officeDocument/2006/relationships/hyperlink" Target="https://www.sev.gob.mx/normatividad/manuales-administrativos/" TargetMode="External"/><Relationship Id="rId2" Type="http://schemas.openxmlformats.org/officeDocument/2006/relationships/hyperlink" Target="https://www.sev.gob.mx/normatividad/manuales-administrativos/" TargetMode="External"/><Relationship Id="rId16" Type="http://schemas.openxmlformats.org/officeDocument/2006/relationships/hyperlink" Target="https://www.sev.gob.mx/normatividad/MGO.pdf" TargetMode="External"/><Relationship Id="rId20" Type="http://schemas.openxmlformats.org/officeDocument/2006/relationships/hyperlink" Target="https://www.sev.gob.mx/normatividad/manuales-administrativos/" TargetMode="External"/><Relationship Id="rId1" Type="http://schemas.openxmlformats.org/officeDocument/2006/relationships/hyperlink" Target="https://www.sev.gob.mx/normatividad/manuales-administrativos/" TargetMode="External"/><Relationship Id="rId6" Type="http://schemas.openxmlformats.org/officeDocument/2006/relationships/hyperlink" Target="https://www.sev.gob.mx/v1/organigrama/" TargetMode="External"/><Relationship Id="rId11" Type="http://schemas.openxmlformats.org/officeDocument/2006/relationships/hyperlink" Target="https://www.sev.gob.mx/v1/files/2022/10/REGLAMENTO_INTERIOR_SEV_2022.pdf" TargetMode="External"/><Relationship Id="rId24" Type="http://schemas.openxmlformats.org/officeDocument/2006/relationships/hyperlink" Target="https://www.sev.gob.mx/normatividad/manuales-administrativos/" TargetMode="External"/><Relationship Id="rId5" Type="http://schemas.openxmlformats.org/officeDocument/2006/relationships/hyperlink" Target="https://www.sev.gob.mx/normatividad/manuales-administrativos/" TargetMode="External"/><Relationship Id="rId15" Type="http://schemas.openxmlformats.org/officeDocument/2006/relationships/hyperlink" Target="https://www.sev.gob.mx/v1/files/2022/10/REGLAMENTO_INTERIOR_SEV_2022.pdf" TargetMode="External"/><Relationship Id="rId23" Type="http://schemas.openxmlformats.org/officeDocument/2006/relationships/hyperlink" Target="https://www.sev.gob.mx/normatividad/manuales-administrativos/" TargetMode="External"/><Relationship Id="rId10" Type="http://schemas.openxmlformats.org/officeDocument/2006/relationships/hyperlink" Target="https://www.sev.gob.mx/v1/files/2022/10/REGLAMENTO_INTERIOR_SEV_2022.pdf" TargetMode="External"/><Relationship Id="rId19" Type="http://schemas.openxmlformats.org/officeDocument/2006/relationships/hyperlink" Target="https://www.sev.gob.mx/normatividad/manuales-administrativos/" TargetMode="External"/><Relationship Id="rId4" Type="http://schemas.openxmlformats.org/officeDocument/2006/relationships/hyperlink" Target="https://www.sev.gob.mx/normatividad/manuales-administrativos/" TargetMode="External"/><Relationship Id="rId9" Type="http://schemas.openxmlformats.org/officeDocument/2006/relationships/hyperlink" Target="https://www.sev.gob.mx/v1/files/2022/10/REGLAMENTO_INTERIOR_SEV_2022.pdf" TargetMode="External"/><Relationship Id="rId14" Type="http://schemas.openxmlformats.org/officeDocument/2006/relationships/hyperlink" Target="http://www.sev.gob.mx/descargas/transparencia/oficialia-mayor/daga/Estructura2020/01eogsev.pdf/" TargetMode="External"/><Relationship Id="rId22" Type="http://schemas.openxmlformats.org/officeDocument/2006/relationships/hyperlink" Target="https://www.sev.gob.mx/normatividad/manuales-administrativo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6"/>
  <sheetViews>
    <sheetView topLeftCell="A10" workbookViewId="0">
      <selection activeCell="A30" sqref="A30"/>
    </sheetView>
  </sheetViews>
  <sheetFormatPr baseColWidth="10" defaultRowHeight="21" x14ac:dyDescent="0.35"/>
  <cols>
    <col min="1" max="1" width="166.5703125" style="67" customWidth="1"/>
    <col min="2" max="16384" width="11.42578125" style="67"/>
  </cols>
  <sheetData>
    <row r="2" spans="1:1" x14ac:dyDescent="0.35">
      <c r="A2" s="66" t="s">
        <v>250</v>
      </c>
    </row>
    <row r="4" spans="1:1" x14ac:dyDescent="0.35">
      <c r="A4" s="68" t="s">
        <v>251</v>
      </c>
    </row>
    <row r="5" spans="1:1" ht="231" x14ac:dyDescent="0.35">
      <c r="A5" s="72" t="s">
        <v>258</v>
      </c>
    </row>
    <row r="6" spans="1:1" x14ac:dyDescent="0.35">
      <c r="A6" s="69" t="s">
        <v>252</v>
      </c>
    </row>
    <row r="7" spans="1:1" x14ac:dyDescent="0.35">
      <c r="A7" s="69"/>
    </row>
    <row r="8" spans="1:1" x14ac:dyDescent="0.35">
      <c r="A8" s="70" t="s">
        <v>253</v>
      </c>
    </row>
    <row r="9" spans="1:1" x14ac:dyDescent="0.35">
      <c r="A9" s="70"/>
    </row>
    <row r="10" spans="1:1" ht="21.75" x14ac:dyDescent="0.35">
      <c r="A10" s="71" t="s">
        <v>254</v>
      </c>
    </row>
    <row r="11" spans="1:1" ht="21.75" x14ac:dyDescent="0.35">
      <c r="A11" s="71"/>
    </row>
    <row r="12" spans="1:1" ht="58.5" x14ac:dyDescent="0.35">
      <c r="A12" s="70" t="s">
        <v>255</v>
      </c>
    </row>
    <row r="13" spans="1:1" ht="58.5" x14ac:dyDescent="0.35">
      <c r="A13" s="70" t="s">
        <v>256</v>
      </c>
    </row>
    <row r="14" spans="1:1" x14ac:dyDescent="0.35">
      <c r="A14" s="70"/>
    </row>
    <row r="15" spans="1:1" ht="41.25" x14ac:dyDescent="0.35">
      <c r="A15" s="71" t="s">
        <v>257</v>
      </c>
    </row>
    <row r="16" spans="1:1" ht="60.75" x14ac:dyDescent="0.35">
      <c r="A16" s="71" t="s">
        <v>259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3"/>
  <sheetViews>
    <sheetView zoomScale="110" zoomScaleNormal="110" workbookViewId="0">
      <pane ySplit="4" topLeftCell="A5" activePane="bottomLeft" state="frozen"/>
      <selection pane="bottomLeft" activeCell="E46" sqref="E46"/>
    </sheetView>
  </sheetViews>
  <sheetFormatPr baseColWidth="10" defaultRowHeight="15" x14ac:dyDescent="0.25"/>
  <cols>
    <col min="1" max="1" width="11.42578125" style="50"/>
    <col min="2" max="2" width="41.85546875" style="4" customWidth="1"/>
    <col min="3" max="3" width="38.5703125" style="4" customWidth="1"/>
    <col min="4" max="5" width="29.5703125" style="4" customWidth="1"/>
    <col min="6" max="16384" width="11.42578125" style="4"/>
  </cols>
  <sheetData>
    <row r="2" spans="1:5" ht="18" x14ac:dyDescent="0.25">
      <c r="B2" s="186" t="s">
        <v>249</v>
      </c>
      <c r="C2" s="186"/>
      <c r="D2" s="186"/>
      <c r="E2" s="186"/>
    </row>
    <row r="3" spans="1:5" ht="18.75" thickBot="1" x14ac:dyDescent="0.3">
      <c r="B3" s="5"/>
    </row>
    <row r="4" spans="1:5" s="52" customFormat="1" ht="60" customHeight="1" thickBot="1" x14ac:dyDescent="0.3">
      <c r="A4" s="338" t="s">
        <v>181</v>
      </c>
      <c r="B4" s="339"/>
      <c r="C4" s="51" t="s">
        <v>130</v>
      </c>
      <c r="D4" s="51" t="s">
        <v>182</v>
      </c>
      <c r="E4" s="51" t="s">
        <v>183</v>
      </c>
    </row>
    <row r="5" spans="1:5" s="54" customFormat="1" ht="409.5" customHeight="1" thickBot="1" x14ac:dyDescent="0.25">
      <c r="A5" s="336" t="s">
        <v>184</v>
      </c>
      <c r="B5" s="337"/>
      <c r="C5" s="53" t="s">
        <v>510</v>
      </c>
      <c r="D5" s="53" t="s">
        <v>509</v>
      </c>
      <c r="E5" s="53" t="s">
        <v>508</v>
      </c>
    </row>
    <row r="6" spans="1:5" s="54" customFormat="1" ht="33.75" customHeight="1" thickBot="1" x14ac:dyDescent="0.25">
      <c r="A6" s="336" t="s">
        <v>185</v>
      </c>
      <c r="B6" s="337"/>
      <c r="C6" s="53" t="s">
        <v>339</v>
      </c>
      <c r="D6" s="53" t="s">
        <v>511</v>
      </c>
      <c r="E6" s="53" t="s">
        <v>512</v>
      </c>
    </row>
    <row r="7" spans="1:5" s="54" customFormat="1" ht="33.75" customHeight="1" thickBot="1" x14ac:dyDescent="0.25">
      <c r="A7" s="336" t="s">
        <v>194</v>
      </c>
      <c r="B7" s="337"/>
      <c r="C7" s="53" t="s">
        <v>339</v>
      </c>
      <c r="D7" s="53" t="s">
        <v>515</v>
      </c>
      <c r="E7" s="53" t="s">
        <v>512</v>
      </c>
    </row>
    <row r="8" spans="1:5" s="54" customFormat="1" ht="168.75" customHeight="1" thickBot="1" x14ac:dyDescent="0.25">
      <c r="A8" s="340"/>
      <c r="B8" s="61" t="s">
        <v>195</v>
      </c>
      <c r="C8" s="53" t="s">
        <v>346</v>
      </c>
      <c r="D8" s="53" t="s">
        <v>513</v>
      </c>
      <c r="E8" s="53" t="s">
        <v>512</v>
      </c>
    </row>
    <row r="9" spans="1:5" s="54" customFormat="1" ht="204" customHeight="1" thickBot="1" x14ac:dyDescent="0.25">
      <c r="A9" s="341"/>
      <c r="B9" s="62" t="s">
        <v>196</v>
      </c>
      <c r="C9" s="53" t="s">
        <v>347</v>
      </c>
      <c r="D9" s="143" t="s">
        <v>514</v>
      </c>
      <c r="E9" s="53" t="s">
        <v>512</v>
      </c>
    </row>
    <row r="10" spans="1:5" s="54" customFormat="1" ht="33.75" customHeight="1" thickBot="1" x14ac:dyDescent="0.25">
      <c r="A10" s="336" t="s">
        <v>197</v>
      </c>
      <c r="B10" s="337"/>
      <c r="C10" s="53" t="s">
        <v>339</v>
      </c>
      <c r="D10" s="53" t="s">
        <v>821</v>
      </c>
      <c r="E10" s="73" t="s">
        <v>820</v>
      </c>
    </row>
    <row r="11" spans="1:5" s="54" customFormat="1" ht="325.5" customHeight="1" thickBot="1" x14ac:dyDescent="0.25">
      <c r="A11" s="340"/>
      <c r="B11" s="61" t="s">
        <v>198</v>
      </c>
      <c r="C11" s="53" t="s">
        <v>341</v>
      </c>
      <c r="D11" s="53" t="s">
        <v>736</v>
      </c>
      <c r="E11" s="53" t="s">
        <v>818</v>
      </c>
    </row>
    <row r="12" spans="1:5" s="54" customFormat="1" ht="353.25" customHeight="1" thickBot="1" x14ac:dyDescent="0.25">
      <c r="A12" s="341"/>
      <c r="B12" s="62" t="s">
        <v>199</v>
      </c>
      <c r="C12" s="53" t="s">
        <v>516</v>
      </c>
      <c r="D12" s="148" t="s">
        <v>768</v>
      </c>
      <c r="E12" s="53" t="s">
        <v>817</v>
      </c>
    </row>
    <row r="13" spans="1:5" s="54" customFormat="1" ht="110.25" customHeight="1" thickBot="1" x14ac:dyDescent="0.25">
      <c r="A13" s="336" t="s">
        <v>200</v>
      </c>
      <c r="B13" s="337"/>
      <c r="C13" s="143" t="s">
        <v>339</v>
      </c>
      <c r="D13" s="53" t="s">
        <v>804</v>
      </c>
      <c r="E13" s="73" t="s">
        <v>803</v>
      </c>
    </row>
    <row r="14" spans="1:5" s="54" customFormat="1" ht="33.75" customHeight="1" thickBot="1" x14ac:dyDescent="0.25">
      <c r="A14" s="340"/>
      <c r="B14" s="61" t="s">
        <v>201</v>
      </c>
      <c r="C14" s="53" t="s">
        <v>767</v>
      </c>
      <c r="D14" s="53"/>
      <c r="E14" s="53"/>
    </row>
    <row r="15" spans="1:5" s="54" customFormat="1" ht="33.75" customHeight="1" thickBot="1" x14ac:dyDescent="0.25">
      <c r="A15" s="342"/>
      <c r="B15" s="61" t="s">
        <v>202</v>
      </c>
      <c r="C15" s="53" t="s">
        <v>767</v>
      </c>
      <c r="D15" s="53"/>
      <c r="E15" s="53"/>
    </row>
    <row r="16" spans="1:5" s="54" customFormat="1" ht="75" customHeight="1" thickBot="1" x14ac:dyDescent="0.25">
      <c r="A16" s="342"/>
      <c r="B16" s="61" t="s">
        <v>203</v>
      </c>
      <c r="C16" s="53" t="s">
        <v>339</v>
      </c>
      <c r="D16" s="53" t="s">
        <v>730</v>
      </c>
      <c r="E16" s="53" t="s">
        <v>731</v>
      </c>
    </row>
    <row r="17" spans="1:5" s="54" customFormat="1" ht="69.75" customHeight="1" thickBot="1" x14ac:dyDescent="0.25">
      <c r="A17" s="342"/>
      <c r="B17" s="61" t="s">
        <v>204</v>
      </c>
      <c r="C17" s="53" t="s">
        <v>732</v>
      </c>
      <c r="D17" s="53" t="s">
        <v>730</v>
      </c>
      <c r="E17" s="53" t="s">
        <v>731</v>
      </c>
    </row>
    <row r="18" spans="1:5" s="54" customFormat="1" ht="142.5" customHeight="1" thickBot="1" x14ac:dyDescent="0.25">
      <c r="A18" s="342"/>
      <c r="B18" s="61" t="s">
        <v>210</v>
      </c>
      <c r="C18" s="53" t="s">
        <v>505</v>
      </c>
      <c r="D18" s="53" t="s">
        <v>734</v>
      </c>
      <c r="E18" s="53" t="s">
        <v>734</v>
      </c>
    </row>
    <row r="19" spans="1:5" s="54" customFormat="1" ht="109.5" customHeight="1" thickBot="1" x14ac:dyDescent="0.25">
      <c r="A19" s="342"/>
      <c r="B19" s="61" t="s">
        <v>205</v>
      </c>
      <c r="C19" s="143" t="s">
        <v>733</v>
      </c>
      <c r="D19" s="53" t="s">
        <v>734</v>
      </c>
      <c r="E19" s="53" t="s">
        <v>734</v>
      </c>
    </row>
    <row r="20" spans="1:5" s="54" customFormat="1" ht="120" customHeight="1" thickBot="1" x14ac:dyDescent="0.25">
      <c r="A20" s="342"/>
      <c r="B20" s="61" t="s">
        <v>206</v>
      </c>
      <c r="C20" s="53" t="s">
        <v>506</v>
      </c>
      <c r="D20" s="53" t="s">
        <v>334</v>
      </c>
      <c r="E20" s="73" t="s">
        <v>335</v>
      </c>
    </row>
    <row r="21" spans="1:5" s="54" customFormat="1" ht="109.5" customHeight="1" thickBot="1" x14ac:dyDescent="0.25">
      <c r="A21" s="342"/>
      <c r="B21" s="61" t="s">
        <v>207</v>
      </c>
      <c r="C21" s="53" t="s">
        <v>735</v>
      </c>
      <c r="D21" s="53" t="s">
        <v>336</v>
      </c>
      <c r="E21" s="53" t="s">
        <v>512</v>
      </c>
    </row>
    <row r="22" spans="1:5" s="54" customFormat="1" ht="100.5" customHeight="1" thickBot="1" x14ac:dyDescent="0.25">
      <c r="A22" s="342"/>
      <c r="B22" s="61" t="s">
        <v>208</v>
      </c>
      <c r="C22" s="143" t="s">
        <v>507</v>
      </c>
      <c r="D22" s="53" t="s">
        <v>336</v>
      </c>
      <c r="E22" s="53" t="s">
        <v>512</v>
      </c>
    </row>
    <row r="23" spans="1:5" s="54" customFormat="1" ht="228.75" customHeight="1" thickBot="1" x14ac:dyDescent="0.25">
      <c r="A23" s="341"/>
      <c r="B23" s="62" t="s">
        <v>209</v>
      </c>
      <c r="C23" s="53" t="s">
        <v>271</v>
      </c>
      <c r="D23" s="53" t="s">
        <v>337</v>
      </c>
      <c r="E23" s="53" t="s">
        <v>338</v>
      </c>
    </row>
    <row r="24" spans="1:5" s="54" customFormat="1" ht="33.75" customHeight="1" thickBot="1" x14ac:dyDescent="0.25">
      <c r="A24" s="336" t="s">
        <v>239</v>
      </c>
      <c r="B24" s="337"/>
      <c r="C24" s="53" t="s">
        <v>272</v>
      </c>
      <c r="D24" s="53"/>
      <c r="E24" s="53"/>
    </row>
    <row r="25" spans="1:5" s="54" customFormat="1" ht="33.75" customHeight="1" thickBot="1" x14ac:dyDescent="0.25">
      <c r="A25" s="340"/>
      <c r="B25" s="63" t="s">
        <v>240</v>
      </c>
      <c r="C25" s="53" t="s">
        <v>371</v>
      </c>
      <c r="D25" s="53"/>
      <c r="E25" s="53"/>
    </row>
    <row r="26" spans="1:5" s="54" customFormat="1" ht="33.75" customHeight="1" thickBot="1" x14ac:dyDescent="0.25">
      <c r="A26" s="341"/>
      <c r="B26" s="63" t="s">
        <v>241</v>
      </c>
      <c r="C26" s="53" t="s">
        <v>371</v>
      </c>
      <c r="D26" s="53"/>
      <c r="E26" s="53"/>
    </row>
    <row r="27" spans="1:5" s="54" customFormat="1" ht="33.75" customHeight="1" thickBot="1" x14ac:dyDescent="0.25">
      <c r="A27" s="336" t="s">
        <v>211</v>
      </c>
      <c r="B27" s="337"/>
      <c r="C27" s="53" t="s">
        <v>272</v>
      </c>
      <c r="D27" s="53"/>
      <c r="E27" s="53"/>
    </row>
    <row r="28" spans="1:5" s="54" customFormat="1" ht="33.75" customHeight="1" thickBot="1" x14ac:dyDescent="0.25">
      <c r="A28" s="340"/>
      <c r="B28" s="63" t="s">
        <v>212</v>
      </c>
      <c r="C28" s="55" t="s">
        <v>371</v>
      </c>
      <c r="D28" s="55"/>
      <c r="E28" s="55"/>
    </row>
    <row r="29" spans="1:5" s="54" customFormat="1" ht="33.75" customHeight="1" thickBot="1" x14ac:dyDescent="0.25">
      <c r="A29" s="341"/>
      <c r="B29" s="64" t="s">
        <v>213</v>
      </c>
      <c r="C29" s="55" t="s">
        <v>325</v>
      </c>
      <c r="D29" s="55"/>
      <c r="E29" s="55"/>
    </row>
    <row r="30" spans="1:5" s="54" customFormat="1" ht="33.75" customHeight="1" thickBot="1" x14ac:dyDescent="0.25">
      <c r="A30" s="336" t="s">
        <v>186</v>
      </c>
      <c r="B30" s="337"/>
      <c r="C30" s="55"/>
      <c r="D30" s="55"/>
      <c r="E30" s="55"/>
    </row>
    <row r="31" spans="1:5" s="54" customFormat="1" ht="45" customHeight="1" thickBot="1" x14ac:dyDescent="0.25">
      <c r="A31" s="340"/>
      <c r="B31" s="61" t="s">
        <v>187</v>
      </c>
      <c r="C31" s="55">
        <v>3</v>
      </c>
      <c r="D31" s="157" t="s">
        <v>783</v>
      </c>
      <c r="E31" s="55" t="s">
        <v>512</v>
      </c>
    </row>
    <row r="32" spans="1:5" s="54" customFormat="1" ht="33.75" customHeight="1" thickBot="1" x14ac:dyDescent="0.25">
      <c r="A32" s="342"/>
      <c r="B32" s="61" t="s">
        <v>188</v>
      </c>
      <c r="C32" s="55">
        <v>5</v>
      </c>
      <c r="D32" s="55" t="s">
        <v>780</v>
      </c>
      <c r="E32" s="55" t="s">
        <v>512</v>
      </c>
    </row>
    <row r="33" spans="1:5" s="54" customFormat="1" ht="59.25" customHeight="1" thickBot="1" x14ac:dyDescent="0.25">
      <c r="A33" s="342"/>
      <c r="B33" s="61" t="s">
        <v>189</v>
      </c>
      <c r="C33" s="55">
        <v>3</v>
      </c>
      <c r="D33" s="55" t="s">
        <v>783</v>
      </c>
      <c r="E33" s="55" t="s">
        <v>512</v>
      </c>
    </row>
    <row r="34" spans="1:5" s="54" customFormat="1" ht="33.75" customHeight="1" thickBot="1" x14ac:dyDescent="0.25">
      <c r="A34" s="342"/>
      <c r="B34" s="61" t="s">
        <v>190</v>
      </c>
      <c r="C34" s="55">
        <v>1</v>
      </c>
      <c r="D34" s="55" t="s">
        <v>780</v>
      </c>
      <c r="E34" s="55" t="s">
        <v>512</v>
      </c>
    </row>
    <row r="35" spans="1:5" s="54" customFormat="1" ht="33.75" customHeight="1" thickBot="1" x14ac:dyDescent="0.25">
      <c r="A35" s="342"/>
      <c r="B35" s="61" t="s">
        <v>214</v>
      </c>
      <c r="C35" s="55" t="s">
        <v>339</v>
      </c>
      <c r="D35" s="55" t="s">
        <v>771</v>
      </c>
      <c r="E35" s="55" t="s">
        <v>512</v>
      </c>
    </row>
    <row r="36" spans="1:5" s="54" customFormat="1" ht="33.75" customHeight="1" thickBot="1" x14ac:dyDescent="0.25">
      <c r="A36" s="342"/>
      <c r="B36" s="61" t="s">
        <v>215</v>
      </c>
      <c r="C36" s="149" t="s">
        <v>339</v>
      </c>
      <c r="D36" s="149" t="s">
        <v>780</v>
      </c>
      <c r="E36" s="80" t="s">
        <v>512</v>
      </c>
    </row>
    <row r="37" spans="1:5" s="54" customFormat="1" ht="33.75" customHeight="1" thickBot="1" x14ac:dyDescent="0.25">
      <c r="A37" s="342"/>
      <c r="B37" s="61" t="s">
        <v>216</v>
      </c>
      <c r="C37" s="149" t="s">
        <v>339</v>
      </c>
      <c r="D37" s="53" t="s">
        <v>780</v>
      </c>
      <c r="E37" s="53" t="s">
        <v>512</v>
      </c>
    </row>
    <row r="38" spans="1:5" s="54" customFormat="1" ht="59.25" customHeight="1" thickBot="1" x14ac:dyDescent="0.25">
      <c r="A38" s="342"/>
      <c r="B38" s="61" t="s">
        <v>217</v>
      </c>
      <c r="C38" s="143" t="s">
        <v>781</v>
      </c>
      <c r="D38" s="53"/>
      <c r="E38" s="53"/>
    </row>
    <row r="39" spans="1:5" s="54" customFormat="1" ht="100.5" customHeight="1" thickBot="1" x14ac:dyDescent="0.25">
      <c r="A39" s="342"/>
      <c r="B39" s="61" t="s">
        <v>218</v>
      </c>
      <c r="C39" s="53" t="s">
        <v>492</v>
      </c>
      <c r="D39" s="53" t="s">
        <v>769</v>
      </c>
      <c r="E39" s="53" t="s">
        <v>822</v>
      </c>
    </row>
    <row r="40" spans="1:5" s="54" customFormat="1" ht="111.75" customHeight="1" thickBot="1" x14ac:dyDescent="0.25">
      <c r="A40" s="342"/>
      <c r="B40" s="61" t="s">
        <v>219</v>
      </c>
      <c r="C40" s="53" t="s">
        <v>339</v>
      </c>
      <c r="D40" s="53" t="s">
        <v>770</v>
      </c>
      <c r="E40" s="53" t="s">
        <v>782</v>
      </c>
    </row>
    <row r="41" spans="1:5" s="54" customFormat="1" ht="60.75" customHeight="1" thickBot="1" x14ac:dyDescent="0.25">
      <c r="A41" s="342"/>
      <c r="B41" s="61" t="s">
        <v>220</v>
      </c>
      <c r="C41" s="143">
        <v>6</v>
      </c>
      <c r="D41" s="53" t="s">
        <v>783</v>
      </c>
      <c r="E41" s="53" t="s">
        <v>512</v>
      </c>
    </row>
    <row r="42" spans="1:5" s="54" customFormat="1" ht="72.75" customHeight="1" thickBot="1" x14ac:dyDescent="0.25">
      <c r="A42" s="342"/>
      <c r="B42" s="61" t="s">
        <v>221</v>
      </c>
      <c r="C42" s="53" t="s">
        <v>339</v>
      </c>
      <c r="D42" s="53" t="s">
        <v>784</v>
      </c>
      <c r="E42" s="53" t="s">
        <v>786</v>
      </c>
    </row>
    <row r="43" spans="1:5" s="54" customFormat="1" ht="227.25" customHeight="1" thickBot="1" x14ac:dyDescent="0.25">
      <c r="A43" s="342"/>
      <c r="B43" s="61" t="s">
        <v>222</v>
      </c>
      <c r="C43" s="53" t="s">
        <v>816</v>
      </c>
      <c r="D43" s="53" t="s">
        <v>785</v>
      </c>
      <c r="E43" s="53" t="s">
        <v>786</v>
      </c>
    </row>
    <row r="44" spans="1:5" s="54" customFormat="1" ht="244.5" customHeight="1" thickBot="1" x14ac:dyDescent="0.25">
      <c r="A44" s="342"/>
      <c r="B44" s="158" t="s">
        <v>223</v>
      </c>
      <c r="C44" s="143" t="s">
        <v>823</v>
      </c>
      <c r="D44" s="53" t="s">
        <v>787</v>
      </c>
      <c r="E44" s="73" t="s">
        <v>260</v>
      </c>
    </row>
    <row r="45" spans="1:5" s="54" customFormat="1" ht="33.75" customHeight="1" thickBot="1" x14ac:dyDescent="0.25">
      <c r="A45" s="342"/>
      <c r="B45" s="61" t="s">
        <v>224</v>
      </c>
      <c r="C45" s="53" t="s">
        <v>371</v>
      </c>
      <c r="D45" s="53" t="s">
        <v>371</v>
      </c>
      <c r="E45" s="53" t="s">
        <v>371</v>
      </c>
    </row>
    <row r="46" spans="1:5" s="54" customFormat="1" ht="244.5" customHeight="1" thickBot="1" x14ac:dyDescent="0.25">
      <c r="A46" s="341"/>
      <c r="B46" s="62" t="s">
        <v>225</v>
      </c>
      <c r="C46" s="53" t="s">
        <v>819</v>
      </c>
      <c r="D46" s="53" t="s">
        <v>268</v>
      </c>
      <c r="E46" s="73" t="s">
        <v>269</v>
      </c>
    </row>
    <row r="47" spans="1:5" s="54" customFormat="1" ht="60.75" customHeight="1" thickBot="1" x14ac:dyDescent="0.25">
      <c r="A47" s="336" t="s">
        <v>226</v>
      </c>
      <c r="B47" s="337"/>
      <c r="C47" s="148" t="s">
        <v>772</v>
      </c>
      <c r="D47" s="53" t="s">
        <v>788</v>
      </c>
      <c r="E47" s="53" t="s">
        <v>789</v>
      </c>
    </row>
    <row r="48" spans="1:5" s="54" customFormat="1" ht="57.75" customHeight="1" thickBot="1" x14ac:dyDescent="0.25">
      <c r="A48" s="340"/>
      <c r="B48" s="61" t="s">
        <v>227</v>
      </c>
      <c r="C48" s="148" t="s">
        <v>773</v>
      </c>
      <c r="D48" s="53" t="s">
        <v>274</v>
      </c>
      <c r="E48" s="79" t="s">
        <v>790</v>
      </c>
    </row>
    <row r="49" spans="1:5" s="54" customFormat="1" ht="62.25" customHeight="1" thickBot="1" x14ac:dyDescent="0.25">
      <c r="A49" s="342"/>
      <c r="B49" s="61" t="s">
        <v>228</v>
      </c>
      <c r="C49" s="79" t="s">
        <v>273</v>
      </c>
      <c r="D49" s="53" t="s">
        <v>326</v>
      </c>
      <c r="E49" s="79" t="s">
        <v>789</v>
      </c>
    </row>
    <row r="50" spans="1:5" s="54" customFormat="1" ht="71.25" customHeight="1" thickBot="1" x14ac:dyDescent="0.25">
      <c r="A50" s="342"/>
      <c r="B50" s="61" t="s">
        <v>229</v>
      </c>
      <c r="C50" s="53" t="s">
        <v>791</v>
      </c>
      <c r="D50" s="53" t="s">
        <v>815</v>
      </c>
      <c r="E50" s="79" t="s">
        <v>789</v>
      </c>
    </row>
    <row r="51" spans="1:5" s="54" customFormat="1" ht="54" customHeight="1" thickBot="1" x14ac:dyDescent="0.25">
      <c r="A51" s="342"/>
      <c r="B51" s="61" t="s">
        <v>230</v>
      </c>
      <c r="C51" s="143" t="s">
        <v>271</v>
      </c>
      <c r="D51" s="143" t="s">
        <v>795</v>
      </c>
      <c r="E51" s="53" t="s">
        <v>792</v>
      </c>
    </row>
    <row r="52" spans="1:5" s="54" customFormat="1" ht="119.25" customHeight="1" thickBot="1" x14ac:dyDescent="0.25">
      <c r="A52" s="341"/>
      <c r="B52" s="62" t="s">
        <v>231</v>
      </c>
      <c r="C52" s="150" t="s">
        <v>810</v>
      </c>
      <c r="D52" s="80" t="s">
        <v>776</v>
      </c>
      <c r="E52" s="81" t="s">
        <v>792</v>
      </c>
    </row>
    <row r="53" spans="1:5" s="54" customFormat="1" ht="33.75" customHeight="1" thickBot="1" x14ac:dyDescent="0.25">
      <c r="A53" s="336" t="s">
        <v>232</v>
      </c>
      <c r="B53" s="337"/>
      <c r="C53" s="53" t="s">
        <v>272</v>
      </c>
      <c r="D53" s="53"/>
      <c r="E53" s="53"/>
    </row>
    <row r="54" spans="1:5" s="54" customFormat="1" ht="33.75" customHeight="1" thickBot="1" x14ac:dyDescent="0.25">
      <c r="A54" s="345"/>
      <c r="B54" s="61" t="s">
        <v>233</v>
      </c>
      <c r="C54" s="53" t="s">
        <v>371</v>
      </c>
      <c r="D54" s="53"/>
      <c r="E54" s="53"/>
    </row>
    <row r="55" spans="1:5" s="54" customFormat="1" ht="33.75" customHeight="1" thickBot="1" x14ac:dyDescent="0.25">
      <c r="A55" s="346"/>
      <c r="B55" s="61" t="s">
        <v>234</v>
      </c>
      <c r="C55" s="53" t="s">
        <v>371</v>
      </c>
      <c r="D55" s="53"/>
      <c r="E55" s="53"/>
    </row>
    <row r="56" spans="1:5" s="54" customFormat="1" ht="33.75" customHeight="1" thickBot="1" x14ac:dyDescent="0.25">
      <c r="A56" s="347"/>
      <c r="B56" s="61" t="s">
        <v>235</v>
      </c>
      <c r="C56" s="53" t="s">
        <v>371</v>
      </c>
      <c r="D56" s="53"/>
      <c r="E56" s="53"/>
    </row>
    <row r="57" spans="1:5" s="54" customFormat="1" ht="59.25" customHeight="1" thickBot="1" x14ac:dyDescent="0.25">
      <c r="A57" s="343" t="s">
        <v>236</v>
      </c>
      <c r="B57" s="344"/>
      <c r="C57" s="53" t="s">
        <v>270</v>
      </c>
      <c r="D57" s="53"/>
      <c r="E57" s="53"/>
    </row>
    <row r="58" spans="1:5" s="54" customFormat="1" ht="33.75" customHeight="1" thickBot="1" x14ac:dyDescent="0.25">
      <c r="A58" s="346"/>
      <c r="B58" s="61" t="s">
        <v>237</v>
      </c>
      <c r="C58" s="53" t="s">
        <v>351</v>
      </c>
      <c r="D58" s="53"/>
      <c r="E58" s="53"/>
    </row>
    <row r="59" spans="1:5" s="54" customFormat="1" ht="180" customHeight="1" thickBot="1" x14ac:dyDescent="0.25">
      <c r="A59" s="347"/>
      <c r="B59" s="62" t="s">
        <v>238</v>
      </c>
      <c r="C59" s="53" t="s">
        <v>765</v>
      </c>
      <c r="D59" s="143" t="s">
        <v>774</v>
      </c>
      <c r="E59" s="53" t="s">
        <v>766</v>
      </c>
    </row>
    <row r="60" spans="1:5" s="54" customFormat="1" ht="237.75" customHeight="1" thickBot="1" x14ac:dyDescent="0.25">
      <c r="A60" s="336" t="s">
        <v>191</v>
      </c>
      <c r="B60" s="337"/>
      <c r="C60" s="143" t="s">
        <v>793</v>
      </c>
      <c r="D60" s="53" t="s">
        <v>796</v>
      </c>
      <c r="E60" s="53" t="s">
        <v>797</v>
      </c>
    </row>
    <row r="61" spans="1:5" s="54" customFormat="1" ht="254.25" customHeight="1" thickBot="1" x14ac:dyDescent="0.25">
      <c r="A61" s="336" t="s">
        <v>192</v>
      </c>
      <c r="B61" s="337"/>
      <c r="C61" s="53" t="s">
        <v>327</v>
      </c>
      <c r="D61" s="53" t="s">
        <v>328</v>
      </c>
      <c r="E61" s="53" t="s">
        <v>794</v>
      </c>
    </row>
    <row r="62" spans="1:5" s="54" customFormat="1" ht="282" thickBot="1" x14ac:dyDescent="0.25">
      <c r="A62" s="336" t="s">
        <v>193</v>
      </c>
      <c r="B62" s="337"/>
      <c r="C62" s="53" t="s">
        <v>826</v>
      </c>
      <c r="D62" s="53" t="s">
        <v>827</v>
      </c>
      <c r="E62" s="73" t="s">
        <v>269</v>
      </c>
    </row>
    <row r="63" spans="1:5" ht="18" x14ac:dyDescent="0.25">
      <c r="B63" s="1"/>
      <c r="C63"/>
      <c r="D63"/>
      <c r="E63"/>
    </row>
  </sheetData>
  <mergeCells count="25">
    <mergeCell ref="A62:B62"/>
    <mergeCell ref="A8:A9"/>
    <mergeCell ref="A11:A12"/>
    <mergeCell ref="A14:A23"/>
    <mergeCell ref="A25:A26"/>
    <mergeCell ref="A60:B60"/>
    <mergeCell ref="A57:B57"/>
    <mergeCell ref="A54:A56"/>
    <mergeCell ref="A58:A59"/>
    <mergeCell ref="A53:B53"/>
    <mergeCell ref="A61:B61"/>
    <mergeCell ref="A10:B10"/>
    <mergeCell ref="A13:B13"/>
    <mergeCell ref="A28:A29"/>
    <mergeCell ref="A31:A46"/>
    <mergeCell ref="A48:A52"/>
    <mergeCell ref="A27:B27"/>
    <mergeCell ref="A30:B30"/>
    <mergeCell ref="A47:B47"/>
    <mergeCell ref="A24:B24"/>
    <mergeCell ref="B2:E2"/>
    <mergeCell ref="A4:B4"/>
    <mergeCell ref="A5:B5"/>
    <mergeCell ref="A6:B6"/>
    <mergeCell ref="A7:B7"/>
  </mergeCells>
  <hyperlinks>
    <hyperlink ref="E46" r:id="rId1"/>
    <hyperlink ref="E59" r:id="rId2"/>
    <hyperlink ref="E16" r:id="rId3" display="https://youtu.be/dHo_DbSkbsI"/>
    <hyperlink ref="E20" r:id="rId4"/>
    <hyperlink ref="E39" r:id="rId5" display="http://www.sev.gob.mx/wp-content/uploads/2020/12/Codigo_de_conducta_SEV.pdf_x000a__x000a_"/>
    <hyperlink ref="E17" r:id="rId6" display="https://youtu.be/dHo_DbSkbsI"/>
    <hyperlink ref="E44" r:id="rId7"/>
    <hyperlink ref="E13" display="https://www.mstwls.hacienda.gob.mx/oam-cp/security/authLogin.do?contextType=external&amp;username=string&amp;OverrideRetryLimit=0&amp;password=sercure_string&amp;challenge_url=https%3A%2F%2Fwww.mstwls.hacienda.gob.mx%2Foam-cp%2Fsecurity%2FauthLogin.do&amp;request_id=-7138717"/>
    <hyperlink ref="E10" r:id="rId8" location="!/"/>
    <hyperlink ref="E62" r:id="rId9"/>
  </hyperlinks>
  <pageMargins left="0.7" right="0.7" top="0.75" bottom="0.75" header="0.3" footer="0.3"/>
  <pageSetup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zoomScale="80" zoomScaleNormal="80" workbookViewId="0">
      <pane ySplit="7" topLeftCell="A47" activePane="bottomLeft" state="frozen"/>
      <selection pane="bottomLeft" activeCell="B52" sqref="B52:C54"/>
    </sheetView>
  </sheetViews>
  <sheetFormatPr baseColWidth="10" defaultColWidth="9.140625" defaultRowHeight="15" x14ac:dyDescent="0.25"/>
  <cols>
    <col min="1" max="1" width="22.85546875" style="17" customWidth="1"/>
    <col min="2" max="2" width="49.5703125" style="4" customWidth="1"/>
    <col min="3" max="3" width="40.85546875" style="4" bestFit="1" customWidth="1"/>
    <col min="4" max="4" width="49" style="4" customWidth="1"/>
    <col min="5" max="16384" width="9.140625" style="4"/>
  </cols>
  <sheetData>
    <row r="1" spans="1:4" ht="12.75" customHeight="1" x14ac:dyDescent="0.25"/>
    <row r="2" spans="1:4" ht="18" x14ac:dyDescent="0.25">
      <c r="A2" s="186" t="s">
        <v>15</v>
      </c>
      <c r="B2" s="186"/>
      <c r="C2" s="186"/>
      <c r="D2" s="186"/>
    </row>
    <row r="3" spans="1:4" ht="18.75" thickBot="1" x14ac:dyDescent="0.3">
      <c r="A3" s="5"/>
    </row>
    <row r="4" spans="1:4" ht="15.75" thickBot="1" x14ac:dyDescent="0.3">
      <c r="A4" s="180" t="s">
        <v>0</v>
      </c>
      <c r="B4" s="181"/>
      <c r="C4" s="181"/>
      <c r="D4" s="182"/>
    </row>
    <row r="5" spans="1:4" ht="15.75" thickBot="1" x14ac:dyDescent="0.3">
      <c r="A5" s="180" t="s">
        <v>1</v>
      </c>
      <c r="B5" s="181"/>
      <c r="C5" s="181"/>
      <c r="D5" s="182"/>
    </row>
    <row r="6" spans="1:4" ht="15.75" thickBot="1" x14ac:dyDescent="0.3">
      <c r="A6" s="183"/>
      <c r="B6" s="184"/>
      <c r="C6" s="184"/>
      <c r="D6" s="185"/>
    </row>
    <row r="7" spans="1:4" ht="24.75" customHeight="1" thickBot="1" x14ac:dyDescent="0.3">
      <c r="A7" s="11" t="s">
        <v>2</v>
      </c>
      <c r="B7" s="12" t="s">
        <v>3</v>
      </c>
      <c r="C7" s="12" t="s">
        <v>4</v>
      </c>
      <c r="D7" s="12" t="s">
        <v>5</v>
      </c>
    </row>
    <row r="8" spans="1:4" ht="409.5" customHeight="1" thickBot="1" x14ac:dyDescent="0.3">
      <c r="A8" s="65" t="s">
        <v>6</v>
      </c>
      <c r="B8" s="159" t="s">
        <v>7</v>
      </c>
      <c r="C8" s="7" t="s">
        <v>494</v>
      </c>
      <c r="D8" s="7" t="s">
        <v>763</v>
      </c>
    </row>
    <row r="9" spans="1:4" ht="33.75" customHeight="1" thickBot="1" x14ac:dyDescent="0.3">
      <c r="A9" s="187" t="s">
        <v>329</v>
      </c>
      <c r="B9" s="190" t="s">
        <v>8</v>
      </c>
      <c r="C9" s="191"/>
      <c r="D9" s="192"/>
    </row>
    <row r="10" spans="1:4" ht="38.25" customHeight="1" x14ac:dyDescent="0.25">
      <c r="A10" s="188"/>
      <c r="B10" s="6" t="s">
        <v>348</v>
      </c>
      <c r="C10" s="193" t="s">
        <v>493</v>
      </c>
      <c r="D10" s="193" t="s">
        <v>802</v>
      </c>
    </row>
    <row r="11" spans="1:4" ht="199.5" customHeight="1" thickBot="1" x14ac:dyDescent="0.3">
      <c r="A11" s="188"/>
      <c r="B11" s="7"/>
      <c r="C11" s="194"/>
      <c r="D11" s="194"/>
    </row>
    <row r="12" spans="1:4" ht="169.5" customHeight="1" thickBot="1" x14ac:dyDescent="0.3">
      <c r="A12" s="188"/>
      <c r="B12" s="118" t="s">
        <v>9</v>
      </c>
      <c r="C12" s="2" t="s">
        <v>490</v>
      </c>
      <c r="D12" s="123" t="s">
        <v>491</v>
      </c>
    </row>
    <row r="13" spans="1:4" ht="254.25" customHeight="1" thickBot="1" x14ac:dyDescent="0.3">
      <c r="A13" s="189"/>
      <c r="B13" s="118" t="s">
        <v>10</v>
      </c>
      <c r="C13" s="2"/>
      <c r="D13" s="119" t="s">
        <v>349</v>
      </c>
    </row>
    <row r="14" spans="1:4" ht="56.25" customHeight="1" thickBot="1" x14ac:dyDescent="0.3">
      <c r="A14" s="187" t="s">
        <v>11</v>
      </c>
      <c r="B14" s="190" t="s">
        <v>12</v>
      </c>
      <c r="C14" s="191"/>
      <c r="D14" s="192"/>
    </row>
    <row r="15" spans="1:4" x14ac:dyDescent="0.25">
      <c r="A15" s="188"/>
      <c r="B15" s="195" t="s">
        <v>13</v>
      </c>
      <c r="C15" s="82" t="s">
        <v>275</v>
      </c>
      <c r="D15" s="193" t="s">
        <v>282</v>
      </c>
    </row>
    <row r="16" spans="1:4" x14ac:dyDescent="0.25">
      <c r="A16" s="188"/>
      <c r="B16" s="196"/>
      <c r="C16" s="6"/>
      <c r="D16" s="198"/>
    </row>
    <row r="17" spans="1:4" x14ac:dyDescent="0.25">
      <c r="A17" s="188"/>
      <c r="B17" s="196"/>
      <c r="C17" s="6" t="s">
        <v>276</v>
      </c>
      <c r="D17" s="198"/>
    </row>
    <row r="18" spans="1:4" x14ac:dyDescent="0.25">
      <c r="A18" s="188"/>
      <c r="B18" s="196"/>
      <c r="C18" s="6"/>
      <c r="D18" s="198"/>
    </row>
    <row r="19" spans="1:4" x14ac:dyDescent="0.25">
      <c r="A19" s="188"/>
      <c r="B19" s="196"/>
      <c r="C19" s="13" t="s">
        <v>277</v>
      </c>
      <c r="D19" s="198"/>
    </row>
    <row r="20" spans="1:4" ht="15.75" thickBot="1" x14ac:dyDescent="0.3">
      <c r="A20" s="188"/>
      <c r="B20" s="197"/>
      <c r="C20" s="7"/>
      <c r="D20" s="194"/>
    </row>
    <row r="21" spans="1:4" x14ac:dyDescent="0.25">
      <c r="A21" s="188"/>
      <c r="B21" s="199" t="s">
        <v>14</v>
      </c>
      <c r="C21" s="18" t="s">
        <v>279</v>
      </c>
      <c r="D21" s="199" t="s">
        <v>278</v>
      </c>
    </row>
    <row r="22" spans="1:4" x14ac:dyDescent="0.25">
      <c r="A22" s="188"/>
      <c r="B22" s="200"/>
      <c r="C22" s="8"/>
      <c r="D22" s="200"/>
    </row>
    <row r="23" spans="1:4" x14ac:dyDescent="0.25">
      <c r="A23" s="188"/>
      <c r="B23" s="200"/>
      <c r="C23" s="8" t="s">
        <v>280</v>
      </c>
      <c r="D23" s="200"/>
    </row>
    <row r="24" spans="1:4" x14ac:dyDescent="0.25">
      <c r="A24" s="188"/>
      <c r="B24" s="200"/>
      <c r="C24" s="8"/>
      <c r="D24" s="200"/>
    </row>
    <row r="25" spans="1:4" ht="15.75" thickBot="1" x14ac:dyDescent="0.3">
      <c r="A25" s="189"/>
      <c r="B25" s="201"/>
      <c r="C25" s="9" t="s">
        <v>281</v>
      </c>
      <c r="D25" s="201"/>
    </row>
    <row r="26" spans="1:4" ht="51" customHeight="1" x14ac:dyDescent="0.25">
      <c r="A26" s="208"/>
      <c r="B26" s="202" t="s">
        <v>16</v>
      </c>
      <c r="C26" s="14" t="s">
        <v>739</v>
      </c>
      <c r="D26" s="19"/>
    </row>
    <row r="27" spans="1:4" ht="22.5" customHeight="1" x14ac:dyDescent="0.25">
      <c r="A27" s="209"/>
      <c r="B27" s="203"/>
      <c r="C27" s="15" t="s">
        <v>740</v>
      </c>
      <c r="D27" s="20"/>
    </row>
    <row r="28" spans="1:4" x14ac:dyDescent="0.25">
      <c r="A28" s="209"/>
      <c r="B28" s="203"/>
      <c r="C28" s="15"/>
      <c r="D28" s="146" t="s">
        <v>759</v>
      </c>
    </row>
    <row r="29" spans="1:4" ht="21" customHeight="1" x14ac:dyDescent="0.25">
      <c r="A29" s="209"/>
      <c r="B29" s="203"/>
      <c r="C29" s="15" t="s">
        <v>741</v>
      </c>
      <c r="D29" s="20"/>
    </row>
    <row r="30" spans="1:4" ht="60" x14ac:dyDescent="0.25">
      <c r="A30" s="209"/>
      <c r="B30" s="203"/>
      <c r="C30" s="15"/>
      <c r="D30" s="120" t="s">
        <v>761</v>
      </c>
    </row>
    <row r="31" spans="1:4" ht="31.5" customHeight="1" x14ac:dyDescent="0.25">
      <c r="A31" s="209"/>
      <c r="B31" s="203"/>
      <c r="C31" s="15" t="s">
        <v>742</v>
      </c>
      <c r="D31" s="20"/>
    </row>
    <row r="32" spans="1:4" ht="14.25" customHeight="1" x14ac:dyDescent="0.25">
      <c r="A32" s="209"/>
      <c r="B32" s="211"/>
      <c r="C32" s="15"/>
      <c r="D32" s="20"/>
    </row>
    <row r="33" spans="1:4" ht="19.5" customHeight="1" thickBot="1" x14ac:dyDescent="0.3">
      <c r="A33" s="209"/>
      <c r="B33" s="204"/>
      <c r="C33" s="16" t="s">
        <v>743</v>
      </c>
      <c r="D33" s="21"/>
    </row>
    <row r="34" spans="1:4" x14ac:dyDescent="0.25">
      <c r="A34" s="209"/>
      <c r="B34" s="205" t="s">
        <v>17</v>
      </c>
      <c r="C34" s="14" t="s">
        <v>744</v>
      </c>
      <c r="D34" s="19"/>
    </row>
    <row r="35" spans="1:4" x14ac:dyDescent="0.25">
      <c r="A35" s="209"/>
      <c r="B35" s="206"/>
      <c r="C35" s="15"/>
      <c r="D35" s="20"/>
    </row>
    <row r="36" spans="1:4" x14ac:dyDescent="0.25">
      <c r="A36" s="209"/>
      <c r="B36" s="206"/>
      <c r="C36" s="15" t="s">
        <v>745</v>
      </c>
      <c r="D36" s="20"/>
    </row>
    <row r="37" spans="1:4" x14ac:dyDescent="0.25">
      <c r="A37" s="209"/>
      <c r="B37" s="206"/>
      <c r="C37" s="15"/>
      <c r="D37" s="146" t="s">
        <v>759</v>
      </c>
    </row>
    <row r="38" spans="1:4" x14ac:dyDescent="0.25">
      <c r="A38" s="209"/>
      <c r="B38" s="206"/>
      <c r="C38" s="15" t="s">
        <v>746</v>
      </c>
      <c r="D38" s="20"/>
    </row>
    <row r="39" spans="1:4" ht="60" x14ac:dyDescent="0.25">
      <c r="A39" s="209"/>
      <c r="B39" s="206"/>
      <c r="C39" s="15"/>
      <c r="D39" s="120" t="s">
        <v>761</v>
      </c>
    </row>
    <row r="40" spans="1:4" ht="15.75" thickBot="1" x14ac:dyDescent="0.3">
      <c r="A40" s="209"/>
      <c r="B40" s="207"/>
      <c r="C40" s="16" t="s">
        <v>18</v>
      </c>
      <c r="D40" s="21"/>
    </row>
    <row r="41" spans="1:4" ht="60" x14ac:dyDescent="0.25">
      <c r="A41" s="209"/>
      <c r="B41" s="212" t="s">
        <v>19</v>
      </c>
      <c r="C41" s="147" t="s">
        <v>762</v>
      </c>
      <c r="D41" s="120" t="s">
        <v>761</v>
      </c>
    </row>
    <row r="42" spans="1:4" ht="18" customHeight="1" x14ac:dyDescent="0.25">
      <c r="A42" s="209"/>
      <c r="B42" s="213"/>
      <c r="C42" s="15"/>
      <c r="D42" s="20"/>
    </row>
    <row r="43" spans="1:4" ht="15.75" thickBot="1" x14ac:dyDescent="0.3">
      <c r="A43" s="209"/>
      <c r="B43" s="214"/>
      <c r="C43" s="16" t="s">
        <v>760</v>
      </c>
      <c r="D43" s="21"/>
    </row>
    <row r="44" spans="1:4" ht="15" customHeight="1" x14ac:dyDescent="0.25">
      <c r="A44" s="209"/>
      <c r="B44" s="202" t="s">
        <v>20</v>
      </c>
      <c r="C44" s="14" t="s">
        <v>21</v>
      </c>
      <c r="D44" s="19"/>
    </row>
    <row r="45" spans="1:4" ht="30" x14ac:dyDescent="0.25">
      <c r="A45" s="209"/>
      <c r="B45" s="203"/>
      <c r="C45" s="15"/>
      <c r="D45" s="111" t="s">
        <v>350</v>
      </c>
    </row>
    <row r="46" spans="1:4" ht="15" customHeight="1" x14ac:dyDescent="0.25">
      <c r="A46" s="209"/>
      <c r="B46" s="203"/>
      <c r="C46" s="15" t="s">
        <v>330</v>
      </c>
      <c r="D46" s="20"/>
    </row>
    <row r="47" spans="1:4" ht="21" customHeight="1" x14ac:dyDescent="0.25">
      <c r="A47" s="209"/>
      <c r="B47" s="203"/>
      <c r="C47" s="15"/>
      <c r="D47" s="111" t="s">
        <v>801</v>
      </c>
    </row>
    <row r="48" spans="1:4" ht="36.75" customHeight="1" x14ac:dyDescent="0.25">
      <c r="A48" s="209"/>
      <c r="B48" s="203"/>
      <c r="C48" s="15" t="s">
        <v>331</v>
      </c>
      <c r="D48" s="120" t="s">
        <v>800</v>
      </c>
    </row>
    <row r="49" spans="1:4" ht="15.75" customHeight="1" x14ac:dyDescent="0.25">
      <c r="A49" s="209"/>
      <c r="B49" s="203"/>
      <c r="C49" s="15"/>
      <c r="D49" s="20"/>
    </row>
    <row r="50" spans="1:4" ht="55.5" customHeight="1" thickBot="1" x14ac:dyDescent="0.3">
      <c r="A50" s="210"/>
      <c r="B50" s="204"/>
      <c r="C50" s="16" t="s">
        <v>332</v>
      </c>
      <c r="D50" s="120" t="s">
        <v>355</v>
      </c>
    </row>
    <row r="51" spans="1:4" ht="36" customHeight="1" thickBot="1" x14ac:dyDescent="0.3">
      <c r="A51" s="187" t="s">
        <v>22</v>
      </c>
      <c r="B51" s="218" t="s">
        <v>23</v>
      </c>
      <c r="C51" s="219"/>
      <c r="D51" s="220"/>
    </row>
    <row r="52" spans="1:4" x14ac:dyDescent="0.25">
      <c r="A52" s="188"/>
      <c r="B52" s="221" t="s">
        <v>24</v>
      </c>
      <c r="C52" s="222"/>
      <c r="D52" s="76" t="s">
        <v>830</v>
      </c>
    </row>
    <row r="53" spans="1:4" x14ac:dyDescent="0.25">
      <c r="A53" s="188"/>
      <c r="B53" s="223"/>
      <c r="C53" s="224"/>
      <c r="D53" s="74"/>
    </row>
    <row r="54" spans="1:4" ht="15.75" thickBot="1" x14ac:dyDescent="0.3">
      <c r="A54" s="188"/>
      <c r="B54" s="225"/>
      <c r="C54" s="226"/>
      <c r="D54" s="75" t="s">
        <v>333</v>
      </c>
    </row>
    <row r="55" spans="1:4" x14ac:dyDescent="0.25">
      <c r="A55" s="188"/>
      <c r="B55" s="221" t="s">
        <v>25</v>
      </c>
      <c r="C55" s="222"/>
      <c r="D55" s="76" t="s">
        <v>798</v>
      </c>
    </row>
    <row r="56" spans="1:4" x14ac:dyDescent="0.25">
      <c r="A56" s="188"/>
      <c r="B56" s="223"/>
      <c r="C56" s="224"/>
      <c r="D56" s="74"/>
    </row>
    <row r="57" spans="1:4" ht="15.75" thickBot="1" x14ac:dyDescent="0.3">
      <c r="A57" s="189"/>
      <c r="B57" s="225"/>
      <c r="C57" s="226"/>
      <c r="D57" s="75" t="s">
        <v>799</v>
      </c>
    </row>
    <row r="58" spans="1:4" ht="124.5" customHeight="1" thickBot="1" x14ac:dyDescent="0.3">
      <c r="A58" s="187" t="s">
        <v>26</v>
      </c>
      <c r="B58" s="215" t="s">
        <v>27</v>
      </c>
      <c r="C58" s="216"/>
      <c r="D58" s="217"/>
    </row>
    <row r="59" spans="1:4" ht="34.5" customHeight="1" x14ac:dyDescent="0.25">
      <c r="A59" s="188"/>
      <c r="B59" s="205" t="s">
        <v>28</v>
      </c>
      <c r="C59" s="145" t="s">
        <v>29</v>
      </c>
      <c r="D59" s="156" t="s">
        <v>778</v>
      </c>
    </row>
    <row r="60" spans="1:4" ht="108.75" thickBot="1" x14ac:dyDescent="0.3">
      <c r="A60" s="188"/>
      <c r="B60" s="206"/>
      <c r="C60" s="8" t="s">
        <v>747</v>
      </c>
      <c r="D60" s="154" t="s">
        <v>729</v>
      </c>
    </row>
    <row r="61" spans="1:4" ht="192.75" thickBot="1" x14ac:dyDescent="0.3">
      <c r="A61" s="188"/>
      <c r="B61" s="206"/>
      <c r="C61" s="8" t="s">
        <v>758</v>
      </c>
      <c r="D61" s="151" t="s">
        <v>777</v>
      </c>
    </row>
    <row r="62" spans="1:4" ht="72" x14ac:dyDescent="0.25">
      <c r="A62" s="188"/>
      <c r="B62" s="206"/>
      <c r="C62" s="8" t="s">
        <v>748</v>
      </c>
      <c r="D62" s="152"/>
    </row>
    <row r="63" spans="1:4" x14ac:dyDescent="0.25">
      <c r="A63" s="188"/>
      <c r="B63" s="206"/>
      <c r="C63" s="145" t="s">
        <v>30</v>
      </c>
      <c r="D63" s="155"/>
    </row>
    <row r="64" spans="1:4" ht="84" x14ac:dyDescent="0.25">
      <c r="A64" s="188"/>
      <c r="B64" s="206"/>
      <c r="C64" s="8" t="s">
        <v>749</v>
      </c>
      <c r="D64" s="155"/>
    </row>
    <row r="65" spans="1:4" ht="120" x14ac:dyDescent="0.25">
      <c r="A65" s="188"/>
      <c r="B65" s="206"/>
      <c r="C65" s="8" t="s">
        <v>750</v>
      </c>
      <c r="D65" s="155"/>
    </row>
    <row r="66" spans="1:4" ht="84" x14ac:dyDescent="0.25">
      <c r="A66" s="188"/>
      <c r="B66" s="206"/>
      <c r="C66" s="8" t="s">
        <v>751</v>
      </c>
      <c r="D66" s="155"/>
    </row>
    <row r="67" spans="1:4" x14ac:dyDescent="0.25">
      <c r="A67" s="188"/>
      <c r="B67" s="206"/>
      <c r="C67" s="145" t="s">
        <v>31</v>
      </c>
      <c r="D67" s="155"/>
    </row>
    <row r="68" spans="1:4" ht="76.5" customHeight="1" x14ac:dyDescent="0.25">
      <c r="A68" s="188"/>
      <c r="B68" s="206"/>
      <c r="C68" s="8" t="s">
        <v>752</v>
      </c>
      <c r="D68" s="155"/>
    </row>
    <row r="69" spans="1:4" ht="106.5" customHeight="1" x14ac:dyDescent="0.25">
      <c r="A69" s="188"/>
      <c r="B69" s="206"/>
      <c r="C69" s="8" t="s">
        <v>753</v>
      </c>
      <c r="D69" s="155"/>
    </row>
    <row r="70" spans="1:4" ht="91.5" customHeight="1" x14ac:dyDescent="0.25">
      <c r="A70" s="188"/>
      <c r="B70" s="206"/>
      <c r="C70" s="8" t="s">
        <v>754</v>
      </c>
      <c r="D70" s="155"/>
    </row>
    <row r="71" spans="1:4" ht="15" customHeight="1" x14ac:dyDescent="0.25">
      <c r="A71" s="188"/>
      <c r="B71" s="206"/>
      <c r="C71" s="145" t="s">
        <v>33</v>
      </c>
      <c r="D71" s="155"/>
    </row>
    <row r="72" spans="1:4" ht="98.25" customHeight="1" x14ac:dyDescent="0.25">
      <c r="A72" s="188"/>
      <c r="B72" s="206"/>
      <c r="C72" s="8" t="s">
        <v>755</v>
      </c>
      <c r="D72" s="155"/>
    </row>
    <row r="73" spans="1:4" ht="65.25" customHeight="1" x14ac:dyDescent="0.25">
      <c r="A73" s="188"/>
      <c r="B73" s="206"/>
      <c r="C73" s="8" t="s">
        <v>756</v>
      </c>
      <c r="D73" s="155"/>
    </row>
    <row r="74" spans="1:4" ht="84.75" thickBot="1" x14ac:dyDescent="0.3">
      <c r="A74" s="189"/>
      <c r="B74" s="207"/>
      <c r="C74" s="9" t="s">
        <v>757</v>
      </c>
      <c r="D74" s="153"/>
    </row>
    <row r="75" spans="1:4" ht="24" customHeight="1" x14ac:dyDescent="0.25">
      <c r="A75" s="187" t="s">
        <v>34</v>
      </c>
      <c r="B75" s="205" t="s">
        <v>35</v>
      </c>
      <c r="C75" s="8" t="s">
        <v>36</v>
      </c>
      <c r="D75" s="227" t="s">
        <v>260</v>
      </c>
    </row>
    <row r="76" spans="1:4" ht="287.25" customHeight="1" x14ac:dyDescent="0.25">
      <c r="A76" s="188"/>
      <c r="B76" s="206"/>
      <c r="C76" s="8" t="s">
        <v>495</v>
      </c>
      <c r="D76" s="228"/>
    </row>
    <row r="77" spans="1:4" ht="38.25" customHeight="1" x14ac:dyDescent="0.25">
      <c r="A77" s="188"/>
      <c r="B77" s="206"/>
      <c r="C77" s="8" t="s">
        <v>37</v>
      </c>
      <c r="D77" s="228"/>
    </row>
    <row r="78" spans="1:4" ht="145.5" customHeight="1" x14ac:dyDescent="0.25">
      <c r="A78" s="188"/>
      <c r="B78" s="206"/>
      <c r="C78" s="8" t="s">
        <v>824</v>
      </c>
      <c r="D78" s="228"/>
    </row>
    <row r="79" spans="1:4" ht="93" customHeight="1" thickBot="1" x14ac:dyDescent="0.3">
      <c r="A79" s="189"/>
      <c r="B79" s="207"/>
      <c r="C79" s="7" t="s">
        <v>825</v>
      </c>
      <c r="D79" s="229"/>
    </row>
    <row r="80" spans="1:4" ht="24.75" customHeight="1" thickBot="1" x14ac:dyDescent="0.3">
      <c r="A80" s="65" t="s">
        <v>38</v>
      </c>
      <c r="B80" s="230" t="s">
        <v>39</v>
      </c>
      <c r="C80" s="231"/>
      <c r="D80" s="232"/>
    </row>
    <row r="81" spans="1:4" ht="24.75" customHeight="1" thickBot="1" x14ac:dyDescent="0.3">
      <c r="A81" s="65" t="s">
        <v>40</v>
      </c>
      <c r="B81" s="233"/>
      <c r="C81" s="234"/>
      <c r="D81" s="235"/>
    </row>
    <row r="82" spans="1:4" ht="24" x14ac:dyDescent="0.25">
      <c r="A82" s="187" t="s">
        <v>41</v>
      </c>
      <c r="B82" s="236" t="s">
        <v>42</v>
      </c>
      <c r="C82" s="18" t="s">
        <v>266</v>
      </c>
      <c r="D82" s="239" t="s">
        <v>267</v>
      </c>
    </row>
    <row r="83" spans="1:4" x14ac:dyDescent="0.25">
      <c r="A83" s="188"/>
      <c r="B83" s="237"/>
      <c r="C83" s="8" t="s">
        <v>261</v>
      </c>
      <c r="D83" s="240"/>
    </row>
    <row r="84" spans="1:4" x14ac:dyDescent="0.25">
      <c r="A84" s="188"/>
      <c r="B84" s="237"/>
      <c r="C84" s="8" t="s">
        <v>262</v>
      </c>
      <c r="D84" s="240"/>
    </row>
    <row r="85" spans="1:4" x14ac:dyDescent="0.25">
      <c r="A85" s="188"/>
      <c r="B85" s="237"/>
      <c r="C85" s="8"/>
      <c r="D85" s="240"/>
    </row>
    <row r="86" spans="1:4" x14ac:dyDescent="0.25">
      <c r="A86" s="188"/>
      <c r="B86" s="237"/>
      <c r="C86" s="8" t="s">
        <v>43</v>
      </c>
      <c r="D86" s="240"/>
    </row>
    <row r="87" spans="1:4" x14ac:dyDescent="0.25">
      <c r="A87" s="188"/>
      <c r="B87" s="237"/>
      <c r="C87" s="8" t="s">
        <v>263</v>
      </c>
      <c r="D87" s="240"/>
    </row>
    <row r="88" spans="1:4" x14ac:dyDescent="0.25">
      <c r="A88" s="188"/>
      <c r="B88" s="237"/>
      <c r="C88" s="8" t="s">
        <v>264</v>
      </c>
      <c r="D88" s="240"/>
    </row>
    <row r="89" spans="1:4" ht="15.75" thickBot="1" x14ac:dyDescent="0.3">
      <c r="A89" s="189"/>
      <c r="B89" s="238"/>
      <c r="C89" s="9" t="s">
        <v>265</v>
      </c>
      <c r="D89" s="241"/>
    </row>
  </sheetData>
  <mergeCells count="33">
    <mergeCell ref="A75:A79"/>
    <mergeCell ref="B75:B79"/>
    <mergeCell ref="D75:D79"/>
    <mergeCell ref="B80:D81"/>
    <mergeCell ref="A82:A89"/>
    <mergeCell ref="B82:B89"/>
    <mergeCell ref="D82:D89"/>
    <mergeCell ref="A58:A74"/>
    <mergeCell ref="B58:D58"/>
    <mergeCell ref="B59:B74"/>
    <mergeCell ref="A51:A57"/>
    <mergeCell ref="B51:D51"/>
    <mergeCell ref="B52:C54"/>
    <mergeCell ref="B55:C57"/>
    <mergeCell ref="B44:B50"/>
    <mergeCell ref="B34:B40"/>
    <mergeCell ref="A26:A50"/>
    <mergeCell ref="B26:B33"/>
    <mergeCell ref="B41:B43"/>
    <mergeCell ref="A14:A25"/>
    <mergeCell ref="B14:D14"/>
    <mergeCell ref="B15:B20"/>
    <mergeCell ref="D15:D20"/>
    <mergeCell ref="B21:B25"/>
    <mergeCell ref="D21:D25"/>
    <mergeCell ref="A4:D4"/>
    <mergeCell ref="A5:D5"/>
    <mergeCell ref="A6:D6"/>
    <mergeCell ref="A2:D2"/>
    <mergeCell ref="A9:A13"/>
    <mergeCell ref="B9:D9"/>
    <mergeCell ref="C10:C11"/>
    <mergeCell ref="D10:D11"/>
  </mergeCells>
  <hyperlinks>
    <hyperlink ref="D82" r:id="rId1" location="!/"/>
    <hyperlink ref="D13" r:id="rId2" display="https://www.transparenciapresupuestaria.gob.mx/es/PTP/rft_x000a__x000a__x000a_"/>
    <hyperlink ref="D50" r:id="rId3"/>
    <hyperlink ref="D12" r:id="rId4"/>
    <hyperlink ref="D28" r:id="rId5"/>
    <hyperlink ref="D37" r:id="rId6"/>
    <hyperlink ref="D41" r:id="rId7" location="tarjetaInformativa"/>
    <hyperlink ref="D8" display="https://www.sev.gob.mx/normatividad-fone/_x000a__x000a_En archivo PDF Avance Presupuestal por Fuente de Financiamiento a Nivel Partida y D.O.F. Presupuesto Autorizado 2022_x000a_Ley de Coordinación Fiscal_x000a_Ley General de Educación_x000a_Lineamientos del Gasto de Operación del FON"/>
    <hyperlink ref="D39" r:id="rId8" location="tarjetaInformativa"/>
    <hyperlink ref="D30" r:id="rId9" location="tarjetaInformativa"/>
    <hyperlink ref="D75" r:id="rId10"/>
    <hyperlink ref="D60" r:id="rId11"/>
    <hyperlink ref="D59" r:id="rId12"/>
    <hyperlink ref="D48" r:id="rId13"/>
  </hyperlinks>
  <pageMargins left="0.7" right="0.7" top="0.75" bottom="0.75" header="0.3" footer="0.3"/>
  <pageSetup orientation="portrait" verticalDpi="0" r:id="rId14"/>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4"/>
  <sheetViews>
    <sheetView workbookViewId="0">
      <pane ySplit="5" topLeftCell="A6" activePane="bottomLeft" state="frozen"/>
      <selection pane="bottomLeft" activeCell="E9" sqref="E9"/>
    </sheetView>
  </sheetViews>
  <sheetFormatPr baseColWidth="10" defaultColWidth="9.140625" defaultRowHeight="15" x14ac:dyDescent="0.25"/>
  <cols>
    <col min="1" max="2" width="23.7109375" style="4" customWidth="1"/>
    <col min="3" max="3" width="28.5703125" style="4" customWidth="1"/>
    <col min="4" max="4" width="36.28515625" style="4" customWidth="1"/>
    <col min="5" max="5" width="53.28515625" style="4" bestFit="1" customWidth="1"/>
    <col min="6" max="16384" width="9.140625" style="4"/>
  </cols>
  <sheetData>
    <row r="2" spans="1:5" ht="18" x14ac:dyDescent="0.25">
      <c r="A2" s="186" t="s">
        <v>242</v>
      </c>
      <c r="B2" s="186"/>
      <c r="C2" s="186"/>
      <c r="D2" s="186"/>
      <c r="E2" s="186"/>
    </row>
    <row r="3" spans="1:5" ht="15.75" thickBot="1" x14ac:dyDescent="0.3">
      <c r="A3" s="23"/>
      <c r="B3" s="23"/>
    </row>
    <row r="4" spans="1:5" ht="34.5" customHeight="1" x14ac:dyDescent="0.25">
      <c r="A4" s="247" t="s">
        <v>44</v>
      </c>
      <c r="B4" s="249" t="s">
        <v>45</v>
      </c>
      <c r="C4" s="247" t="s">
        <v>46</v>
      </c>
      <c r="D4" s="247" t="s">
        <v>47</v>
      </c>
      <c r="E4" s="247" t="s">
        <v>48</v>
      </c>
    </row>
    <row r="5" spans="1:5" ht="15.75" thickBot="1" x14ac:dyDescent="0.3">
      <c r="A5" s="248"/>
      <c r="B5" s="250"/>
      <c r="C5" s="248"/>
      <c r="D5" s="248"/>
      <c r="E5" s="248"/>
    </row>
    <row r="6" spans="1:5" ht="22.5" customHeight="1" thickBot="1" x14ac:dyDescent="0.3">
      <c r="A6" s="251" t="s">
        <v>49</v>
      </c>
      <c r="B6" s="252"/>
      <c r="C6" s="252"/>
      <c r="D6" s="252"/>
      <c r="E6" s="253"/>
    </row>
    <row r="7" spans="1:5" ht="35.25" customHeight="1" thickBot="1" x14ac:dyDescent="0.3">
      <c r="A7" s="242" t="s">
        <v>50</v>
      </c>
      <c r="B7" s="83" t="s">
        <v>283</v>
      </c>
      <c r="C7" s="84">
        <v>30298587809.549999</v>
      </c>
      <c r="D7" s="244">
        <f>+(C7+C8+C9+C10+C11)/C45</f>
        <v>0.57705418735517711</v>
      </c>
      <c r="E7" s="22" t="s">
        <v>315</v>
      </c>
    </row>
    <row r="8" spans="1:5" ht="45" customHeight="1" thickBot="1" x14ac:dyDescent="0.3">
      <c r="A8" s="243"/>
      <c r="B8" s="83" t="s">
        <v>284</v>
      </c>
      <c r="C8" s="84">
        <v>1603333301</v>
      </c>
      <c r="D8" s="245"/>
      <c r="E8" s="22" t="s">
        <v>315</v>
      </c>
    </row>
    <row r="9" spans="1:5" ht="36" customHeight="1" thickBot="1" x14ac:dyDescent="0.3">
      <c r="A9" s="243"/>
      <c r="B9" s="85" t="s">
        <v>285</v>
      </c>
      <c r="C9" s="84">
        <v>646275247</v>
      </c>
      <c r="D9" s="245"/>
      <c r="E9" s="22" t="s">
        <v>315</v>
      </c>
    </row>
    <row r="10" spans="1:5" ht="45.75" thickBot="1" x14ac:dyDescent="0.3">
      <c r="A10" s="243"/>
      <c r="B10" s="83" t="s">
        <v>286</v>
      </c>
      <c r="C10" s="84">
        <v>928168.84</v>
      </c>
      <c r="D10" s="245"/>
      <c r="E10" s="22" t="s">
        <v>315</v>
      </c>
    </row>
    <row r="11" spans="1:5" ht="45.75" thickBot="1" x14ac:dyDescent="0.3">
      <c r="A11" s="243"/>
      <c r="B11" s="83" t="s">
        <v>287</v>
      </c>
      <c r="C11" s="84">
        <v>64718.66</v>
      </c>
      <c r="D11" s="246"/>
      <c r="E11" s="22" t="s">
        <v>315</v>
      </c>
    </row>
    <row r="12" spans="1:5" ht="60.75" thickBot="1" x14ac:dyDescent="0.3">
      <c r="A12" s="243"/>
      <c r="B12" s="85" t="s">
        <v>288</v>
      </c>
      <c r="C12" s="84">
        <v>510633160.00999999</v>
      </c>
      <c r="D12" s="86">
        <f>+C12/$C$45</f>
        <v>9.0528523143165018E-3</v>
      </c>
      <c r="E12" s="22" t="s">
        <v>315</v>
      </c>
    </row>
    <row r="13" spans="1:5" ht="30.75" thickBot="1" x14ac:dyDescent="0.3">
      <c r="A13" s="243"/>
      <c r="B13" s="87" t="s">
        <v>289</v>
      </c>
      <c r="C13" s="84">
        <v>213174857</v>
      </c>
      <c r="D13" s="86">
        <f t="shared" ref="D13:D40" si="0">+C13/$C$45</f>
        <v>3.7793090004353538E-3</v>
      </c>
      <c r="E13" s="22" t="s">
        <v>315</v>
      </c>
    </row>
    <row r="14" spans="1:5" ht="30.75" thickBot="1" x14ac:dyDescent="0.3">
      <c r="A14" s="243"/>
      <c r="B14" s="87" t="s">
        <v>290</v>
      </c>
      <c r="C14" s="84">
        <v>10496164.539999999</v>
      </c>
      <c r="D14" s="86">
        <f t="shared" si="0"/>
        <v>1.8608315105412456E-4</v>
      </c>
      <c r="E14" s="22" t="s">
        <v>315</v>
      </c>
    </row>
    <row r="15" spans="1:5" ht="42.75" customHeight="1" thickBot="1" x14ac:dyDescent="0.3">
      <c r="A15" s="243"/>
      <c r="B15" s="87" t="s">
        <v>291</v>
      </c>
      <c r="C15" s="84">
        <v>1463264494.99</v>
      </c>
      <c r="D15" s="86">
        <f t="shared" si="0"/>
        <v>2.5941749199499639E-2</v>
      </c>
      <c r="E15" s="22" t="s">
        <v>315</v>
      </c>
    </row>
    <row r="16" spans="1:5" ht="45.75" thickBot="1" x14ac:dyDescent="0.3">
      <c r="A16" s="243"/>
      <c r="B16" s="87" t="s">
        <v>292</v>
      </c>
      <c r="C16" s="84">
        <v>32022778</v>
      </c>
      <c r="D16" s="86">
        <f t="shared" si="0"/>
        <v>5.6772161040709996E-4</v>
      </c>
      <c r="E16" s="22" t="s">
        <v>315</v>
      </c>
    </row>
    <row r="17" spans="1:5" ht="30.75" thickBot="1" x14ac:dyDescent="0.3">
      <c r="A17" s="243"/>
      <c r="B17" s="87" t="s">
        <v>293</v>
      </c>
      <c r="C17" s="84">
        <v>9920378.0199999996</v>
      </c>
      <c r="D17" s="86">
        <f t="shared" si="0"/>
        <v>1.7587521561563451E-4</v>
      </c>
      <c r="E17" s="22" t="s">
        <v>315</v>
      </c>
    </row>
    <row r="18" spans="1:5" ht="75.75" thickBot="1" x14ac:dyDescent="0.3">
      <c r="A18" s="243"/>
      <c r="B18" s="88" t="s">
        <v>294</v>
      </c>
      <c r="C18" s="84">
        <v>223340.07</v>
      </c>
      <c r="D18" s="86">
        <f t="shared" si="0"/>
        <v>3.9595248172670852E-6</v>
      </c>
      <c r="E18" s="22" t="s">
        <v>315</v>
      </c>
    </row>
    <row r="19" spans="1:5" ht="75.75" thickBot="1" x14ac:dyDescent="0.3">
      <c r="A19" s="243"/>
      <c r="B19" s="87" t="s">
        <v>295</v>
      </c>
      <c r="C19" s="84">
        <v>8288.85</v>
      </c>
      <c r="D19" s="86">
        <f t="shared" si="0"/>
        <v>1.4695037608613752E-7</v>
      </c>
      <c r="E19" s="22" t="s">
        <v>315</v>
      </c>
    </row>
    <row r="20" spans="1:5" ht="75.75" thickBot="1" x14ac:dyDescent="0.3">
      <c r="A20" s="243"/>
      <c r="B20" s="87" t="s">
        <v>296</v>
      </c>
      <c r="C20" s="84">
        <v>1881586</v>
      </c>
      <c r="D20" s="86">
        <f t="shared" si="0"/>
        <v>3.3358037645561339E-5</v>
      </c>
      <c r="E20" s="22" t="s">
        <v>315</v>
      </c>
    </row>
    <row r="21" spans="1:5" ht="45.75" thickBot="1" x14ac:dyDescent="0.3">
      <c r="A21" s="243"/>
      <c r="B21" s="88" t="s">
        <v>297</v>
      </c>
      <c r="C21" s="84">
        <v>6822241.5800000001</v>
      </c>
      <c r="D21" s="86">
        <f t="shared" si="0"/>
        <v>1.2094934350742081E-4</v>
      </c>
      <c r="E21" s="22" t="s">
        <v>315</v>
      </c>
    </row>
    <row r="22" spans="1:5" ht="90.75" thickBot="1" x14ac:dyDescent="0.3">
      <c r="A22" s="243"/>
      <c r="B22" s="87" t="s">
        <v>298</v>
      </c>
      <c r="C22" s="89">
        <v>354.52</v>
      </c>
      <c r="D22" s="86">
        <f t="shared" si="0"/>
        <v>6.2851719273551175E-9</v>
      </c>
      <c r="E22" s="22" t="s">
        <v>315</v>
      </c>
    </row>
    <row r="23" spans="1:5" ht="75.75" thickBot="1" x14ac:dyDescent="0.3">
      <c r="A23" s="243"/>
      <c r="B23" s="87" t="s">
        <v>299</v>
      </c>
      <c r="C23" s="89">
        <v>138718494</v>
      </c>
      <c r="D23" s="86">
        <f t="shared" si="0"/>
        <v>2.4592959051500038E-3</v>
      </c>
      <c r="E23" s="22" t="s">
        <v>315</v>
      </c>
    </row>
    <row r="24" spans="1:5" ht="75.75" thickBot="1" x14ac:dyDescent="0.3">
      <c r="A24" s="243"/>
      <c r="B24" s="88" t="s">
        <v>300</v>
      </c>
      <c r="C24" s="89">
        <v>17244081</v>
      </c>
      <c r="D24" s="86">
        <f t="shared" si="0"/>
        <v>3.0571480823151802E-4</v>
      </c>
      <c r="E24" s="22" t="s">
        <v>315</v>
      </c>
    </row>
    <row r="25" spans="1:5" ht="90.75" thickBot="1" x14ac:dyDescent="0.3">
      <c r="A25" s="243"/>
      <c r="B25" s="83" t="s">
        <v>301</v>
      </c>
      <c r="C25" s="89">
        <v>6638.79</v>
      </c>
      <c r="D25" s="86">
        <f t="shared" si="0"/>
        <v>1.176969889980985E-7</v>
      </c>
      <c r="E25" s="22" t="s">
        <v>315</v>
      </c>
    </row>
    <row r="26" spans="1:5" ht="90.75" thickBot="1" x14ac:dyDescent="0.3">
      <c r="A26" s="243"/>
      <c r="B26" s="83" t="s">
        <v>302</v>
      </c>
      <c r="C26" s="89">
        <v>956.2</v>
      </c>
      <c r="D26" s="86">
        <f t="shared" si="0"/>
        <v>1.6952164608306906E-8</v>
      </c>
      <c r="E26" s="22" t="s">
        <v>315</v>
      </c>
    </row>
    <row r="27" spans="1:5" ht="60.75" thickBot="1" x14ac:dyDescent="0.3">
      <c r="A27" s="243"/>
      <c r="B27" s="85" t="s">
        <v>303</v>
      </c>
      <c r="C27" s="89">
        <v>19480452.050000001</v>
      </c>
      <c r="D27" s="86">
        <f t="shared" si="0"/>
        <v>3.453627167912881E-4</v>
      </c>
      <c r="E27" s="22" t="s">
        <v>315</v>
      </c>
    </row>
    <row r="28" spans="1:5" ht="60.75" thickBot="1" x14ac:dyDescent="0.3">
      <c r="A28" s="243"/>
      <c r="B28" s="83" t="s">
        <v>304</v>
      </c>
      <c r="C28" s="89">
        <v>17400534.23</v>
      </c>
      <c r="D28" s="86">
        <f t="shared" si="0"/>
        <v>3.0848851761079151E-4</v>
      </c>
      <c r="E28" s="22" t="s">
        <v>315</v>
      </c>
    </row>
    <row r="29" spans="1:5" ht="24.75" customHeight="1" thickBot="1" x14ac:dyDescent="0.3">
      <c r="A29" s="243"/>
      <c r="B29" s="90" t="s">
        <v>51</v>
      </c>
      <c r="C29" s="89">
        <f>SUM(C7:C28)</f>
        <v>34990488044.899994</v>
      </c>
      <c r="D29" s="86"/>
      <c r="E29" s="22" t="s">
        <v>315</v>
      </c>
    </row>
    <row r="30" spans="1:5" ht="45.75" thickBot="1" x14ac:dyDescent="0.3">
      <c r="A30" s="187" t="s">
        <v>52</v>
      </c>
      <c r="B30" s="91" t="s">
        <v>305</v>
      </c>
      <c r="C30" s="89">
        <v>23518266.48</v>
      </c>
      <c r="D30" s="86">
        <f t="shared" si="0"/>
        <v>4.1694784006587177E-4</v>
      </c>
      <c r="E30" s="22" t="s">
        <v>315</v>
      </c>
    </row>
    <row r="31" spans="1:5" ht="45.75" thickBot="1" x14ac:dyDescent="0.3">
      <c r="A31" s="188"/>
      <c r="B31" s="87" t="s">
        <v>306</v>
      </c>
      <c r="C31" s="89">
        <v>35104273.049999997</v>
      </c>
      <c r="D31" s="86">
        <f t="shared" si="0"/>
        <v>6.2235245262345939E-4</v>
      </c>
      <c r="E31" s="22" t="s">
        <v>315</v>
      </c>
    </row>
    <row r="32" spans="1:5" ht="26.25" thickBot="1" x14ac:dyDescent="0.3">
      <c r="A32" s="188"/>
      <c r="B32" s="87" t="s">
        <v>307</v>
      </c>
      <c r="C32" s="89">
        <v>20384000</v>
      </c>
      <c r="D32" s="86">
        <f t="shared" si="0"/>
        <v>3.6138143001017355E-4</v>
      </c>
      <c r="E32" s="22" t="s">
        <v>315</v>
      </c>
    </row>
    <row r="33" spans="1:5" ht="30.75" thickBot="1" x14ac:dyDescent="0.3">
      <c r="A33" s="188"/>
      <c r="B33" s="87" t="s">
        <v>308</v>
      </c>
      <c r="C33" s="89">
        <v>773119575.27999997</v>
      </c>
      <c r="D33" s="86">
        <f t="shared" si="0"/>
        <v>1.3706390192481575E-2</v>
      </c>
      <c r="E33" s="22" t="s">
        <v>315</v>
      </c>
    </row>
    <row r="34" spans="1:5" ht="30.75" thickBot="1" x14ac:dyDescent="0.3">
      <c r="A34" s="188"/>
      <c r="B34" s="92" t="s">
        <v>309</v>
      </c>
      <c r="C34" s="89">
        <v>152564365.18000001</v>
      </c>
      <c r="D34" s="86">
        <f t="shared" si="0"/>
        <v>2.7047649360941294E-3</v>
      </c>
      <c r="E34" s="22" t="s">
        <v>315</v>
      </c>
    </row>
    <row r="35" spans="1:5" ht="60.75" thickBot="1" x14ac:dyDescent="0.3">
      <c r="A35" s="188"/>
      <c r="B35" s="87" t="s">
        <v>310</v>
      </c>
      <c r="C35" s="89">
        <v>14707690.1</v>
      </c>
      <c r="D35" s="86">
        <f t="shared" si="0"/>
        <v>2.6074794350885359E-4</v>
      </c>
      <c r="E35" s="22" t="s">
        <v>315</v>
      </c>
    </row>
    <row r="36" spans="1:5" ht="30.75" thickBot="1" x14ac:dyDescent="0.3">
      <c r="A36" s="188"/>
      <c r="B36" s="88" t="s">
        <v>311</v>
      </c>
      <c r="C36" s="89">
        <v>20050294506.93</v>
      </c>
      <c r="D36" s="93">
        <f t="shared" si="0"/>
        <v>0.35546527183278509</v>
      </c>
      <c r="E36" s="22" t="s">
        <v>315</v>
      </c>
    </row>
    <row r="37" spans="1:5" ht="45.75" thickBot="1" x14ac:dyDescent="0.3">
      <c r="A37" s="188"/>
      <c r="B37" s="87" t="s">
        <v>312</v>
      </c>
      <c r="C37" s="89">
        <v>1426877.06</v>
      </c>
      <c r="D37" s="86">
        <f t="shared" si="0"/>
        <v>2.5296647978390511E-5</v>
      </c>
      <c r="E37" s="22" t="s">
        <v>315</v>
      </c>
    </row>
    <row r="38" spans="1:5" ht="26.25" thickBot="1" x14ac:dyDescent="0.3">
      <c r="A38" s="188"/>
      <c r="B38" s="87" t="s">
        <v>53</v>
      </c>
      <c r="C38" s="89">
        <f>SUM(C30:C37)</f>
        <v>21071119554.080002</v>
      </c>
      <c r="D38" s="86"/>
      <c r="E38" s="22" t="s">
        <v>315</v>
      </c>
    </row>
    <row r="39" spans="1:5" ht="60.75" thickBot="1" x14ac:dyDescent="0.3">
      <c r="A39" s="242" t="s">
        <v>54</v>
      </c>
      <c r="B39" s="87" t="s">
        <v>313</v>
      </c>
      <c r="C39" s="89">
        <v>10040763.24</v>
      </c>
      <c r="D39" s="93">
        <f t="shared" si="0"/>
        <v>1.7800948675749525E-4</v>
      </c>
      <c r="E39" s="22" t="s">
        <v>315</v>
      </c>
    </row>
    <row r="40" spans="1:5" ht="60.75" thickBot="1" x14ac:dyDescent="0.3">
      <c r="A40" s="243"/>
      <c r="B40" s="87" t="s">
        <v>314</v>
      </c>
      <c r="C40" s="89">
        <v>334127660.70999998</v>
      </c>
      <c r="D40" s="86">
        <f t="shared" si="0"/>
        <v>5.9236426527341972E-3</v>
      </c>
      <c r="E40" s="22" t="s">
        <v>315</v>
      </c>
    </row>
    <row r="41" spans="1:5" ht="26.25" thickBot="1" x14ac:dyDescent="0.3">
      <c r="A41" s="254"/>
      <c r="B41" s="88" t="s">
        <v>55</v>
      </c>
      <c r="C41" s="84">
        <f>SUM(C39:C40)</f>
        <v>344168423.94999999</v>
      </c>
      <c r="D41" s="86"/>
      <c r="E41" s="22" t="s">
        <v>315</v>
      </c>
    </row>
    <row r="42" spans="1:5" ht="15.75" thickBot="1" x14ac:dyDescent="0.3">
      <c r="A42" s="242" t="s">
        <v>56</v>
      </c>
      <c r="B42" s="94"/>
      <c r="C42" s="84">
        <v>0</v>
      </c>
      <c r="D42" s="84">
        <v>0</v>
      </c>
      <c r="E42" s="22" t="s">
        <v>32</v>
      </c>
    </row>
    <row r="43" spans="1:5" ht="15.75" thickBot="1" x14ac:dyDescent="0.3">
      <c r="A43" s="243"/>
      <c r="B43" s="94"/>
      <c r="C43" s="84">
        <v>0</v>
      </c>
      <c r="D43" s="84">
        <v>0</v>
      </c>
      <c r="E43" s="22" t="s">
        <v>32</v>
      </c>
    </row>
    <row r="44" spans="1:5" ht="15.75" thickBot="1" x14ac:dyDescent="0.3">
      <c r="A44" s="254"/>
      <c r="B44" s="95"/>
      <c r="C44" s="84">
        <v>0</v>
      </c>
      <c r="D44" s="84">
        <v>0</v>
      </c>
      <c r="E44" s="22" t="s">
        <v>32</v>
      </c>
    </row>
    <row r="45" spans="1:5" ht="51" customHeight="1" thickBot="1" x14ac:dyDescent="0.3">
      <c r="A45" s="255" t="s">
        <v>57</v>
      </c>
      <c r="B45" s="256"/>
      <c r="C45" s="96">
        <f>C29+C38+C41</f>
        <v>56405776022.929993</v>
      </c>
      <c r="D45" s="97">
        <f>SUM(D7:D44)</f>
        <v>1.0000000000000002</v>
      </c>
      <c r="E45" s="96" t="s">
        <v>315</v>
      </c>
    </row>
    <row r="46" spans="1:5" ht="18.75" customHeight="1" thickBot="1" x14ac:dyDescent="0.3">
      <c r="A46" s="251" t="s">
        <v>58</v>
      </c>
      <c r="B46" s="252"/>
      <c r="C46" s="252"/>
      <c r="D46" s="252"/>
      <c r="E46" s="253"/>
    </row>
    <row r="47" spans="1:5" ht="57.75" customHeight="1" x14ac:dyDescent="0.25">
      <c r="A47" s="247" t="s">
        <v>59</v>
      </c>
      <c r="B47" s="77"/>
      <c r="C47" s="25" t="s">
        <v>46</v>
      </c>
      <c r="D47" s="25" t="s">
        <v>60</v>
      </c>
      <c r="E47" s="247" t="s">
        <v>61</v>
      </c>
    </row>
    <row r="48" spans="1:5" ht="15.75" thickBot="1" x14ac:dyDescent="0.3">
      <c r="A48" s="248"/>
      <c r="B48" s="78"/>
      <c r="C48" s="26"/>
      <c r="D48" s="26"/>
      <c r="E48" s="248"/>
    </row>
    <row r="49" spans="1:5" ht="56.25" customHeight="1" thickBot="1" x14ac:dyDescent="0.3">
      <c r="A49" s="258"/>
      <c r="B49" s="259"/>
      <c r="C49" s="22"/>
      <c r="D49" s="22"/>
      <c r="E49" s="22" t="s">
        <v>278</v>
      </c>
    </row>
    <row r="50" spans="1:5" ht="30.75" customHeight="1" thickBot="1" x14ac:dyDescent="0.3">
      <c r="A50" s="258"/>
      <c r="B50" s="259"/>
      <c r="C50" s="22"/>
      <c r="D50" s="22"/>
      <c r="E50" s="22"/>
    </row>
    <row r="51" spans="1:5" ht="15.75" thickBot="1" x14ac:dyDescent="0.3">
      <c r="A51" s="260"/>
      <c r="B51" s="261"/>
      <c r="C51" s="261"/>
      <c r="D51" s="261"/>
      <c r="E51" s="262"/>
    </row>
    <row r="52" spans="1:5" x14ac:dyDescent="0.25">
      <c r="A52" s="24"/>
      <c r="B52" s="24"/>
    </row>
    <row r="53" spans="1:5" x14ac:dyDescent="0.25">
      <c r="A53" s="257" t="s">
        <v>62</v>
      </c>
      <c r="B53" s="257"/>
      <c r="C53" s="257"/>
      <c r="D53" s="257"/>
      <c r="E53" s="257"/>
    </row>
    <row r="54" spans="1:5" x14ac:dyDescent="0.25">
      <c r="A54" s="257" t="s">
        <v>63</v>
      </c>
      <c r="B54" s="257"/>
      <c r="C54" s="257"/>
      <c r="D54" s="257"/>
      <c r="E54" s="257"/>
    </row>
  </sheetData>
  <mergeCells count="21">
    <mergeCell ref="A53:E53"/>
    <mergeCell ref="A54:E54"/>
    <mergeCell ref="A47:A48"/>
    <mergeCell ref="E47:E48"/>
    <mergeCell ref="A49:B49"/>
    <mergeCell ref="A50:B50"/>
    <mergeCell ref="A51:E51"/>
    <mergeCell ref="A30:A38"/>
    <mergeCell ref="A39:A41"/>
    <mergeCell ref="A42:A44"/>
    <mergeCell ref="A45:B45"/>
    <mergeCell ref="A46:E46"/>
    <mergeCell ref="A2:E2"/>
    <mergeCell ref="A7:A29"/>
    <mergeCell ref="D7:D11"/>
    <mergeCell ref="C4:C5"/>
    <mergeCell ref="D4:D5"/>
    <mergeCell ref="A4:A5"/>
    <mergeCell ref="B4:B5"/>
    <mergeCell ref="E4:E5"/>
    <mergeCell ref="A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0"/>
  <sheetViews>
    <sheetView workbookViewId="0">
      <pane ySplit="5" topLeftCell="A6" activePane="bottomLeft" state="frozen"/>
      <selection pane="bottomLeft" activeCell="F6" sqref="F6"/>
    </sheetView>
  </sheetViews>
  <sheetFormatPr baseColWidth="10" defaultRowHeight="15" x14ac:dyDescent="0.25"/>
  <cols>
    <col min="1" max="1" width="20.7109375" style="4" bestFit="1" customWidth="1"/>
    <col min="2" max="2" width="9.5703125" style="4" customWidth="1"/>
    <col min="3" max="3" width="51.5703125" style="4" bestFit="1" customWidth="1"/>
    <col min="4" max="7" width="16.42578125" style="4" bestFit="1" customWidth="1"/>
    <col min="8" max="16384" width="11.42578125" style="4"/>
  </cols>
  <sheetData>
    <row r="2" spans="1:7" ht="18" x14ac:dyDescent="0.25">
      <c r="A2" s="186" t="s">
        <v>243</v>
      </c>
      <c r="B2" s="186"/>
      <c r="C2" s="186"/>
      <c r="D2" s="186"/>
      <c r="E2" s="186"/>
      <c r="F2" s="186"/>
      <c r="G2" s="186"/>
    </row>
    <row r="3" spans="1:7" ht="15.75" thickBot="1" x14ac:dyDescent="0.3">
      <c r="A3" s="29"/>
    </row>
    <row r="4" spans="1:7" x14ac:dyDescent="0.25">
      <c r="A4" s="269" t="s">
        <v>64</v>
      </c>
      <c r="B4" s="271" t="s">
        <v>65</v>
      </c>
      <c r="C4" s="272"/>
      <c r="D4" s="275" t="s">
        <v>66</v>
      </c>
      <c r="E4" s="277" t="s">
        <v>67</v>
      </c>
      <c r="F4" s="277" t="s">
        <v>68</v>
      </c>
      <c r="G4" s="30" t="s">
        <v>69</v>
      </c>
    </row>
    <row r="5" spans="1:7" ht="26.25" customHeight="1" thickBot="1" x14ac:dyDescent="0.3">
      <c r="A5" s="270"/>
      <c r="B5" s="273"/>
      <c r="C5" s="274"/>
      <c r="D5" s="276"/>
      <c r="E5" s="278"/>
      <c r="F5" s="278"/>
      <c r="G5" s="31" t="s">
        <v>67</v>
      </c>
    </row>
    <row r="6" spans="1:7" ht="19.5" customHeight="1" thickBot="1" x14ac:dyDescent="0.3">
      <c r="A6" s="264" t="s">
        <v>70</v>
      </c>
      <c r="B6" s="56">
        <v>1100</v>
      </c>
      <c r="C6" s="27" t="s">
        <v>71</v>
      </c>
      <c r="D6" s="98">
        <v>16985427505</v>
      </c>
      <c r="E6" s="98">
        <f>15557476124+928168.84</f>
        <v>15558404292.84</v>
      </c>
      <c r="F6" s="98">
        <f>15557476124+928168.84</f>
        <v>15558404292.84</v>
      </c>
      <c r="G6" s="163">
        <f>F6/E6</f>
        <v>1</v>
      </c>
    </row>
    <row r="7" spans="1:7" ht="19.5" customHeight="1" thickBot="1" x14ac:dyDescent="0.3">
      <c r="A7" s="265"/>
      <c r="B7" s="56">
        <v>1200</v>
      </c>
      <c r="C7" s="27" t="s">
        <v>72</v>
      </c>
      <c r="D7" s="98">
        <v>96866676</v>
      </c>
      <c r="E7" s="98">
        <v>80978382.799999997</v>
      </c>
      <c r="F7" s="98">
        <v>80978382.799999997</v>
      </c>
      <c r="G7" s="163">
        <f t="shared" ref="G7:G12" si="0">F7/E7</f>
        <v>1</v>
      </c>
    </row>
    <row r="8" spans="1:7" ht="19.5" customHeight="1" thickBot="1" x14ac:dyDescent="0.3">
      <c r="A8" s="265"/>
      <c r="B8" s="56">
        <v>1300</v>
      </c>
      <c r="C8" s="27" t="s">
        <v>73</v>
      </c>
      <c r="D8" s="98">
        <v>4019718600</v>
      </c>
      <c r="E8" s="98">
        <v>4142379813.5799999</v>
      </c>
      <c r="F8" s="98">
        <v>4142379813.5799999</v>
      </c>
      <c r="G8" s="163">
        <f t="shared" si="0"/>
        <v>1</v>
      </c>
    </row>
    <row r="9" spans="1:7" ht="19.5" customHeight="1" thickBot="1" x14ac:dyDescent="0.3">
      <c r="A9" s="265"/>
      <c r="B9" s="56">
        <v>1400</v>
      </c>
      <c r="C9" s="27" t="s">
        <v>74</v>
      </c>
      <c r="D9" s="98">
        <v>2496712428</v>
      </c>
      <c r="E9" s="98">
        <v>2884601299.4000001</v>
      </c>
      <c r="F9" s="98">
        <v>2884601299.4000001</v>
      </c>
      <c r="G9" s="163">
        <f t="shared" si="0"/>
        <v>1</v>
      </c>
    </row>
    <row r="10" spans="1:7" ht="19.5" customHeight="1" thickBot="1" x14ac:dyDescent="0.3">
      <c r="A10" s="265"/>
      <c r="B10" s="56">
        <v>1500</v>
      </c>
      <c r="C10" s="27" t="s">
        <v>75</v>
      </c>
      <c r="D10" s="98">
        <v>4662037116</v>
      </c>
      <c r="E10" s="98">
        <v>6799172411.3000002</v>
      </c>
      <c r="F10" s="98">
        <v>6799172411.3000002</v>
      </c>
      <c r="G10" s="163">
        <f t="shared" si="0"/>
        <v>1</v>
      </c>
    </row>
    <row r="11" spans="1:7" ht="19.5" customHeight="1" thickBot="1" x14ac:dyDescent="0.3">
      <c r="A11" s="265"/>
      <c r="B11" s="56">
        <v>1600</v>
      </c>
      <c r="C11" s="27" t="s">
        <v>76</v>
      </c>
      <c r="D11" s="98">
        <v>0</v>
      </c>
      <c r="E11" s="98">
        <v>0</v>
      </c>
      <c r="F11" s="98">
        <v>0</v>
      </c>
      <c r="G11" s="163">
        <v>0</v>
      </c>
    </row>
    <row r="12" spans="1:7" ht="19.5" customHeight="1" thickBot="1" x14ac:dyDescent="0.3">
      <c r="A12" s="265"/>
      <c r="B12" s="56">
        <v>1700</v>
      </c>
      <c r="C12" s="27" t="s">
        <v>77</v>
      </c>
      <c r="D12" s="98">
        <v>2212967340</v>
      </c>
      <c r="E12" s="98">
        <v>2437313079.4699998</v>
      </c>
      <c r="F12" s="98">
        <v>2437313079.4699998</v>
      </c>
      <c r="G12" s="163">
        <f t="shared" si="0"/>
        <v>1</v>
      </c>
    </row>
    <row r="13" spans="1:7" ht="19.5" customHeight="1" thickBot="1" x14ac:dyDescent="0.3">
      <c r="A13" s="266"/>
      <c r="B13" s="267" t="s">
        <v>78</v>
      </c>
      <c r="C13" s="268"/>
      <c r="D13" s="99">
        <f>SUM(D6:D12)</f>
        <v>30473729665</v>
      </c>
      <c r="E13" s="99">
        <f t="shared" ref="E13:F13" si="1">SUM(E6:E12)</f>
        <v>31902849279.390003</v>
      </c>
      <c r="F13" s="99">
        <f t="shared" si="1"/>
        <v>31902849279.390003</v>
      </c>
      <c r="G13" s="164">
        <f>F13/E13</f>
        <v>1</v>
      </c>
    </row>
    <row r="14" spans="1:7" ht="19.5" customHeight="1" thickBot="1" x14ac:dyDescent="0.3">
      <c r="A14" s="264" t="s">
        <v>79</v>
      </c>
      <c r="B14" s="57">
        <v>2100</v>
      </c>
      <c r="C14" s="28" t="s">
        <v>80</v>
      </c>
      <c r="D14" s="98">
        <v>0</v>
      </c>
      <c r="E14" s="98">
        <f>145904576.96+64718.66</f>
        <v>145969295.62</v>
      </c>
      <c r="F14" s="98">
        <f>145904576.96+64718.66</f>
        <v>145969295.62</v>
      </c>
      <c r="G14" s="163">
        <f t="shared" ref="G14:G32" si="2">F14/E14</f>
        <v>1</v>
      </c>
    </row>
    <row r="15" spans="1:7" ht="19.5" customHeight="1" thickBot="1" x14ac:dyDescent="0.3">
      <c r="A15" s="265"/>
      <c r="B15" s="57">
        <v>2200</v>
      </c>
      <c r="C15" s="27" t="s">
        <v>81</v>
      </c>
      <c r="D15" s="98">
        <v>0</v>
      </c>
      <c r="E15" s="98">
        <v>16466272.41</v>
      </c>
      <c r="F15" s="98">
        <v>16466272.41</v>
      </c>
      <c r="G15" s="163">
        <f t="shared" si="2"/>
        <v>1</v>
      </c>
    </row>
    <row r="16" spans="1:7" ht="19.5" customHeight="1" thickBot="1" x14ac:dyDescent="0.3">
      <c r="A16" s="265"/>
      <c r="B16" s="57">
        <v>2300</v>
      </c>
      <c r="C16" s="27" t="s">
        <v>82</v>
      </c>
      <c r="D16" s="98">
        <v>0</v>
      </c>
      <c r="E16" s="98">
        <v>0</v>
      </c>
      <c r="F16" s="98">
        <v>0</v>
      </c>
      <c r="G16" s="163">
        <v>0</v>
      </c>
    </row>
    <row r="17" spans="1:7" ht="19.5" customHeight="1" thickBot="1" x14ac:dyDescent="0.3">
      <c r="A17" s="265"/>
      <c r="B17" s="57">
        <v>2400</v>
      </c>
      <c r="C17" s="27" t="s">
        <v>83</v>
      </c>
      <c r="D17" s="98">
        <v>0</v>
      </c>
      <c r="E17" s="98">
        <v>50904911.229999997</v>
      </c>
      <c r="F17" s="98">
        <v>50904911.229999997</v>
      </c>
      <c r="G17" s="163">
        <f t="shared" si="2"/>
        <v>1</v>
      </c>
    </row>
    <row r="18" spans="1:7" ht="19.5" customHeight="1" thickBot="1" x14ac:dyDescent="0.3">
      <c r="A18" s="265"/>
      <c r="B18" s="57">
        <v>2500</v>
      </c>
      <c r="C18" s="27" t="s">
        <v>84</v>
      </c>
      <c r="D18" s="98">
        <v>0</v>
      </c>
      <c r="E18" s="98">
        <v>4725462.07</v>
      </c>
      <c r="F18" s="98">
        <v>4725462.07</v>
      </c>
      <c r="G18" s="163">
        <f t="shared" si="2"/>
        <v>1</v>
      </c>
    </row>
    <row r="19" spans="1:7" ht="19.5" customHeight="1" thickBot="1" x14ac:dyDescent="0.3">
      <c r="A19" s="265"/>
      <c r="B19" s="57">
        <v>2600</v>
      </c>
      <c r="C19" s="27" t="s">
        <v>85</v>
      </c>
      <c r="D19" s="98">
        <v>0</v>
      </c>
      <c r="E19" s="98">
        <v>26615077.039999999</v>
      </c>
      <c r="F19" s="98">
        <v>26615077.039999999</v>
      </c>
      <c r="G19" s="163">
        <f t="shared" si="2"/>
        <v>1</v>
      </c>
    </row>
    <row r="20" spans="1:7" ht="19.5" customHeight="1" thickBot="1" x14ac:dyDescent="0.3">
      <c r="A20" s="265"/>
      <c r="B20" s="57">
        <v>2700</v>
      </c>
      <c r="C20" s="28" t="s">
        <v>86</v>
      </c>
      <c r="D20" s="98">
        <v>0</v>
      </c>
      <c r="E20" s="98">
        <v>4879144.71</v>
      </c>
      <c r="F20" s="98">
        <v>4879144.71</v>
      </c>
      <c r="G20" s="163">
        <f t="shared" si="2"/>
        <v>1</v>
      </c>
    </row>
    <row r="21" spans="1:7" ht="19.5" customHeight="1" thickBot="1" x14ac:dyDescent="0.3">
      <c r="A21" s="265"/>
      <c r="B21" s="57">
        <v>2800</v>
      </c>
      <c r="C21" s="27" t="s">
        <v>87</v>
      </c>
      <c r="D21" s="98">
        <v>0</v>
      </c>
      <c r="E21" s="98">
        <v>0</v>
      </c>
      <c r="F21" s="98">
        <v>0</v>
      </c>
      <c r="G21" s="163">
        <v>0</v>
      </c>
    </row>
    <row r="22" spans="1:7" ht="19.5" customHeight="1" thickBot="1" x14ac:dyDescent="0.3">
      <c r="A22" s="265"/>
      <c r="B22" s="57">
        <v>2900</v>
      </c>
      <c r="C22" s="27" t="s">
        <v>88</v>
      </c>
      <c r="D22" s="98">
        <v>0</v>
      </c>
      <c r="E22" s="98">
        <v>17065453.52</v>
      </c>
      <c r="F22" s="98">
        <v>17065453.52</v>
      </c>
      <c r="G22" s="163">
        <f t="shared" si="2"/>
        <v>1</v>
      </c>
    </row>
    <row r="23" spans="1:7" ht="19.5" customHeight="1" thickBot="1" x14ac:dyDescent="0.3">
      <c r="A23" s="266"/>
      <c r="B23" s="267" t="s">
        <v>89</v>
      </c>
      <c r="C23" s="268"/>
      <c r="D23" s="100">
        <f>SUM(D14:D22)</f>
        <v>0</v>
      </c>
      <c r="E23" s="100">
        <f>SUM(E14:E22)</f>
        <v>266625616.59999999</v>
      </c>
      <c r="F23" s="100">
        <f>SUM(F14:F22)</f>
        <v>266625616.59999999</v>
      </c>
      <c r="G23" s="165">
        <f>F23/E23</f>
        <v>1</v>
      </c>
    </row>
    <row r="24" spans="1:7" ht="19.5" customHeight="1" thickBot="1" x14ac:dyDescent="0.3">
      <c r="A24" s="264" t="s">
        <v>90</v>
      </c>
      <c r="B24" s="56">
        <v>3100</v>
      </c>
      <c r="C24" s="27" t="s">
        <v>91</v>
      </c>
      <c r="D24" s="98">
        <v>0</v>
      </c>
      <c r="E24" s="98">
        <v>211692983</v>
      </c>
      <c r="F24" s="98">
        <v>211692983</v>
      </c>
      <c r="G24" s="163">
        <f t="shared" si="2"/>
        <v>1</v>
      </c>
    </row>
    <row r="25" spans="1:7" ht="19.5" customHeight="1" thickBot="1" x14ac:dyDescent="0.3">
      <c r="A25" s="265"/>
      <c r="B25" s="56">
        <v>3200</v>
      </c>
      <c r="C25" s="27" t="s">
        <v>92</v>
      </c>
      <c r="D25" s="98">
        <v>0</v>
      </c>
      <c r="E25" s="98">
        <v>45400620.210000001</v>
      </c>
      <c r="F25" s="98">
        <v>45400620.210000001</v>
      </c>
      <c r="G25" s="163">
        <f t="shared" si="2"/>
        <v>1</v>
      </c>
    </row>
    <row r="26" spans="1:7" ht="19.5" customHeight="1" thickBot="1" x14ac:dyDescent="0.3">
      <c r="A26" s="265"/>
      <c r="B26" s="56">
        <v>3300</v>
      </c>
      <c r="C26" s="27" t="s">
        <v>93</v>
      </c>
      <c r="D26" s="98">
        <v>0</v>
      </c>
      <c r="E26" s="98">
        <v>31717709.899999999</v>
      </c>
      <c r="F26" s="98">
        <v>31717709.899999999</v>
      </c>
      <c r="G26" s="163">
        <f t="shared" si="2"/>
        <v>1</v>
      </c>
    </row>
    <row r="27" spans="1:7" ht="19.5" customHeight="1" thickBot="1" x14ac:dyDescent="0.3">
      <c r="A27" s="265"/>
      <c r="B27" s="56">
        <v>3400</v>
      </c>
      <c r="C27" s="27" t="s">
        <v>94</v>
      </c>
      <c r="D27" s="98">
        <v>0</v>
      </c>
      <c r="E27" s="98">
        <v>8373677.3600000003</v>
      </c>
      <c r="F27" s="98">
        <v>8373677.3600000003</v>
      </c>
      <c r="G27" s="163">
        <f t="shared" si="2"/>
        <v>1</v>
      </c>
    </row>
    <row r="28" spans="1:7" ht="19.5" customHeight="1" thickBot="1" x14ac:dyDescent="0.3">
      <c r="A28" s="265"/>
      <c r="B28" s="56">
        <v>3500</v>
      </c>
      <c r="C28" s="28" t="s">
        <v>95</v>
      </c>
      <c r="D28" s="98">
        <v>0</v>
      </c>
      <c r="E28" s="98">
        <v>38238141.579999998</v>
      </c>
      <c r="F28" s="98">
        <v>38238141.579999998</v>
      </c>
      <c r="G28" s="163">
        <f t="shared" si="2"/>
        <v>1</v>
      </c>
    </row>
    <row r="29" spans="1:7" ht="19.5" customHeight="1" thickBot="1" x14ac:dyDescent="0.3">
      <c r="A29" s="265"/>
      <c r="B29" s="56">
        <v>3600</v>
      </c>
      <c r="C29" s="27" t="s">
        <v>96</v>
      </c>
      <c r="D29" s="98">
        <v>0</v>
      </c>
      <c r="E29" s="98">
        <v>12831459.84</v>
      </c>
      <c r="F29" s="98">
        <v>12831459.84</v>
      </c>
      <c r="G29" s="163">
        <f t="shared" si="2"/>
        <v>1</v>
      </c>
    </row>
    <row r="30" spans="1:7" ht="19.5" customHeight="1" thickBot="1" x14ac:dyDescent="0.3">
      <c r="A30" s="265"/>
      <c r="B30" s="56">
        <v>3700</v>
      </c>
      <c r="C30" s="27" t="s">
        <v>97</v>
      </c>
      <c r="D30" s="98">
        <v>0</v>
      </c>
      <c r="E30" s="98">
        <v>9563541.2100000009</v>
      </c>
      <c r="F30" s="98">
        <v>9563541.2100000009</v>
      </c>
      <c r="G30" s="163">
        <f t="shared" si="2"/>
        <v>1</v>
      </c>
    </row>
    <row r="31" spans="1:7" ht="19.5" customHeight="1" thickBot="1" x14ac:dyDescent="0.3">
      <c r="A31" s="265"/>
      <c r="B31" s="56">
        <v>3800</v>
      </c>
      <c r="C31" s="27" t="s">
        <v>98</v>
      </c>
      <c r="D31" s="98">
        <v>0</v>
      </c>
      <c r="E31" s="98">
        <v>17764138.559999999</v>
      </c>
      <c r="F31" s="98">
        <v>17764138.559999999</v>
      </c>
      <c r="G31" s="163">
        <f t="shared" si="2"/>
        <v>1</v>
      </c>
    </row>
    <row r="32" spans="1:7" ht="19.5" customHeight="1" thickBot="1" x14ac:dyDescent="0.3">
      <c r="A32" s="265"/>
      <c r="B32" s="56">
        <v>3900</v>
      </c>
      <c r="C32" s="27" t="s">
        <v>99</v>
      </c>
      <c r="D32" s="98">
        <v>0</v>
      </c>
      <c r="E32" s="98">
        <v>4132077.4</v>
      </c>
      <c r="F32" s="98">
        <v>4132077.4</v>
      </c>
      <c r="G32" s="163">
        <f t="shared" si="2"/>
        <v>1</v>
      </c>
    </row>
    <row r="33" spans="1:7" ht="19.5" customHeight="1" thickBot="1" x14ac:dyDescent="0.3">
      <c r="A33" s="266"/>
      <c r="B33" s="267" t="s">
        <v>100</v>
      </c>
      <c r="C33" s="268"/>
      <c r="D33" s="100">
        <f>SUM(D24:D32)</f>
        <v>0</v>
      </c>
      <c r="E33" s="100">
        <f t="shared" ref="E33:F33" si="3">SUM(E24:E32)</f>
        <v>379714349.05999994</v>
      </c>
      <c r="F33" s="100">
        <f t="shared" si="3"/>
        <v>379714349.05999994</v>
      </c>
      <c r="G33" s="165">
        <f>F33/E33</f>
        <v>1</v>
      </c>
    </row>
    <row r="34" spans="1:7" ht="32.25" customHeight="1" thickBot="1" x14ac:dyDescent="0.3">
      <c r="A34" s="282" t="s">
        <v>316</v>
      </c>
      <c r="B34" s="56">
        <v>4400</v>
      </c>
      <c r="C34" s="27" t="s">
        <v>317</v>
      </c>
      <c r="D34" s="98">
        <v>646275247</v>
      </c>
      <c r="E34" s="98">
        <v>0</v>
      </c>
      <c r="F34" s="98">
        <v>0</v>
      </c>
      <c r="G34" s="163">
        <v>0</v>
      </c>
    </row>
    <row r="35" spans="1:7" ht="38.25" customHeight="1" thickBot="1" x14ac:dyDescent="0.3">
      <c r="A35" s="283"/>
      <c r="B35" s="267" t="s">
        <v>318</v>
      </c>
      <c r="C35" s="268"/>
      <c r="D35" s="100">
        <f>SUM(D34)</f>
        <v>646275247</v>
      </c>
      <c r="E35" s="100">
        <f t="shared" ref="E35:G35" si="4">SUM(E34)</f>
        <v>0</v>
      </c>
      <c r="F35" s="100">
        <f t="shared" si="4"/>
        <v>0</v>
      </c>
      <c r="G35" s="165">
        <f t="shared" si="4"/>
        <v>0</v>
      </c>
    </row>
    <row r="36" spans="1:7" ht="19.5" customHeight="1" x14ac:dyDescent="0.25">
      <c r="A36" s="279" t="s">
        <v>101</v>
      </c>
      <c r="B36" s="280"/>
      <c r="C36" s="281"/>
      <c r="D36" s="101">
        <f>D13+D23+D33+D35</f>
        <v>31120004912</v>
      </c>
      <c r="E36" s="101">
        <f t="shared" ref="E36:F36" si="5">E13+E23+E33+E35</f>
        <v>32549189245.050003</v>
      </c>
      <c r="F36" s="101">
        <f t="shared" si="5"/>
        <v>32549189245.050003</v>
      </c>
      <c r="G36" s="166">
        <f>F36/E36</f>
        <v>1</v>
      </c>
    </row>
    <row r="37" spans="1:7" x14ac:dyDescent="0.25">
      <c r="A37" s="102"/>
      <c r="B37" s="102"/>
      <c r="C37" s="102"/>
      <c r="D37" s="102"/>
      <c r="E37" s="102"/>
      <c r="F37" s="102"/>
      <c r="G37" s="102"/>
    </row>
    <row r="38" spans="1:7" ht="30.75" customHeight="1" x14ac:dyDescent="0.25">
      <c r="A38" s="263" t="s">
        <v>814</v>
      </c>
      <c r="B38" s="263"/>
      <c r="C38" s="263"/>
      <c r="D38" s="263"/>
      <c r="E38" s="263"/>
      <c r="F38" s="263"/>
      <c r="G38" s="263"/>
    </row>
    <row r="40" spans="1:7" x14ac:dyDescent="0.25">
      <c r="A40" s="103"/>
    </row>
  </sheetData>
  <mergeCells count="16">
    <mergeCell ref="A38:G38"/>
    <mergeCell ref="A6:A13"/>
    <mergeCell ref="B13:C13"/>
    <mergeCell ref="A2:G2"/>
    <mergeCell ref="A4:A5"/>
    <mergeCell ref="B4:C5"/>
    <mergeCell ref="D4:D5"/>
    <mergeCell ref="E4:E5"/>
    <mergeCell ref="F4:F5"/>
    <mergeCell ref="A36:C36"/>
    <mergeCell ref="A14:A23"/>
    <mergeCell ref="B23:C23"/>
    <mergeCell ref="A24:A33"/>
    <mergeCell ref="B33:C33"/>
    <mergeCell ref="A34:A35"/>
    <mergeCell ref="B35:C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
  <sheetViews>
    <sheetView workbookViewId="0">
      <pane ySplit="5" topLeftCell="A12" activePane="bottomLeft" state="frozen"/>
      <selection pane="bottomLeft" activeCell="C14" sqref="C14"/>
    </sheetView>
  </sheetViews>
  <sheetFormatPr baseColWidth="10" defaultRowHeight="15" x14ac:dyDescent="0.25"/>
  <cols>
    <col min="1" max="1" width="18.85546875" style="4" customWidth="1"/>
    <col min="2" max="2" width="43.42578125" style="4" customWidth="1"/>
    <col min="3" max="3" width="39.5703125" style="4" customWidth="1"/>
    <col min="4" max="16384" width="11.42578125" style="4"/>
  </cols>
  <sheetData>
    <row r="2" spans="1:3" ht="18" x14ac:dyDescent="0.25">
      <c r="A2" s="186" t="s">
        <v>244</v>
      </c>
      <c r="B2" s="186"/>
      <c r="C2" s="186"/>
    </row>
    <row r="3" spans="1:3" ht="15.75" thickBot="1" x14ac:dyDescent="0.3">
      <c r="A3" s="32"/>
    </row>
    <row r="4" spans="1:3" ht="29.25" customHeight="1" x14ac:dyDescent="0.25">
      <c r="A4" s="286" t="s">
        <v>102</v>
      </c>
      <c r="B4" s="288" t="s">
        <v>103</v>
      </c>
      <c r="C4" s="286" t="s">
        <v>104</v>
      </c>
    </row>
    <row r="5" spans="1:3" ht="15.75" thickBot="1" x14ac:dyDescent="0.3">
      <c r="A5" s="287"/>
      <c r="B5" s="289"/>
      <c r="C5" s="287"/>
    </row>
    <row r="6" spans="1:3" ht="21.75" customHeight="1" thickBot="1" x14ac:dyDescent="0.3">
      <c r="A6" s="290" t="s">
        <v>105</v>
      </c>
      <c r="B6" s="3" t="s">
        <v>106</v>
      </c>
      <c r="C6" s="104">
        <v>4949210863.5</v>
      </c>
    </row>
    <row r="7" spans="1:3" ht="21.75" customHeight="1" thickBot="1" x14ac:dyDescent="0.3">
      <c r="A7" s="291"/>
      <c r="B7" s="3" t="s">
        <v>107</v>
      </c>
      <c r="C7" s="104">
        <v>330490117.06</v>
      </c>
    </row>
    <row r="8" spans="1:3" ht="21.75" customHeight="1" thickBot="1" x14ac:dyDescent="0.3">
      <c r="A8" s="291"/>
      <c r="B8" s="3" t="s">
        <v>108</v>
      </c>
      <c r="C8" s="104">
        <v>219832424.93000001</v>
      </c>
    </row>
    <row r="9" spans="1:3" ht="21.75" customHeight="1" thickBot="1" x14ac:dyDescent="0.3">
      <c r="A9" s="291"/>
      <c r="B9" s="3" t="s">
        <v>109</v>
      </c>
      <c r="C9" s="104">
        <v>0</v>
      </c>
    </row>
    <row r="10" spans="1:3" ht="21.75" customHeight="1" thickBot="1" x14ac:dyDescent="0.3">
      <c r="A10" s="292"/>
      <c r="B10" s="35" t="s">
        <v>110</v>
      </c>
      <c r="C10" s="105">
        <v>5499533415.4899998</v>
      </c>
    </row>
    <row r="11" spans="1:3" ht="21.75" customHeight="1" thickBot="1" x14ac:dyDescent="0.3">
      <c r="A11" s="290" t="s">
        <v>111</v>
      </c>
      <c r="B11" s="3" t="s">
        <v>107</v>
      </c>
      <c r="C11" s="104">
        <v>9738798373.2000008</v>
      </c>
    </row>
    <row r="12" spans="1:3" ht="21.75" customHeight="1" thickBot="1" x14ac:dyDescent="0.3">
      <c r="A12" s="291"/>
      <c r="B12" s="3" t="s">
        <v>108</v>
      </c>
      <c r="C12" s="104">
        <v>4171340128.4000001</v>
      </c>
    </row>
    <row r="13" spans="1:3" ht="21.75" customHeight="1" thickBot="1" x14ac:dyDescent="0.3">
      <c r="A13" s="291"/>
      <c r="B13" s="3" t="s">
        <v>112</v>
      </c>
      <c r="C13" s="104">
        <v>0</v>
      </c>
    </row>
    <row r="14" spans="1:3" ht="21.75" customHeight="1" thickBot="1" x14ac:dyDescent="0.3">
      <c r="A14" s="292"/>
      <c r="B14" s="35" t="s">
        <v>113</v>
      </c>
      <c r="C14" s="105">
        <v>13910138501.6</v>
      </c>
    </row>
    <row r="15" spans="1:3" ht="21.75" customHeight="1" thickBot="1" x14ac:dyDescent="0.3">
      <c r="A15" s="290" t="s">
        <v>114</v>
      </c>
      <c r="B15" s="3" t="s">
        <v>107</v>
      </c>
      <c r="C15" s="104">
        <v>11117236403.24</v>
      </c>
    </row>
    <row r="16" spans="1:3" ht="21.75" customHeight="1" thickBot="1" x14ac:dyDescent="0.3">
      <c r="A16" s="291"/>
      <c r="B16" s="3" t="s">
        <v>115</v>
      </c>
      <c r="C16" s="104">
        <v>747114026.97000003</v>
      </c>
    </row>
    <row r="17" spans="1:3" ht="21.75" customHeight="1" thickBot="1" x14ac:dyDescent="0.3">
      <c r="A17" s="291"/>
      <c r="B17" s="3" t="s">
        <v>116</v>
      </c>
      <c r="C17" s="104">
        <v>495097120.63999999</v>
      </c>
    </row>
    <row r="18" spans="1:3" ht="21.75" customHeight="1" thickBot="1" x14ac:dyDescent="0.3">
      <c r="A18" s="291"/>
      <c r="B18" s="3" t="s">
        <v>112</v>
      </c>
      <c r="C18" s="104">
        <v>0</v>
      </c>
    </row>
    <row r="19" spans="1:3" ht="21.75" customHeight="1" thickBot="1" x14ac:dyDescent="0.3">
      <c r="A19" s="291"/>
      <c r="B19" s="3" t="s">
        <v>117</v>
      </c>
      <c r="C19" s="104">
        <v>0</v>
      </c>
    </row>
    <row r="20" spans="1:3" ht="21.75" customHeight="1" thickBot="1" x14ac:dyDescent="0.3">
      <c r="A20" s="292"/>
      <c r="B20" s="35" t="s">
        <v>118</v>
      </c>
      <c r="C20" s="105">
        <v>12359447550.85</v>
      </c>
    </row>
    <row r="21" spans="1:3" ht="30" customHeight="1" thickBot="1" x14ac:dyDescent="0.3">
      <c r="A21" s="33" t="s">
        <v>119</v>
      </c>
      <c r="B21" s="34" t="s">
        <v>120</v>
      </c>
      <c r="C21" s="105">
        <v>780069777.10000002</v>
      </c>
    </row>
    <row r="22" spans="1:3" ht="15.75" thickBot="1" x14ac:dyDescent="0.3">
      <c r="A22" s="284" t="s">
        <v>121</v>
      </c>
      <c r="B22" s="285"/>
      <c r="C22" s="106">
        <f>C10+C14+C20+C21</f>
        <v>32549189245.040001</v>
      </c>
    </row>
    <row r="24" spans="1:3" x14ac:dyDescent="0.25">
      <c r="A24" s="107" t="s">
        <v>811</v>
      </c>
    </row>
  </sheetData>
  <mergeCells count="8">
    <mergeCell ref="A22:B22"/>
    <mergeCell ref="A2:C2"/>
    <mergeCell ref="A4:A5"/>
    <mergeCell ref="B4:B5"/>
    <mergeCell ref="C4:C5"/>
    <mergeCell ref="A6:A10"/>
    <mergeCell ref="A11:A14"/>
    <mergeCell ref="A15:A20"/>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1"/>
  <sheetViews>
    <sheetView workbookViewId="0">
      <pane ySplit="5" topLeftCell="A207" activePane="bottomLeft" state="frozen"/>
      <selection pane="bottomLeft" activeCell="A221" sqref="A221:F221"/>
    </sheetView>
  </sheetViews>
  <sheetFormatPr baseColWidth="10" defaultRowHeight="15" x14ac:dyDescent="0.25"/>
  <cols>
    <col min="1" max="1" width="29" customWidth="1"/>
    <col min="2" max="3" width="17.140625" bestFit="1" customWidth="1"/>
    <col min="4" max="4" width="18.28515625" bestFit="1" customWidth="1"/>
    <col min="5" max="5" width="14.140625" bestFit="1" customWidth="1"/>
    <col min="6" max="6" width="18.28515625" bestFit="1" customWidth="1"/>
  </cols>
  <sheetData>
    <row r="2" spans="1:6" ht="18" x14ac:dyDescent="0.25">
      <c r="A2" s="186" t="s">
        <v>245</v>
      </c>
      <c r="B2" s="186"/>
      <c r="C2" s="186"/>
      <c r="D2" s="186"/>
      <c r="E2" s="186"/>
      <c r="F2" s="186"/>
    </row>
    <row r="3" spans="1:6" ht="18.75" thickBot="1" x14ac:dyDescent="0.3">
      <c r="A3" s="5"/>
    </row>
    <row r="4" spans="1:6" ht="15.75" thickBot="1" x14ac:dyDescent="0.3">
      <c r="A4" s="286" t="s">
        <v>122</v>
      </c>
      <c r="B4" s="293" t="s">
        <v>102</v>
      </c>
      <c r="C4" s="294"/>
      <c r="D4" s="294"/>
      <c r="E4" s="295"/>
      <c r="F4" s="36"/>
    </row>
    <row r="5" spans="1:6" ht="15.75" thickBot="1" x14ac:dyDescent="0.3">
      <c r="A5" s="287"/>
      <c r="B5" s="10" t="s">
        <v>105</v>
      </c>
      <c r="C5" s="10" t="s">
        <v>111</v>
      </c>
      <c r="D5" s="10" t="s">
        <v>114</v>
      </c>
      <c r="E5" s="10" t="s">
        <v>119</v>
      </c>
      <c r="F5" s="10" t="s">
        <v>46</v>
      </c>
    </row>
    <row r="6" spans="1:6" ht="15.75" thickBot="1" x14ac:dyDescent="0.3">
      <c r="A6" s="140" t="s">
        <v>517</v>
      </c>
      <c r="B6" s="108">
        <v>2745882.38</v>
      </c>
      <c r="C6" s="141">
        <v>4986809.26</v>
      </c>
      <c r="D6" s="141">
        <v>14004010.26</v>
      </c>
      <c r="E6" s="141">
        <v>0</v>
      </c>
      <c r="F6" s="108">
        <v>21736701.899999999</v>
      </c>
    </row>
    <row r="7" spans="1:6" ht="15.75" thickBot="1" x14ac:dyDescent="0.3">
      <c r="A7" s="140" t="s">
        <v>518</v>
      </c>
      <c r="B7" s="108">
        <v>2615751.7000000002</v>
      </c>
      <c r="C7" s="141">
        <v>2257260.2200000002</v>
      </c>
      <c r="D7" s="141">
        <v>4352776.21</v>
      </c>
      <c r="E7" s="141">
        <v>0</v>
      </c>
      <c r="F7" s="108">
        <v>9225788.129999999</v>
      </c>
    </row>
    <row r="8" spans="1:6" ht="15.75" thickBot="1" x14ac:dyDescent="0.3">
      <c r="A8" s="140" t="s">
        <v>519</v>
      </c>
      <c r="B8" s="108">
        <v>33790339.039999999</v>
      </c>
      <c r="C8" s="141">
        <v>16410969</v>
      </c>
      <c r="D8" s="141">
        <v>100340984.96000001</v>
      </c>
      <c r="E8" s="141">
        <v>0</v>
      </c>
      <c r="F8" s="108">
        <v>150542293</v>
      </c>
    </row>
    <row r="9" spans="1:6" ht="15.75" thickBot="1" x14ac:dyDescent="0.3">
      <c r="A9" s="140" t="s">
        <v>520</v>
      </c>
      <c r="B9" s="108">
        <v>19870964.09</v>
      </c>
      <c r="C9" s="141">
        <v>2257260.2200000002</v>
      </c>
      <c r="D9" s="141">
        <v>56379468.899999999</v>
      </c>
      <c r="E9" s="141">
        <v>0</v>
      </c>
      <c r="F9" s="108">
        <v>78507693.209999993</v>
      </c>
    </row>
    <row r="10" spans="1:6" ht="15.75" thickBot="1" x14ac:dyDescent="0.3">
      <c r="A10" s="140" t="s">
        <v>521</v>
      </c>
      <c r="B10" s="108">
        <v>2428178.11</v>
      </c>
      <c r="C10" s="141">
        <v>2257260.2200000002</v>
      </c>
      <c r="D10" s="141">
        <v>5754434.3899999997</v>
      </c>
      <c r="E10" s="141">
        <v>0</v>
      </c>
      <c r="F10" s="108">
        <v>10439872.719999999</v>
      </c>
    </row>
    <row r="11" spans="1:6" ht="15.75" thickBot="1" x14ac:dyDescent="0.3">
      <c r="A11" s="140" t="s">
        <v>522</v>
      </c>
      <c r="B11" s="108">
        <v>10574382.1</v>
      </c>
      <c r="C11" s="141">
        <v>6880882.120000001</v>
      </c>
      <c r="D11" s="141">
        <v>26047002.270000003</v>
      </c>
      <c r="E11" s="141">
        <v>0</v>
      </c>
      <c r="F11" s="108">
        <v>43502266.490000002</v>
      </c>
    </row>
    <row r="12" spans="1:6" ht="15.75" thickBot="1" x14ac:dyDescent="0.3">
      <c r="A12" s="140" t="s">
        <v>523</v>
      </c>
      <c r="B12" s="108">
        <v>1199189.48</v>
      </c>
      <c r="C12" s="141">
        <v>2257260.2200000002</v>
      </c>
      <c r="D12" s="141">
        <v>7889478.6799999997</v>
      </c>
      <c r="E12" s="141">
        <v>0</v>
      </c>
      <c r="F12" s="108">
        <v>11345928.379999999</v>
      </c>
    </row>
    <row r="13" spans="1:6" ht="15.75" thickBot="1" x14ac:dyDescent="0.3">
      <c r="A13" s="140" t="s">
        <v>524</v>
      </c>
      <c r="B13" s="108">
        <v>2018682.96</v>
      </c>
      <c r="C13" s="141">
        <v>2257260.2200000002</v>
      </c>
      <c r="D13" s="141">
        <v>11324804.449999999</v>
      </c>
      <c r="E13" s="141">
        <v>0</v>
      </c>
      <c r="F13" s="108">
        <v>15600747.629999999</v>
      </c>
    </row>
    <row r="14" spans="1:6" ht="21.75" thickBot="1" x14ac:dyDescent="0.3">
      <c r="A14" s="140" t="s">
        <v>525</v>
      </c>
      <c r="B14" s="108">
        <v>7404185.9000000004</v>
      </c>
      <c r="C14" s="141">
        <v>6071796.4500000002</v>
      </c>
      <c r="D14" s="141">
        <v>37064777.670000002</v>
      </c>
      <c r="E14" s="141">
        <v>0</v>
      </c>
      <c r="F14" s="108">
        <v>50540760.020000003</v>
      </c>
    </row>
    <row r="15" spans="1:6" ht="15.75" thickBot="1" x14ac:dyDescent="0.3">
      <c r="A15" s="140" t="s">
        <v>526</v>
      </c>
      <c r="B15" s="108">
        <v>22699687.559999999</v>
      </c>
      <c r="C15" s="141">
        <v>2515110.2200000002</v>
      </c>
      <c r="D15" s="141">
        <v>74045574.530000001</v>
      </c>
      <c r="E15" s="141">
        <v>0</v>
      </c>
      <c r="F15" s="108">
        <v>99260372.310000002</v>
      </c>
    </row>
    <row r="16" spans="1:6" ht="15.75" thickBot="1" x14ac:dyDescent="0.3">
      <c r="A16" s="140" t="s">
        <v>527</v>
      </c>
      <c r="B16" s="108">
        <v>41031792.390000001</v>
      </c>
      <c r="C16" s="141">
        <v>7631781.5099999998</v>
      </c>
      <c r="D16" s="141">
        <v>78010512.220000014</v>
      </c>
      <c r="E16" s="141">
        <v>0</v>
      </c>
      <c r="F16" s="108">
        <v>126674086.12</v>
      </c>
    </row>
    <row r="17" spans="1:6" ht="15.75" thickBot="1" x14ac:dyDescent="0.3">
      <c r="A17" s="140" t="s">
        <v>528</v>
      </c>
      <c r="B17" s="108">
        <v>4393534.5999999996</v>
      </c>
      <c r="C17" s="141">
        <v>3817095.95</v>
      </c>
      <c r="D17" s="141">
        <v>7899341.0999999996</v>
      </c>
      <c r="E17" s="141">
        <v>0</v>
      </c>
      <c r="F17" s="108">
        <v>16109971.649999999</v>
      </c>
    </row>
    <row r="18" spans="1:6" ht="15.75" thickBot="1" x14ac:dyDescent="0.3">
      <c r="A18" s="140" t="s">
        <v>529</v>
      </c>
      <c r="B18" s="108">
        <v>22539777.43</v>
      </c>
      <c r="C18" s="141">
        <v>8499544.2200000007</v>
      </c>
      <c r="D18" s="141">
        <v>45943351.440000005</v>
      </c>
      <c r="E18" s="141">
        <v>0</v>
      </c>
      <c r="F18" s="108">
        <v>76982673.090000004</v>
      </c>
    </row>
    <row r="19" spans="1:6" ht="15.75" thickBot="1" x14ac:dyDescent="0.3">
      <c r="A19" s="140" t="s">
        <v>530</v>
      </c>
      <c r="B19" s="108">
        <v>15378915</v>
      </c>
      <c r="C19" s="141">
        <v>4028618.43</v>
      </c>
      <c r="D19" s="141">
        <v>50482581.070000008</v>
      </c>
      <c r="E19" s="141">
        <v>0</v>
      </c>
      <c r="F19" s="108">
        <v>69890114.5</v>
      </c>
    </row>
    <row r="20" spans="1:6" ht="15.75" thickBot="1" x14ac:dyDescent="0.3">
      <c r="A20" s="140" t="s">
        <v>531</v>
      </c>
      <c r="B20" s="108">
        <v>13848079.43</v>
      </c>
      <c r="C20" s="141">
        <v>2257260.2200000002</v>
      </c>
      <c r="D20" s="141">
        <v>41650184.719999999</v>
      </c>
      <c r="E20" s="141">
        <v>0</v>
      </c>
      <c r="F20" s="108">
        <v>57755524.369999997</v>
      </c>
    </row>
    <row r="21" spans="1:6" ht="15.75" thickBot="1" x14ac:dyDescent="0.3">
      <c r="A21" s="140" t="s">
        <v>532</v>
      </c>
      <c r="B21" s="108">
        <v>15336756.07</v>
      </c>
      <c r="C21" s="141">
        <v>17647674.66</v>
      </c>
      <c r="D21" s="141">
        <v>36853441.609999999</v>
      </c>
      <c r="E21" s="141">
        <v>0</v>
      </c>
      <c r="F21" s="108">
        <v>69837872.340000004</v>
      </c>
    </row>
    <row r="22" spans="1:6" ht="15.75" thickBot="1" x14ac:dyDescent="0.3">
      <c r="A22" s="140" t="s">
        <v>533</v>
      </c>
      <c r="B22" s="108">
        <v>1714315.09</v>
      </c>
      <c r="C22" s="141">
        <v>2257260.2200000002</v>
      </c>
      <c r="D22" s="141">
        <v>8852700.3300000001</v>
      </c>
      <c r="E22" s="141">
        <v>0</v>
      </c>
      <c r="F22" s="108">
        <v>12824275.640000001</v>
      </c>
    </row>
    <row r="23" spans="1:6" ht="15.75" thickBot="1" x14ac:dyDescent="0.3">
      <c r="A23" s="140" t="s">
        <v>534</v>
      </c>
      <c r="B23" s="108">
        <v>689674.19</v>
      </c>
      <c r="C23" s="141">
        <v>2257260.2200000002</v>
      </c>
      <c r="D23" s="141">
        <v>1595280.78</v>
      </c>
      <c r="E23" s="141">
        <v>0</v>
      </c>
      <c r="F23" s="108">
        <v>4542215.1900000004</v>
      </c>
    </row>
    <row r="24" spans="1:6" ht="15.75" thickBot="1" x14ac:dyDescent="0.3">
      <c r="A24" s="140" t="s">
        <v>535</v>
      </c>
      <c r="B24" s="108">
        <v>0</v>
      </c>
      <c r="C24" s="141">
        <v>24047542.849999998</v>
      </c>
      <c r="D24" s="141">
        <v>6731847.4800000004</v>
      </c>
      <c r="E24" s="141">
        <v>0</v>
      </c>
      <c r="F24" s="108">
        <v>30779390.329999998</v>
      </c>
    </row>
    <row r="25" spans="1:6" ht="15.75" thickBot="1" x14ac:dyDescent="0.3">
      <c r="A25" s="140" t="s">
        <v>536</v>
      </c>
      <c r="B25" s="108">
        <v>0</v>
      </c>
      <c r="C25" s="141">
        <v>21292654.509999998</v>
      </c>
      <c r="D25" s="141">
        <v>11927127.859999999</v>
      </c>
      <c r="E25" s="141">
        <v>0</v>
      </c>
      <c r="F25" s="108">
        <v>33219782.369999997</v>
      </c>
    </row>
    <row r="26" spans="1:6" ht="15.75" thickBot="1" x14ac:dyDescent="0.3">
      <c r="A26" s="140" t="s">
        <v>537</v>
      </c>
      <c r="B26" s="108">
        <v>8948271.4900000002</v>
      </c>
      <c r="C26" s="141">
        <v>2257260.2200000002</v>
      </c>
      <c r="D26" s="141">
        <v>21117964.620000001</v>
      </c>
      <c r="E26" s="141">
        <v>0</v>
      </c>
      <c r="F26" s="108">
        <v>32323496.330000002</v>
      </c>
    </row>
    <row r="27" spans="1:6" ht="15.75" thickBot="1" x14ac:dyDescent="0.3">
      <c r="A27" s="140" t="s">
        <v>538</v>
      </c>
      <c r="B27" s="108">
        <v>7919640.9800000004</v>
      </c>
      <c r="C27" s="141">
        <v>11445775.25</v>
      </c>
      <c r="D27" s="141">
        <v>17294853.550000001</v>
      </c>
      <c r="E27" s="141">
        <v>0</v>
      </c>
      <c r="F27" s="108">
        <v>36660269.780000001</v>
      </c>
    </row>
    <row r="28" spans="1:6" ht="15.75" thickBot="1" x14ac:dyDescent="0.3">
      <c r="A28" s="140" t="s">
        <v>539</v>
      </c>
      <c r="B28" s="108">
        <v>11883454.710000001</v>
      </c>
      <c r="C28" s="141">
        <v>2257260.2200000002</v>
      </c>
      <c r="D28" s="141">
        <v>68985816.920000002</v>
      </c>
      <c r="E28" s="141">
        <v>0</v>
      </c>
      <c r="F28" s="108">
        <v>83126531.850000009</v>
      </c>
    </row>
    <row r="29" spans="1:6" ht="15.75" thickBot="1" x14ac:dyDescent="0.3">
      <c r="A29" s="140" t="s">
        <v>540</v>
      </c>
      <c r="B29" s="108">
        <v>4390385.4400000004</v>
      </c>
      <c r="C29" s="141">
        <v>4433499.99</v>
      </c>
      <c r="D29" s="141">
        <v>9158434.9399999995</v>
      </c>
      <c r="E29" s="141">
        <v>0</v>
      </c>
      <c r="F29" s="108">
        <v>17982320.369999997</v>
      </c>
    </row>
    <row r="30" spans="1:6" ht="15.75" thickBot="1" x14ac:dyDescent="0.3">
      <c r="A30" s="140" t="s">
        <v>541</v>
      </c>
      <c r="B30" s="108">
        <v>8241024.2999999998</v>
      </c>
      <c r="C30" s="141">
        <v>2257260.2200000002</v>
      </c>
      <c r="D30" s="141">
        <v>30740044.129999999</v>
      </c>
      <c r="E30" s="141">
        <v>0</v>
      </c>
      <c r="F30" s="108">
        <v>41238328.649999999</v>
      </c>
    </row>
    <row r="31" spans="1:6" ht="15.75" thickBot="1" x14ac:dyDescent="0.3">
      <c r="A31" s="140" t="s">
        <v>542</v>
      </c>
      <c r="B31" s="108">
        <v>28495713.140000001</v>
      </c>
      <c r="C31" s="141">
        <v>2560145.64</v>
      </c>
      <c r="D31" s="141">
        <v>34528905.859999999</v>
      </c>
      <c r="E31" s="141">
        <v>0</v>
      </c>
      <c r="F31" s="108">
        <v>65584764.640000001</v>
      </c>
    </row>
    <row r="32" spans="1:6" ht="15.75" thickBot="1" x14ac:dyDescent="0.3">
      <c r="A32" s="140" t="s">
        <v>543</v>
      </c>
      <c r="B32" s="108">
        <v>5895.62</v>
      </c>
      <c r="C32" s="141">
        <v>39222054.75</v>
      </c>
      <c r="D32" s="141">
        <v>23605830.91</v>
      </c>
      <c r="E32" s="141">
        <v>0</v>
      </c>
      <c r="F32" s="108">
        <v>62833781.280000001</v>
      </c>
    </row>
    <row r="33" spans="1:6" ht="15.75" thickBot="1" x14ac:dyDescent="0.3">
      <c r="A33" s="140" t="s">
        <v>544</v>
      </c>
      <c r="B33" s="108">
        <v>78709584.640000001</v>
      </c>
      <c r="C33" s="141">
        <v>62168829.259999998</v>
      </c>
      <c r="D33" s="141">
        <v>226766034.74000001</v>
      </c>
      <c r="E33" s="141">
        <v>0</v>
      </c>
      <c r="F33" s="108">
        <v>367644448.63999999</v>
      </c>
    </row>
    <row r="34" spans="1:6" ht="15.75" thickBot="1" x14ac:dyDescent="0.3">
      <c r="A34" s="140" t="s">
        <v>545</v>
      </c>
      <c r="B34" s="108">
        <v>3387322.45</v>
      </c>
      <c r="C34" s="141">
        <v>2257260.2200000002</v>
      </c>
      <c r="D34" s="141">
        <v>16079619.880000001</v>
      </c>
      <c r="E34" s="141">
        <v>0</v>
      </c>
      <c r="F34" s="108">
        <v>21724202.550000001</v>
      </c>
    </row>
    <row r="35" spans="1:6" ht="15.75" thickBot="1" x14ac:dyDescent="0.3">
      <c r="A35" s="140" t="s">
        <v>546</v>
      </c>
      <c r="B35" s="108">
        <v>10609464.449999999</v>
      </c>
      <c r="C35" s="141">
        <v>21401271.439999998</v>
      </c>
      <c r="D35" s="141">
        <v>33053390.360000003</v>
      </c>
      <c r="E35" s="141">
        <v>0</v>
      </c>
      <c r="F35" s="108">
        <v>65064126.25</v>
      </c>
    </row>
    <row r="36" spans="1:6" ht="15.75" thickBot="1" x14ac:dyDescent="0.3">
      <c r="A36" s="140" t="s">
        <v>547</v>
      </c>
      <c r="B36" s="108">
        <v>2542848.38</v>
      </c>
      <c r="C36" s="141">
        <v>2257260.2200000002</v>
      </c>
      <c r="D36" s="141">
        <v>18399984.759999998</v>
      </c>
      <c r="E36" s="141">
        <v>0</v>
      </c>
      <c r="F36" s="108">
        <v>23200093.359999999</v>
      </c>
    </row>
    <row r="37" spans="1:6" ht="15.75" thickBot="1" x14ac:dyDescent="0.3">
      <c r="A37" s="140" t="s">
        <v>548</v>
      </c>
      <c r="B37" s="108">
        <v>33692095.359999999</v>
      </c>
      <c r="C37" s="141">
        <v>4826133.93</v>
      </c>
      <c r="D37" s="141">
        <v>55690472.810000002</v>
      </c>
      <c r="E37" s="141">
        <v>0</v>
      </c>
      <c r="F37" s="108">
        <v>94208702.099999994</v>
      </c>
    </row>
    <row r="38" spans="1:6" ht="15.75" thickBot="1" x14ac:dyDescent="0.3">
      <c r="A38" s="140" t="s">
        <v>549</v>
      </c>
      <c r="B38" s="108">
        <v>10525866.85</v>
      </c>
      <c r="C38" s="141">
        <v>8511070.0099999998</v>
      </c>
      <c r="D38" s="141">
        <v>43394138.520000003</v>
      </c>
      <c r="E38" s="141">
        <v>0</v>
      </c>
      <c r="F38" s="108">
        <v>62431075.380000003</v>
      </c>
    </row>
    <row r="39" spans="1:6" ht="15.75" thickBot="1" x14ac:dyDescent="0.3">
      <c r="A39" s="140" t="s">
        <v>550</v>
      </c>
      <c r="B39" s="108">
        <v>24105596.379999999</v>
      </c>
      <c r="C39" s="141">
        <v>9298939.0800000001</v>
      </c>
      <c r="D39" s="141">
        <v>47473510.130000003</v>
      </c>
      <c r="E39" s="141">
        <v>0</v>
      </c>
      <c r="F39" s="108">
        <v>80878045.590000004</v>
      </c>
    </row>
    <row r="40" spans="1:6" ht="15.75" thickBot="1" x14ac:dyDescent="0.3">
      <c r="A40" s="140" t="s">
        <v>551</v>
      </c>
      <c r="B40" s="108">
        <v>5558052.5700000003</v>
      </c>
      <c r="C40" s="141">
        <v>8468219.1500000004</v>
      </c>
      <c r="D40" s="141">
        <v>19274978.48</v>
      </c>
      <c r="E40" s="141">
        <v>0</v>
      </c>
      <c r="F40" s="108">
        <v>33301250.200000003</v>
      </c>
    </row>
    <row r="41" spans="1:6" ht="15.75" thickBot="1" x14ac:dyDescent="0.3">
      <c r="A41" s="140" t="s">
        <v>552</v>
      </c>
      <c r="B41" s="108">
        <v>1984747.19</v>
      </c>
      <c r="C41" s="141">
        <v>4314507.79</v>
      </c>
      <c r="D41" s="141">
        <v>10508468.970000001</v>
      </c>
      <c r="E41" s="141">
        <v>0</v>
      </c>
      <c r="F41" s="108">
        <v>16807723.950000003</v>
      </c>
    </row>
    <row r="42" spans="1:6" ht="15.75" thickBot="1" x14ac:dyDescent="0.3">
      <c r="A42" s="140" t="s">
        <v>553</v>
      </c>
      <c r="B42" s="108">
        <v>0</v>
      </c>
      <c r="C42" s="141">
        <v>21248314.379999999</v>
      </c>
      <c r="D42" s="141">
        <v>11757001.02</v>
      </c>
      <c r="E42" s="141">
        <v>0</v>
      </c>
      <c r="F42" s="108">
        <v>33005315.399999999</v>
      </c>
    </row>
    <row r="43" spans="1:6" ht="15.75" thickBot="1" x14ac:dyDescent="0.3">
      <c r="A43" s="140" t="s">
        <v>554</v>
      </c>
      <c r="B43" s="108">
        <v>66925217.18</v>
      </c>
      <c r="C43" s="141">
        <v>45892109.769999996</v>
      </c>
      <c r="D43" s="141">
        <v>119341179.45999999</v>
      </c>
      <c r="E43" s="141">
        <v>0</v>
      </c>
      <c r="F43" s="108">
        <v>232158506.40999997</v>
      </c>
    </row>
    <row r="44" spans="1:6" ht="15.75" thickBot="1" x14ac:dyDescent="0.3">
      <c r="A44" s="140" t="s">
        <v>555</v>
      </c>
      <c r="B44" s="108">
        <v>74410520.700000003</v>
      </c>
      <c r="C44" s="141">
        <v>75630487.799999997</v>
      </c>
      <c r="D44" s="141">
        <v>279081124.05000001</v>
      </c>
      <c r="E44" s="141">
        <v>0</v>
      </c>
      <c r="F44" s="108">
        <v>429122132.55000001</v>
      </c>
    </row>
    <row r="45" spans="1:6" ht="15.75" thickBot="1" x14ac:dyDescent="0.3">
      <c r="A45" s="140" t="s">
        <v>556</v>
      </c>
      <c r="B45" s="108">
        <v>15383930.82</v>
      </c>
      <c r="C45" s="141">
        <v>17321892.140000001</v>
      </c>
      <c r="D45" s="141">
        <v>64730699.43</v>
      </c>
      <c r="E45" s="141">
        <v>0</v>
      </c>
      <c r="F45" s="108">
        <v>97436522.390000001</v>
      </c>
    </row>
    <row r="46" spans="1:6" ht="15.75" thickBot="1" x14ac:dyDescent="0.3">
      <c r="A46" s="140" t="s">
        <v>557</v>
      </c>
      <c r="B46" s="108">
        <v>752865.75</v>
      </c>
      <c r="C46" s="141">
        <v>2768232.83</v>
      </c>
      <c r="D46" s="141">
        <v>1120777.6399999999</v>
      </c>
      <c r="E46" s="141">
        <v>0</v>
      </c>
      <c r="F46" s="108">
        <v>4641876.22</v>
      </c>
    </row>
    <row r="47" spans="1:6" ht="15.75" thickBot="1" x14ac:dyDescent="0.3">
      <c r="A47" s="140" t="s">
        <v>558</v>
      </c>
      <c r="B47" s="108">
        <v>2881919.29</v>
      </c>
      <c r="C47" s="141">
        <v>5257619.3100000005</v>
      </c>
      <c r="D47" s="141">
        <v>8133042.1200000001</v>
      </c>
      <c r="E47" s="141">
        <v>0</v>
      </c>
      <c r="F47" s="108">
        <v>16272580.720000001</v>
      </c>
    </row>
    <row r="48" spans="1:6" ht="15.75" thickBot="1" x14ac:dyDescent="0.3">
      <c r="A48" s="140" t="s">
        <v>559</v>
      </c>
      <c r="B48" s="108">
        <v>1811500.21</v>
      </c>
      <c r="C48" s="141">
        <v>2257260.2200000002</v>
      </c>
      <c r="D48" s="141">
        <v>21474607.009999998</v>
      </c>
      <c r="E48" s="141">
        <v>0</v>
      </c>
      <c r="F48" s="108">
        <v>25543367.439999998</v>
      </c>
    </row>
    <row r="49" spans="1:6" ht="15.75" thickBot="1" x14ac:dyDescent="0.3">
      <c r="A49" s="140" t="s">
        <v>560</v>
      </c>
      <c r="B49" s="108">
        <v>83602441.079999998</v>
      </c>
      <c r="C49" s="141">
        <v>41214846.310000002</v>
      </c>
      <c r="D49" s="141">
        <v>170214274.10999998</v>
      </c>
      <c r="E49" s="141">
        <v>0</v>
      </c>
      <c r="F49" s="108">
        <v>295031561.5</v>
      </c>
    </row>
    <row r="50" spans="1:6" ht="15.75" thickBot="1" x14ac:dyDescent="0.3">
      <c r="A50" s="140" t="s">
        <v>561</v>
      </c>
      <c r="B50" s="108">
        <v>23535884.609999999</v>
      </c>
      <c r="C50" s="141">
        <v>29250080.130000003</v>
      </c>
      <c r="D50" s="141">
        <v>78602437.36999999</v>
      </c>
      <c r="E50" s="141">
        <v>0</v>
      </c>
      <c r="F50" s="108">
        <v>131388402.10999998</v>
      </c>
    </row>
    <row r="51" spans="1:6" ht="15.75" thickBot="1" x14ac:dyDescent="0.3">
      <c r="A51" s="140" t="s">
        <v>562</v>
      </c>
      <c r="B51" s="108">
        <v>5988450.7000000002</v>
      </c>
      <c r="C51" s="141">
        <v>2257260.2200000002</v>
      </c>
      <c r="D51" s="141">
        <v>10231294.4</v>
      </c>
      <c r="E51" s="141">
        <v>0</v>
      </c>
      <c r="F51" s="108">
        <v>18477005.32</v>
      </c>
    </row>
    <row r="52" spans="1:6" ht="15.75" thickBot="1" x14ac:dyDescent="0.3">
      <c r="A52" s="140" t="s">
        <v>563</v>
      </c>
      <c r="B52" s="108">
        <v>37535817.770000003</v>
      </c>
      <c r="C52" s="141">
        <v>2695355.4400000004</v>
      </c>
      <c r="D52" s="141">
        <v>61636646.439999998</v>
      </c>
      <c r="E52" s="141">
        <v>0</v>
      </c>
      <c r="F52" s="108">
        <v>101867819.65000001</v>
      </c>
    </row>
    <row r="53" spans="1:6" ht="15.75" thickBot="1" x14ac:dyDescent="0.3">
      <c r="A53" s="140" t="s">
        <v>564</v>
      </c>
      <c r="B53" s="108">
        <v>49841650.810000002</v>
      </c>
      <c r="C53" s="141">
        <v>28907591.779999997</v>
      </c>
      <c r="D53" s="141">
        <v>121436589.56999999</v>
      </c>
      <c r="E53" s="141">
        <v>0</v>
      </c>
      <c r="F53" s="108">
        <v>200185832.16</v>
      </c>
    </row>
    <row r="54" spans="1:6" ht="15.75" thickBot="1" x14ac:dyDescent="0.3">
      <c r="A54" s="140" t="s">
        <v>565</v>
      </c>
      <c r="B54" s="108">
        <v>3124450.64</v>
      </c>
      <c r="C54" s="141">
        <v>2257260.2200000002</v>
      </c>
      <c r="D54" s="141">
        <v>27065524.509999998</v>
      </c>
      <c r="E54" s="141">
        <v>0</v>
      </c>
      <c r="F54" s="108">
        <v>32447235.369999997</v>
      </c>
    </row>
    <row r="55" spans="1:6" ht="15.75" thickBot="1" x14ac:dyDescent="0.3">
      <c r="A55" s="140" t="s">
        <v>566</v>
      </c>
      <c r="B55" s="108">
        <v>503325.73</v>
      </c>
      <c r="C55" s="141">
        <v>50518352.549999997</v>
      </c>
      <c r="D55" s="141">
        <v>24184851.800000001</v>
      </c>
      <c r="E55" s="141">
        <v>0</v>
      </c>
      <c r="F55" s="108">
        <v>75206530.079999998</v>
      </c>
    </row>
    <row r="56" spans="1:6" ht="15.75" thickBot="1" x14ac:dyDescent="0.3">
      <c r="A56" s="140" t="s">
        <v>567</v>
      </c>
      <c r="B56" s="108">
        <v>1155861.28</v>
      </c>
      <c r="C56" s="141">
        <v>54310618.229999997</v>
      </c>
      <c r="D56" s="141">
        <v>36928196.729999997</v>
      </c>
      <c r="E56" s="141">
        <v>0</v>
      </c>
      <c r="F56" s="108">
        <v>92394676.239999995</v>
      </c>
    </row>
    <row r="57" spans="1:6" ht="15.75" thickBot="1" x14ac:dyDescent="0.3">
      <c r="A57" s="140" t="s">
        <v>568</v>
      </c>
      <c r="B57" s="108">
        <v>4446912.8099999996</v>
      </c>
      <c r="C57" s="141">
        <v>2381800.1100000003</v>
      </c>
      <c r="D57" s="141">
        <v>15076040.330000002</v>
      </c>
      <c r="E57" s="141">
        <v>0</v>
      </c>
      <c r="F57" s="108">
        <v>21904753.25</v>
      </c>
    </row>
    <row r="58" spans="1:6" ht="15.75" thickBot="1" x14ac:dyDescent="0.3">
      <c r="A58" s="140" t="s">
        <v>569</v>
      </c>
      <c r="B58" s="108">
        <v>8291933.5899999999</v>
      </c>
      <c r="C58" s="141">
        <v>2257260.2200000002</v>
      </c>
      <c r="D58" s="141">
        <v>38758217.219999999</v>
      </c>
      <c r="E58" s="141">
        <v>0</v>
      </c>
      <c r="F58" s="108">
        <v>49307411.030000001</v>
      </c>
    </row>
    <row r="59" spans="1:6" ht="15.75" thickBot="1" x14ac:dyDescent="0.3">
      <c r="A59" s="140" t="s">
        <v>570</v>
      </c>
      <c r="B59" s="108">
        <v>5302850.26</v>
      </c>
      <c r="C59" s="141">
        <v>2257260.2200000002</v>
      </c>
      <c r="D59" s="141">
        <v>14627982.550000001</v>
      </c>
      <c r="E59" s="141">
        <v>0</v>
      </c>
      <c r="F59" s="108">
        <v>22188093.030000001</v>
      </c>
    </row>
    <row r="60" spans="1:6" ht="15.75" thickBot="1" x14ac:dyDescent="0.3">
      <c r="A60" s="140" t="s">
        <v>571</v>
      </c>
      <c r="B60" s="108">
        <v>9950480.4199999999</v>
      </c>
      <c r="C60" s="141">
        <v>9934628.6799999997</v>
      </c>
      <c r="D60" s="141">
        <v>23135407.380000003</v>
      </c>
      <c r="E60" s="141">
        <v>0</v>
      </c>
      <c r="F60" s="108">
        <v>43020516.480000004</v>
      </c>
    </row>
    <row r="61" spans="1:6" ht="15.75" thickBot="1" x14ac:dyDescent="0.3">
      <c r="A61" s="140" t="s">
        <v>572</v>
      </c>
      <c r="B61" s="108">
        <v>4771605.63</v>
      </c>
      <c r="C61" s="141">
        <v>10162056.58</v>
      </c>
      <c r="D61" s="141">
        <v>9785534.6400000006</v>
      </c>
      <c r="E61" s="141">
        <v>0</v>
      </c>
      <c r="F61" s="108">
        <v>24719196.850000001</v>
      </c>
    </row>
    <row r="62" spans="1:6" ht="15.75" thickBot="1" x14ac:dyDescent="0.3">
      <c r="A62" s="140" t="s">
        <v>573</v>
      </c>
      <c r="B62" s="108">
        <v>3575345.52</v>
      </c>
      <c r="C62" s="141">
        <v>2257260.2200000002</v>
      </c>
      <c r="D62" s="141">
        <v>15518072.949999999</v>
      </c>
      <c r="E62" s="141">
        <v>0</v>
      </c>
      <c r="F62" s="108">
        <v>21350678.689999998</v>
      </c>
    </row>
    <row r="63" spans="1:6" ht="15.75" thickBot="1" x14ac:dyDescent="0.3">
      <c r="A63" s="140" t="s">
        <v>574</v>
      </c>
      <c r="B63" s="108">
        <v>16237119.91</v>
      </c>
      <c r="C63" s="141">
        <v>97415931.5</v>
      </c>
      <c r="D63" s="141">
        <v>86111362.340000004</v>
      </c>
      <c r="E63" s="141">
        <v>0</v>
      </c>
      <c r="F63" s="108">
        <v>199764413.75</v>
      </c>
    </row>
    <row r="64" spans="1:6" ht="15.75" thickBot="1" x14ac:dyDescent="0.3">
      <c r="A64" s="140" t="s">
        <v>575</v>
      </c>
      <c r="B64" s="108">
        <v>11367585.189999999</v>
      </c>
      <c r="C64" s="141">
        <v>7671216.71</v>
      </c>
      <c r="D64" s="141">
        <v>21324578.390000001</v>
      </c>
      <c r="E64" s="141">
        <v>0</v>
      </c>
      <c r="F64" s="108">
        <v>40363380.289999999</v>
      </c>
    </row>
    <row r="65" spans="1:6" ht="15.75" thickBot="1" x14ac:dyDescent="0.3">
      <c r="A65" s="140" t="s">
        <v>576</v>
      </c>
      <c r="B65" s="108">
        <v>8009375.4100000001</v>
      </c>
      <c r="C65" s="141">
        <v>4711928.1400000006</v>
      </c>
      <c r="D65" s="141">
        <v>25216336.260000002</v>
      </c>
      <c r="E65" s="141">
        <v>0</v>
      </c>
      <c r="F65" s="108">
        <v>37937639.810000002</v>
      </c>
    </row>
    <row r="66" spans="1:6" ht="15.75" thickBot="1" x14ac:dyDescent="0.3">
      <c r="A66" s="140" t="s">
        <v>577</v>
      </c>
      <c r="B66" s="108">
        <v>21018793.690000001</v>
      </c>
      <c r="C66" s="141">
        <v>12304989.020000001</v>
      </c>
      <c r="D66" s="141">
        <v>79556697.270000011</v>
      </c>
      <c r="E66" s="141">
        <v>0</v>
      </c>
      <c r="F66" s="108">
        <v>112880479.98000002</v>
      </c>
    </row>
    <row r="67" spans="1:6" ht="15.75" thickBot="1" x14ac:dyDescent="0.3">
      <c r="A67" s="140" t="s">
        <v>578</v>
      </c>
      <c r="B67" s="108">
        <v>8200777.0599999996</v>
      </c>
      <c r="C67" s="141">
        <v>2257260.2200000002</v>
      </c>
      <c r="D67" s="141">
        <v>23535859.27</v>
      </c>
      <c r="E67" s="141">
        <v>0</v>
      </c>
      <c r="F67" s="108">
        <v>33993896.549999997</v>
      </c>
    </row>
    <row r="68" spans="1:6" ht="15.75" thickBot="1" x14ac:dyDescent="0.3">
      <c r="A68" s="140" t="s">
        <v>579</v>
      </c>
      <c r="B68" s="108">
        <v>6085400.1200000001</v>
      </c>
      <c r="C68" s="141">
        <v>5182641.87</v>
      </c>
      <c r="D68" s="141">
        <v>17897320.689999998</v>
      </c>
      <c r="E68" s="141">
        <v>0</v>
      </c>
      <c r="F68" s="108">
        <v>29165362.68</v>
      </c>
    </row>
    <row r="69" spans="1:6" ht="15.75" thickBot="1" x14ac:dyDescent="0.3">
      <c r="A69" s="140" t="s">
        <v>580</v>
      </c>
      <c r="B69" s="108">
        <v>0</v>
      </c>
      <c r="C69" s="141">
        <v>15491999.470000001</v>
      </c>
      <c r="D69" s="141">
        <v>3391311.71</v>
      </c>
      <c r="E69" s="141">
        <v>0</v>
      </c>
      <c r="F69" s="108">
        <v>18883311.18</v>
      </c>
    </row>
    <row r="70" spans="1:6" ht="15.75" thickBot="1" x14ac:dyDescent="0.3">
      <c r="A70" s="140" t="s">
        <v>581</v>
      </c>
      <c r="B70" s="108">
        <v>37607872.100000001</v>
      </c>
      <c r="C70" s="141">
        <v>13711316.83</v>
      </c>
      <c r="D70" s="141">
        <v>107895127.19999999</v>
      </c>
      <c r="E70" s="141">
        <v>0</v>
      </c>
      <c r="F70" s="108">
        <v>159214316.13</v>
      </c>
    </row>
    <row r="71" spans="1:6" ht="15.75" thickBot="1" x14ac:dyDescent="0.3">
      <c r="A71" s="140" t="s">
        <v>582</v>
      </c>
      <c r="B71" s="108">
        <v>791630.36</v>
      </c>
      <c r="C71" s="141">
        <v>61236267.25</v>
      </c>
      <c r="D71" s="141">
        <v>55156198.920000002</v>
      </c>
      <c r="E71" s="141">
        <v>0</v>
      </c>
      <c r="F71" s="108">
        <v>117184096.53</v>
      </c>
    </row>
    <row r="72" spans="1:6" ht="15.75" thickBot="1" x14ac:dyDescent="0.3">
      <c r="A72" s="140" t="s">
        <v>583</v>
      </c>
      <c r="B72" s="108">
        <v>0</v>
      </c>
      <c r="C72" s="141">
        <v>40283217.579999998</v>
      </c>
      <c r="D72" s="141">
        <v>22340310.789999999</v>
      </c>
      <c r="E72" s="141">
        <v>0</v>
      </c>
      <c r="F72" s="108">
        <v>62623528.369999997</v>
      </c>
    </row>
    <row r="73" spans="1:6" ht="15.75" thickBot="1" x14ac:dyDescent="0.3">
      <c r="A73" s="140" t="s">
        <v>584</v>
      </c>
      <c r="B73" s="108">
        <v>35991293.689999998</v>
      </c>
      <c r="C73" s="141">
        <v>5487757.75</v>
      </c>
      <c r="D73" s="141">
        <v>52915322.960000001</v>
      </c>
      <c r="E73" s="141">
        <v>0</v>
      </c>
      <c r="F73" s="108">
        <v>94394374.400000006</v>
      </c>
    </row>
    <row r="74" spans="1:6" ht="15.75" thickBot="1" x14ac:dyDescent="0.3">
      <c r="A74" s="140" t="s">
        <v>585</v>
      </c>
      <c r="B74" s="108">
        <v>14144375.73</v>
      </c>
      <c r="C74" s="141">
        <v>6121476.0199999996</v>
      </c>
      <c r="D74" s="141">
        <v>46017670.769999996</v>
      </c>
      <c r="E74" s="141">
        <v>0</v>
      </c>
      <c r="F74" s="108">
        <v>66283522.519999996</v>
      </c>
    </row>
    <row r="75" spans="1:6" ht="15.75" thickBot="1" x14ac:dyDescent="0.3">
      <c r="A75" s="140" t="s">
        <v>586</v>
      </c>
      <c r="B75" s="108">
        <v>3839668.85</v>
      </c>
      <c r="C75" s="141">
        <v>8059407.2599999998</v>
      </c>
      <c r="D75" s="141">
        <v>21504029.170000002</v>
      </c>
      <c r="E75" s="141">
        <v>0</v>
      </c>
      <c r="F75" s="108">
        <v>33403105.280000001</v>
      </c>
    </row>
    <row r="76" spans="1:6" ht="15.75" thickBot="1" x14ac:dyDescent="0.3">
      <c r="A76" s="140" t="s">
        <v>587</v>
      </c>
      <c r="B76" s="108">
        <v>22117811.010000002</v>
      </c>
      <c r="C76" s="141">
        <v>9140884.5899999999</v>
      </c>
      <c r="D76" s="141">
        <v>60832375.210000008</v>
      </c>
      <c r="E76" s="141">
        <v>0</v>
      </c>
      <c r="F76" s="108">
        <v>92091070.810000002</v>
      </c>
    </row>
    <row r="77" spans="1:6" ht="15.75" thickBot="1" x14ac:dyDescent="0.3">
      <c r="A77" s="140" t="s">
        <v>588</v>
      </c>
      <c r="B77" s="108">
        <v>11902279.380000001</v>
      </c>
      <c r="C77" s="141">
        <v>13027430.92</v>
      </c>
      <c r="D77" s="141">
        <v>33814311.25</v>
      </c>
      <c r="E77" s="141">
        <v>0</v>
      </c>
      <c r="F77" s="108">
        <v>58744021.549999997</v>
      </c>
    </row>
    <row r="78" spans="1:6" ht="15.75" thickBot="1" x14ac:dyDescent="0.3">
      <c r="A78" s="140" t="s">
        <v>589</v>
      </c>
      <c r="B78" s="108">
        <v>21387169.550000001</v>
      </c>
      <c r="C78" s="141">
        <v>46631129.429999992</v>
      </c>
      <c r="D78" s="141">
        <v>62525063.189999998</v>
      </c>
      <c r="E78" s="141">
        <v>0</v>
      </c>
      <c r="F78" s="108">
        <v>130543362.16999999</v>
      </c>
    </row>
    <row r="79" spans="1:6" ht="15.75" thickBot="1" x14ac:dyDescent="0.3">
      <c r="A79" s="140" t="s">
        <v>590</v>
      </c>
      <c r="B79" s="108">
        <v>4848001.45</v>
      </c>
      <c r="C79" s="141">
        <v>2257260.2200000002</v>
      </c>
      <c r="D79" s="141">
        <v>3871585.68</v>
      </c>
      <c r="E79" s="141">
        <v>0</v>
      </c>
      <c r="F79" s="108">
        <v>10976847.35</v>
      </c>
    </row>
    <row r="80" spans="1:6" ht="15.75" thickBot="1" x14ac:dyDescent="0.3">
      <c r="A80" s="140" t="s">
        <v>591</v>
      </c>
      <c r="B80" s="108">
        <v>6624229.6600000001</v>
      </c>
      <c r="C80" s="141">
        <v>3099723.72</v>
      </c>
      <c r="D80" s="141">
        <v>22418737.809999999</v>
      </c>
      <c r="E80" s="141">
        <v>0</v>
      </c>
      <c r="F80" s="108">
        <v>32142691.189999998</v>
      </c>
    </row>
    <row r="81" spans="1:6" ht="15.75" thickBot="1" x14ac:dyDescent="0.3">
      <c r="A81" s="140" t="s">
        <v>592</v>
      </c>
      <c r="B81" s="108">
        <v>0</v>
      </c>
      <c r="C81" s="141">
        <v>38750096.369999997</v>
      </c>
      <c r="D81" s="141">
        <v>15316119.85</v>
      </c>
      <c r="E81" s="141">
        <v>0</v>
      </c>
      <c r="F81" s="108">
        <v>54066216.219999999</v>
      </c>
    </row>
    <row r="82" spans="1:6" ht="15.75" thickBot="1" x14ac:dyDescent="0.3">
      <c r="A82" s="140" t="s">
        <v>593</v>
      </c>
      <c r="B82" s="108">
        <v>13882330.279999999</v>
      </c>
      <c r="C82" s="141">
        <v>10277832.1</v>
      </c>
      <c r="D82" s="141">
        <v>44188381.710000001</v>
      </c>
      <c r="E82" s="141">
        <v>0</v>
      </c>
      <c r="F82" s="108">
        <v>68348544.090000004</v>
      </c>
    </row>
    <row r="83" spans="1:6" ht="15.75" thickBot="1" x14ac:dyDescent="0.3">
      <c r="A83" s="140" t="s">
        <v>594</v>
      </c>
      <c r="B83" s="108">
        <v>2182461.37</v>
      </c>
      <c r="C83" s="141">
        <v>14591738.23</v>
      </c>
      <c r="D83" s="141">
        <v>8882055.4600000009</v>
      </c>
      <c r="E83" s="141">
        <v>0</v>
      </c>
      <c r="F83" s="108">
        <v>25656255.060000002</v>
      </c>
    </row>
    <row r="84" spans="1:6" ht="15.75" thickBot="1" x14ac:dyDescent="0.3">
      <c r="A84" s="140" t="s">
        <v>595</v>
      </c>
      <c r="B84" s="108">
        <v>250891.08</v>
      </c>
      <c r="C84" s="141">
        <v>4349656.32</v>
      </c>
      <c r="D84" s="141">
        <v>11584061.439999999</v>
      </c>
      <c r="E84" s="141">
        <v>0</v>
      </c>
      <c r="F84" s="108">
        <v>16184608.84</v>
      </c>
    </row>
    <row r="85" spans="1:6" ht="15.75" thickBot="1" x14ac:dyDescent="0.3">
      <c r="A85" s="140" t="s">
        <v>596</v>
      </c>
      <c r="B85" s="108">
        <v>11178484.51</v>
      </c>
      <c r="C85" s="141">
        <v>2257260.2200000002</v>
      </c>
      <c r="D85" s="141">
        <v>19044282.48</v>
      </c>
      <c r="E85" s="141">
        <v>0</v>
      </c>
      <c r="F85" s="108">
        <v>32480027.210000001</v>
      </c>
    </row>
    <row r="86" spans="1:6" ht="15.75" thickBot="1" x14ac:dyDescent="0.3">
      <c r="A86" s="140" t="s">
        <v>597</v>
      </c>
      <c r="B86" s="108">
        <v>6315997.71</v>
      </c>
      <c r="C86" s="141">
        <v>22072275.84</v>
      </c>
      <c r="D86" s="141">
        <v>984192.73</v>
      </c>
      <c r="E86" s="141">
        <v>0</v>
      </c>
      <c r="F86" s="108">
        <v>29372466.280000001</v>
      </c>
    </row>
    <row r="87" spans="1:6" ht="15.75" thickBot="1" x14ac:dyDescent="0.3">
      <c r="A87" s="140" t="s">
        <v>598</v>
      </c>
      <c r="B87" s="108">
        <v>3715110.19</v>
      </c>
      <c r="C87" s="141">
        <v>2257260.2200000002</v>
      </c>
      <c r="D87" s="141">
        <v>16693376.25</v>
      </c>
      <c r="E87" s="141">
        <v>0</v>
      </c>
      <c r="F87" s="108">
        <v>22665746.66</v>
      </c>
    </row>
    <row r="88" spans="1:6" ht="15.75" thickBot="1" x14ac:dyDescent="0.3">
      <c r="A88" s="140" t="s">
        <v>599</v>
      </c>
      <c r="B88" s="108">
        <v>7957860.9800000004</v>
      </c>
      <c r="C88" s="141">
        <v>76634993.349999994</v>
      </c>
      <c r="D88" s="141">
        <v>78358803.920000002</v>
      </c>
      <c r="E88" s="141">
        <v>0</v>
      </c>
      <c r="F88" s="108">
        <v>162951658.25</v>
      </c>
    </row>
    <row r="89" spans="1:6" ht="15.75" thickBot="1" x14ac:dyDescent="0.3">
      <c r="A89" s="140" t="s">
        <v>600</v>
      </c>
      <c r="B89" s="108">
        <v>2243326.1800000002</v>
      </c>
      <c r="C89" s="141">
        <v>2257260.2200000002</v>
      </c>
      <c r="D89" s="141">
        <v>9657461.7599999998</v>
      </c>
      <c r="E89" s="141">
        <v>0</v>
      </c>
      <c r="F89" s="108">
        <v>14158048.16</v>
      </c>
    </row>
    <row r="90" spans="1:6" ht="15.75" thickBot="1" x14ac:dyDescent="0.3">
      <c r="A90" s="140" t="s">
        <v>601</v>
      </c>
      <c r="B90" s="108">
        <v>42635618.299999997</v>
      </c>
      <c r="C90" s="141">
        <v>9407894.4100000001</v>
      </c>
      <c r="D90" s="141">
        <v>86645805.629999995</v>
      </c>
      <c r="E90" s="141">
        <v>0</v>
      </c>
      <c r="F90" s="108">
        <v>138689318.33999997</v>
      </c>
    </row>
    <row r="91" spans="1:6" ht="15.75" thickBot="1" x14ac:dyDescent="0.3">
      <c r="A91" s="140" t="s">
        <v>602</v>
      </c>
      <c r="B91" s="108">
        <v>26029261.66</v>
      </c>
      <c r="C91" s="141">
        <v>2257260.2200000002</v>
      </c>
      <c r="D91" s="141">
        <v>39262693.310000002</v>
      </c>
      <c r="E91" s="141">
        <v>0</v>
      </c>
      <c r="F91" s="108">
        <v>67549215.189999998</v>
      </c>
    </row>
    <row r="92" spans="1:6" ht="15.75" thickBot="1" x14ac:dyDescent="0.3">
      <c r="A92" s="140" t="s">
        <v>603</v>
      </c>
      <c r="B92" s="108">
        <v>456464348.94</v>
      </c>
      <c r="C92" s="141">
        <v>662708946.88999999</v>
      </c>
      <c r="D92" s="141">
        <v>790344894.30000007</v>
      </c>
      <c r="E92" s="141">
        <v>13288401.880000001</v>
      </c>
      <c r="F92" s="108">
        <v>1922806592.0100002</v>
      </c>
    </row>
    <row r="93" spans="1:6" ht="15.75" thickBot="1" x14ac:dyDescent="0.3">
      <c r="A93" s="140" t="s">
        <v>604</v>
      </c>
      <c r="B93" s="108">
        <v>1966817.65</v>
      </c>
      <c r="C93" s="141">
        <v>2257260.2200000002</v>
      </c>
      <c r="D93" s="141">
        <v>4227568.78</v>
      </c>
      <c r="E93" s="141">
        <v>0</v>
      </c>
      <c r="F93" s="108">
        <v>8451646.6500000004</v>
      </c>
    </row>
    <row r="94" spans="1:6" ht="15.75" thickBot="1" x14ac:dyDescent="0.3">
      <c r="A94" s="140" t="s">
        <v>605</v>
      </c>
      <c r="B94" s="108">
        <v>17800382.949999999</v>
      </c>
      <c r="C94" s="141">
        <v>4641470.09</v>
      </c>
      <c r="D94" s="141">
        <v>36512786.630000003</v>
      </c>
      <c r="E94" s="141">
        <v>0</v>
      </c>
      <c r="F94" s="108">
        <v>58954639.670000002</v>
      </c>
    </row>
    <row r="95" spans="1:6" ht="15.75" thickBot="1" x14ac:dyDescent="0.3">
      <c r="A95" s="140" t="s">
        <v>606</v>
      </c>
      <c r="B95" s="108">
        <v>5292290.41</v>
      </c>
      <c r="C95" s="141">
        <v>2257260.2200000002</v>
      </c>
      <c r="D95" s="141">
        <v>21029136.390000001</v>
      </c>
      <c r="E95" s="141">
        <v>0</v>
      </c>
      <c r="F95" s="108">
        <v>28578687.020000003</v>
      </c>
    </row>
    <row r="96" spans="1:6" ht="15.75" thickBot="1" x14ac:dyDescent="0.3">
      <c r="A96" s="140" t="s">
        <v>607</v>
      </c>
      <c r="B96" s="108">
        <v>6724881.6500000004</v>
      </c>
      <c r="C96" s="141">
        <v>3257564.8000000003</v>
      </c>
      <c r="D96" s="141">
        <v>34852927.379999995</v>
      </c>
      <c r="E96" s="141">
        <v>0</v>
      </c>
      <c r="F96" s="108">
        <v>44835373.829999998</v>
      </c>
    </row>
    <row r="97" spans="1:6" ht="15.75" thickBot="1" x14ac:dyDescent="0.3">
      <c r="A97" s="140" t="s">
        <v>608</v>
      </c>
      <c r="B97" s="108">
        <v>16479612.24</v>
      </c>
      <c r="C97" s="141">
        <v>5359298.8100000005</v>
      </c>
      <c r="D97" s="141">
        <v>35501908.890000001</v>
      </c>
      <c r="E97" s="141">
        <v>0</v>
      </c>
      <c r="F97" s="108">
        <v>57340819.939999998</v>
      </c>
    </row>
    <row r="98" spans="1:6" ht="15.75" thickBot="1" x14ac:dyDescent="0.3">
      <c r="A98" s="140" t="s">
        <v>609</v>
      </c>
      <c r="B98" s="108">
        <v>9994762.8399999999</v>
      </c>
      <c r="C98" s="141">
        <v>2257260.2200000002</v>
      </c>
      <c r="D98" s="141">
        <v>19355142.829999998</v>
      </c>
      <c r="E98" s="141">
        <v>0</v>
      </c>
      <c r="F98" s="108">
        <v>31607165.890000001</v>
      </c>
    </row>
    <row r="99" spans="1:6" ht="15.75" thickBot="1" x14ac:dyDescent="0.3">
      <c r="A99" s="140" t="s">
        <v>610</v>
      </c>
      <c r="B99" s="108">
        <v>17016564.559999999</v>
      </c>
      <c r="C99" s="141">
        <v>6302273.5199999996</v>
      </c>
      <c r="D99" s="141">
        <v>46454331</v>
      </c>
      <c r="E99" s="141">
        <v>0</v>
      </c>
      <c r="F99" s="108">
        <v>69773169.079999998</v>
      </c>
    </row>
    <row r="100" spans="1:6" ht="15.75" thickBot="1" x14ac:dyDescent="0.3">
      <c r="A100" s="140" t="s">
        <v>611</v>
      </c>
      <c r="B100" s="108">
        <v>5098710.5199999996</v>
      </c>
      <c r="C100" s="141">
        <v>2257260.2200000002</v>
      </c>
      <c r="D100" s="141">
        <v>32823354.59</v>
      </c>
      <c r="E100" s="141">
        <v>0</v>
      </c>
      <c r="F100" s="108">
        <v>40179325.329999998</v>
      </c>
    </row>
    <row r="101" spans="1:6" ht="15.75" thickBot="1" x14ac:dyDescent="0.3">
      <c r="A101" s="140" t="s">
        <v>612</v>
      </c>
      <c r="B101" s="108">
        <v>577048.75</v>
      </c>
      <c r="C101" s="141">
        <v>2257260.2200000002</v>
      </c>
      <c r="D101" s="141">
        <v>1379952.07</v>
      </c>
      <c r="E101" s="141">
        <v>0</v>
      </c>
      <c r="F101" s="108">
        <v>4214261.04</v>
      </c>
    </row>
    <row r="102" spans="1:6" ht="15.75" thickBot="1" x14ac:dyDescent="0.3">
      <c r="A102" s="140" t="s">
        <v>613</v>
      </c>
      <c r="B102" s="108">
        <v>12435522.939999999</v>
      </c>
      <c r="C102" s="141">
        <v>4916257.74</v>
      </c>
      <c r="D102" s="141">
        <v>27014313.960000001</v>
      </c>
      <c r="E102" s="141">
        <v>0</v>
      </c>
      <c r="F102" s="108">
        <v>44366094.640000001</v>
      </c>
    </row>
    <row r="103" spans="1:6" ht="15.75" thickBot="1" x14ac:dyDescent="0.3">
      <c r="A103" s="140" t="s">
        <v>614</v>
      </c>
      <c r="B103" s="108">
        <v>0</v>
      </c>
      <c r="C103" s="141">
        <v>10556351.51</v>
      </c>
      <c r="D103" s="141">
        <v>0</v>
      </c>
      <c r="E103" s="141">
        <v>0</v>
      </c>
      <c r="F103" s="108">
        <v>10556351.51</v>
      </c>
    </row>
    <row r="104" spans="1:6" ht="15.75" thickBot="1" x14ac:dyDescent="0.3">
      <c r="A104" s="140" t="s">
        <v>615</v>
      </c>
      <c r="B104" s="108">
        <v>15007787.23</v>
      </c>
      <c r="C104" s="141">
        <v>2257260.2200000002</v>
      </c>
      <c r="D104" s="141">
        <v>14828558.92</v>
      </c>
      <c r="E104" s="141">
        <v>0</v>
      </c>
      <c r="F104" s="108">
        <v>32093606.369999997</v>
      </c>
    </row>
    <row r="105" spans="1:6" ht="15.75" thickBot="1" x14ac:dyDescent="0.3">
      <c r="A105" s="140" t="s">
        <v>616</v>
      </c>
      <c r="B105" s="108">
        <v>6744142.5899999999</v>
      </c>
      <c r="C105" s="141">
        <v>2257260.2200000002</v>
      </c>
      <c r="D105" s="141">
        <v>25241422.130000003</v>
      </c>
      <c r="E105" s="141">
        <v>0</v>
      </c>
      <c r="F105" s="108">
        <v>34242824.940000005</v>
      </c>
    </row>
    <row r="106" spans="1:6" ht="15.75" thickBot="1" x14ac:dyDescent="0.3">
      <c r="A106" s="140" t="s">
        <v>617</v>
      </c>
      <c r="B106" s="108">
        <v>12584071.199999999</v>
      </c>
      <c r="C106" s="141">
        <v>11334949.120000001</v>
      </c>
      <c r="D106" s="141">
        <v>31484489.329999998</v>
      </c>
      <c r="E106" s="141">
        <v>0</v>
      </c>
      <c r="F106" s="108">
        <v>55403509.649999999</v>
      </c>
    </row>
    <row r="107" spans="1:6" ht="15.75" thickBot="1" x14ac:dyDescent="0.3">
      <c r="A107" s="140" t="s">
        <v>618</v>
      </c>
      <c r="B107" s="108">
        <v>64306758.149999999</v>
      </c>
      <c r="C107" s="141">
        <v>32426290.210000005</v>
      </c>
      <c r="D107" s="141">
        <v>172769631.90999997</v>
      </c>
      <c r="E107" s="141">
        <v>0</v>
      </c>
      <c r="F107" s="108">
        <v>269502680.26999998</v>
      </c>
    </row>
    <row r="108" spans="1:6" ht="15.75" thickBot="1" x14ac:dyDescent="0.3">
      <c r="A108" s="140" t="s">
        <v>619</v>
      </c>
      <c r="B108" s="108">
        <v>0</v>
      </c>
      <c r="C108" s="141">
        <v>35249953.219999999</v>
      </c>
      <c r="D108" s="141">
        <v>15265304.32</v>
      </c>
      <c r="E108" s="141">
        <v>0</v>
      </c>
      <c r="F108" s="108">
        <v>50515257.539999999</v>
      </c>
    </row>
    <row r="109" spans="1:6" ht="15.75" thickBot="1" x14ac:dyDescent="0.3">
      <c r="A109" s="140" t="s">
        <v>620</v>
      </c>
      <c r="B109" s="108">
        <v>249574.41</v>
      </c>
      <c r="C109" s="141">
        <v>40804586.299999997</v>
      </c>
      <c r="D109" s="141">
        <v>19345288.449999999</v>
      </c>
      <c r="E109" s="141">
        <v>0</v>
      </c>
      <c r="F109" s="108">
        <v>60399449.159999996</v>
      </c>
    </row>
    <row r="110" spans="1:6" ht="15.75" thickBot="1" x14ac:dyDescent="0.3">
      <c r="A110" s="140" t="s">
        <v>621</v>
      </c>
      <c r="B110" s="108">
        <v>20880197.800000001</v>
      </c>
      <c r="C110" s="141">
        <v>6509089.7400000002</v>
      </c>
      <c r="D110" s="141">
        <v>50210708.490000002</v>
      </c>
      <c r="E110" s="141">
        <v>0</v>
      </c>
      <c r="F110" s="108">
        <v>77599996.030000001</v>
      </c>
    </row>
    <row r="111" spans="1:6" ht="15.75" thickBot="1" x14ac:dyDescent="0.3">
      <c r="A111" s="140" t="s">
        <v>622</v>
      </c>
      <c r="B111" s="108">
        <v>3090509.83</v>
      </c>
      <c r="C111" s="141">
        <v>2257260.2200000002</v>
      </c>
      <c r="D111" s="141">
        <v>6380825.3499999996</v>
      </c>
      <c r="E111" s="141">
        <v>0</v>
      </c>
      <c r="F111" s="108">
        <v>11728595.4</v>
      </c>
    </row>
    <row r="112" spans="1:6" ht="15.75" thickBot="1" x14ac:dyDescent="0.3">
      <c r="A112" s="140" t="s">
        <v>623</v>
      </c>
      <c r="B112" s="108">
        <v>0</v>
      </c>
      <c r="C112" s="141">
        <v>2257260.2200000002</v>
      </c>
      <c r="D112" s="141">
        <v>4498881.18</v>
      </c>
      <c r="E112" s="141">
        <v>0</v>
      </c>
      <c r="F112" s="108">
        <v>6756141.4000000004</v>
      </c>
    </row>
    <row r="113" spans="1:6" ht="15.75" thickBot="1" x14ac:dyDescent="0.3">
      <c r="A113" s="140" t="s">
        <v>624</v>
      </c>
      <c r="B113" s="108">
        <v>41416720.43</v>
      </c>
      <c r="C113" s="141">
        <v>36996419.419999994</v>
      </c>
      <c r="D113" s="141">
        <v>208773842.09</v>
      </c>
      <c r="E113" s="141">
        <v>0</v>
      </c>
      <c r="F113" s="108">
        <v>287186981.94</v>
      </c>
    </row>
    <row r="114" spans="1:6" ht="15.75" thickBot="1" x14ac:dyDescent="0.3">
      <c r="A114" s="140" t="s">
        <v>625</v>
      </c>
      <c r="B114" s="108">
        <v>30512183.440000001</v>
      </c>
      <c r="C114" s="141">
        <v>8722487.4800000004</v>
      </c>
      <c r="D114" s="141">
        <v>159751580.44999999</v>
      </c>
      <c r="E114" s="141">
        <v>0</v>
      </c>
      <c r="F114" s="108">
        <v>198986251.37</v>
      </c>
    </row>
    <row r="115" spans="1:6" ht="15.75" thickBot="1" x14ac:dyDescent="0.3">
      <c r="A115" s="140" t="s">
        <v>626</v>
      </c>
      <c r="B115" s="108">
        <v>0</v>
      </c>
      <c r="C115" s="141">
        <v>29081881.919999998</v>
      </c>
      <c r="D115" s="141">
        <v>8289332.4400000004</v>
      </c>
      <c r="E115" s="141">
        <v>0</v>
      </c>
      <c r="F115" s="108">
        <v>37371214.359999999</v>
      </c>
    </row>
    <row r="116" spans="1:6" ht="15.75" thickBot="1" x14ac:dyDescent="0.3">
      <c r="A116" s="140" t="s">
        <v>627</v>
      </c>
      <c r="B116" s="108">
        <v>5182735.76</v>
      </c>
      <c r="C116" s="141">
        <v>2257260.2200000002</v>
      </c>
      <c r="D116" s="141">
        <v>21154269.859999999</v>
      </c>
      <c r="E116" s="141">
        <v>0</v>
      </c>
      <c r="F116" s="108">
        <v>28594265.84</v>
      </c>
    </row>
    <row r="117" spans="1:6" ht="15.75" thickBot="1" x14ac:dyDescent="0.3">
      <c r="A117" s="140" t="s">
        <v>628</v>
      </c>
      <c r="B117" s="108">
        <v>10055057.91</v>
      </c>
      <c r="C117" s="141">
        <v>6638043.7599999998</v>
      </c>
      <c r="D117" s="141">
        <v>36378878.109999999</v>
      </c>
      <c r="E117" s="141">
        <v>0</v>
      </c>
      <c r="F117" s="108">
        <v>53071979.780000001</v>
      </c>
    </row>
    <row r="118" spans="1:6" ht="15.75" thickBot="1" x14ac:dyDescent="0.3">
      <c r="A118" s="140" t="s">
        <v>629</v>
      </c>
      <c r="B118" s="108">
        <v>1199511.72</v>
      </c>
      <c r="C118" s="141">
        <v>3606401.14</v>
      </c>
      <c r="D118" s="141">
        <v>6969284.2599999998</v>
      </c>
      <c r="E118" s="141">
        <v>0</v>
      </c>
      <c r="F118" s="108">
        <v>11775197.120000001</v>
      </c>
    </row>
    <row r="119" spans="1:6" ht="15.75" thickBot="1" x14ac:dyDescent="0.3">
      <c r="A119" s="140" t="s">
        <v>630</v>
      </c>
      <c r="B119" s="108">
        <v>5579528.0999999996</v>
      </c>
      <c r="C119" s="141">
        <v>2257260.2200000002</v>
      </c>
      <c r="D119" s="141">
        <v>26907371.919999998</v>
      </c>
      <c r="E119" s="141">
        <v>0</v>
      </c>
      <c r="F119" s="108">
        <v>34744160.239999995</v>
      </c>
    </row>
    <row r="120" spans="1:6" ht="15.75" thickBot="1" x14ac:dyDescent="0.3">
      <c r="A120" s="140" t="s">
        <v>631</v>
      </c>
      <c r="B120" s="108">
        <v>24027929.670000002</v>
      </c>
      <c r="C120" s="141">
        <v>7487098.8000000007</v>
      </c>
      <c r="D120" s="141">
        <v>44116569.480000004</v>
      </c>
      <c r="E120" s="141">
        <v>0</v>
      </c>
      <c r="F120" s="108">
        <v>75631597.950000003</v>
      </c>
    </row>
    <row r="121" spans="1:6" ht="15.75" thickBot="1" x14ac:dyDescent="0.3">
      <c r="A121" s="140" t="s">
        <v>632</v>
      </c>
      <c r="B121" s="108">
        <v>9265667.5399999991</v>
      </c>
      <c r="C121" s="141">
        <v>2625310.4500000002</v>
      </c>
      <c r="D121" s="141">
        <v>13151799.059999999</v>
      </c>
      <c r="E121" s="141">
        <v>0</v>
      </c>
      <c r="F121" s="108">
        <v>25042777.049999997</v>
      </c>
    </row>
    <row r="122" spans="1:6" ht="15.75" thickBot="1" x14ac:dyDescent="0.3">
      <c r="A122" s="140" t="s">
        <v>633</v>
      </c>
      <c r="B122" s="108">
        <v>5357485.79</v>
      </c>
      <c r="C122" s="141">
        <v>10027127.5</v>
      </c>
      <c r="D122" s="141">
        <v>43016026.670000002</v>
      </c>
      <c r="E122" s="141">
        <v>0</v>
      </c>
      <c r="F122" s="108">
        <v>58400639.960000001</v>
      </c>
    </row>
    <row r="123" spans="1:6" ht="15.75" thickBot="1" x14ac:dyDescent="0.3">
      <c r="A123" s="140" t="s">
        <v>634</v>
      </c>
      <c r="B123" s="108">
        <v>105438637.88</v>
      </c>
      <c r="C123" s="141">
        <v>78466764.210000008</v>
      </c>
      <c r="D123" s="141">
        <v>192975987.87</v>
      </c>
      <c r="E123" s="141">
        <v>0</v>
      </c>
      <c r="F123" s="108">
        <v>376881389.96000004</v>
      </c>
    </row>
    <row r="124" spans="1:6" ht="15.75" thickBot="1" x14ac:dyDescent="0.3">
      <c r="A124" s="140" t="s">
        <v>635</v>
      </c>
      <c r="B124" s="108">
        <v>2141989.29</v>
      </c>
      <c r="C124" s="141">
        <v>2257260.2200000002</v>
      </c>
      <c r="D124" s="141">
        <v>7706421.4699999997</v>
      </c>
      <c r="E124" s="141">
        <v>0</v>
      </c>
      <c r="F124" s="108">
        <v>12105670.98</v>
      </c>
    </row>
    <row r="125" spans="1:6" ht="15.75" thickBot="1" x14ac:dyDescent="0.3">
      <c r="A125" s="140" t="s">
        <v>636</v>
      </c>
      <c r="B125" s="108">
        <v>2082640.05</v>
      </c>
      <c r="C125" s="141">
        <v>13107672.4</v>
      </c>
      <c r="D125" s="141">
        <v>8653611.6099999994</v>
      </c>
      <c r="E125" s="141">
        <v>0</v>
      </c>
      <c r="F125" s="108">
        <v>23843924.060000002</v>
      </c>
    </row>
    <row r="126" spans="1:6" ht="15.75" thickBot="1" x14ac:dyDescent="0.3">
      <c r="A126" s="140" t="s">
        <v>637</v>
      </c>
      <c r="B126" s="108">
        <v>7999095.8899999997</v>
      </c>
      <c r="C126" s="141">
        <v>4775838.37</v>
      </c>
      <c r="D126" s="141">
        <v>32461660.140000001</v>
      </c>
      <c r="E126" s="141">
        <v>0</v>
      </c>
      <c r="F126" s="108">
        <v>45236594.399999999</v>
      </c>
    </row>
    <row r="127" spans="1:6" ht="15.75" thickBot="1" x14ac:dyDescent="0.3">
      <c r="A127" s="140" t="s">
        <v>638</v>
      </c>
      <c r="B127" s="108">
        <v>0</v>
      </c>
      <c r="C127" s="141">
        <v>34796350.230000004</v>
      </c>
      <c r="D127" s="141">
        <v>19432237.130000003</v>
      </c>
      <c r="E127" s="141">
        <v>0</v>
      </c>
      <c r="F127" s="108">
        <v>54228587.360000007</v>
      </c>
    </row>
    <row r="128" spans="1:6" ht="15.75" thickBot="1" x14ac:dyDescent="0.3">
      <c r="A128" s="140" t="s">
        <v>639</v>
      </c>
      <c r="B128" s="108">
        <v>53553912.560000002</v>
      </c>
      <c r="C128" s="141">
        <v>12891139.790000001</v>
      </c>
      <c r="D128" s="141">
        <v>129540967.94</v>
      </c>
      <c r="E128" s="141">
        <v>0</v>
      </c>
      <c r="F128" s="108">
        <v>195986020.28999999</v>
      </c>
    </row>
    <row r="129" spans="1:6" ht="15.75" thickBot="1" x14ac:dyDescent="0.3">
      <c r="A129" s="140" t="s">
        <v>640</v>
      </c>
      <c r="B129" s="108">
        <v>49006240.399999999</v>
      </c>
      <c r="C129" s="141">
        <v>144338922.78999999</v>
      </c>
      <c r="D129" s="141">
        <v>276850743.02999997</v>
      </c>
      <c r="E129" s="141">
        <v>0</v>
      </c>
      <c r="F129" s="108">
        <v>470195906.21999997</v>
      </c>
    </row>
    <row r="130" spans="1:6" ht="15.75" thickBot="1" x14ac:dyDescent="0.3">
      <c r="A130" s="140" t="s">
        <v>641</v>
      </c>
      <c r="B130" s="108">
        <v>5776099.6500000004</v>
      </c>
      <c r="C130" s="141">
        <v>2257260.2200000002</v>
      </c>
      <c r="D130" s="141">
        <v>24755867.41</v>
      </c>
      <c r="E130" s="141">
        <v>0</v>
      </c>
      <c r="F130" s="108">
        <v>32789227.280000001</v>
      </c>
    </row>
    <row r="131" spans="1:6" ht="15.75" thickBot="1" x14ac:dyDescent="0.3">
      <c r="A131" s="140" t="s">
        <v>642</v>
      </c>
      <c r="B131" s="108">
        <v>13679731.869999999</v>
      </c>
      <c r="C131" s="141">
        <v>5152619.4800000004</v>
      </c>
      <c r="D131" s="141">
        <v>53567179.969999999</v>
      </c>
      <c r="E131" s="141">
        <v>0</v>
      </c>
      <c r="F131" s="108">
        <v>72399531.319999993</v>
      </c>
    </row>
    <row r="132" spans="1:6" ht="15.75" thickBot="1" x14ac:dyDescent="0.3">
      <c r="A132" s="140" t="s">
        <v>643</v>
      </c>
      <c r="B132" s="108">
        <v>4600023.96</v>
      </c>
      <c r="C132" s="141">
        <v>53689032.060000002</v>
      </c>
      <c r="D132" s="141">
        <v>21561144.52</v>
      </c>
      <c r="E132" s="141">
        <v>0</v>
      </c>
      <c r="F132" s="108">
        <v>79850200.540000007</v>
      </c>
    </row>
    <row r="133" spans="1:6" ht="15.75" thickBot="1" x14ac:dyDescent="0.3">
      <c r="A133" s="140" t="s">
        <v>644</v>
      </c>
      <c r="B133" s="108">
        <v>40646898.619999997</v>
      </c>
      <c r="C133" s="141">
        <v>11869250.309999999</v>
      </c>
      <c r="D133" s="141">
        <v>99451206.020000011</v>
      </c>
      <c r="E133" s="141">
        <v>0</v>
      </c>
      <c r="F133" s="108">
        <v>151967354.94999999</v>
      </c>
    </row>
    <row r="134" spans="1:6" ht="15.75" thickBot="1" x14ac:dyDescent="0.3">
      <c r="A134" s="140" t="s">
        <v>645</v>
      </c>
      <c r="B134" s="108">
        <v>9086816.8499999996</v>
      </c>
      <c r="C134" s="141">
        <v>12131688.210000001</v>
      </c>
      <c r="D134" s="141">
        <v>30654042.869999997</v>
      </c>
      <c r="E134" s="141">
        <v>0</v>
      </c>
      <c r="F134" s="108">
        <v>51872547.93</v>
      </c>
    </row>
    <row r="135" spans="1:6" ht="15.75" thickBot="1" x14ac:dyDescent="0.3">
      <c r="A135" s="140" t="s">
        <v>646</v>
      </c>
      <c r="B135" s="108">
        <v>16895190.48</v>
      </c>
      <c r="C135" s="141">
        <v>39595591.969999999</v>
      </c>
      <c r="D135" s="141">
        <v>63654143.469999999</v>
      </c>
      <c r="E135" s="141">
        <v>0</v>
      </c>
      <c r="F135" s="108">
        <v>120144925.92</v>
      </c>
    </row>
    <row r="136" spans="1:6" ht="15.75" thickBot="1" x14ac:dyDescent="0.3">
      <c r="A136" s="140" t="s">
        <v>647</v>
      </c>
      <c r="B136" s="108">
        <v>107459254.55</v>
      </c>
      <c r="C136" s="141">
        <v>52896587.659999996</v>
      </c>
      <c r="D136" s="141">
        <v>246364373.31</v>
      </c>
      <c r="E136" s="141">
        <v>0</v>
      </c>
      <c r="F136" s="108">
        <v>406720215.51999998</v>
      </c>
    </row>
    <row r="137" spans="1:6" ht="15.75" thickBot="1" x14ac:dyDescent="0.3">
      <c r="A137" s="140" t="s">
        <v>648</v>
      </c>
      <c r="B137" s="108">
        <v>13660021.42</v>
      </c>
      <c r="C137" s="141">
        <v>4521185.7</v>
      </c>
      <c r="D137" s="141">
        <v>23729740.640000001</v>
      </c>
      <c r="E137" s="141">
        <v>0</v>
      </c>
      <c r="F137" s="108">
        <v>41910947.760000005</v>
      </c>
    </row>
    <row r="138" spans="1:6" ht="15.75" thickBot="1" x14ac:dyDescent="0.3">
      <c r="A138" s="140" t="s">
        <v>649</v>
      </c>
      <c r="B138" s="108">
        <v>36128128.640000001</v>
      </c>
      <c r="C138" s="141">
        <v>10604633.77</v>
      </c>
      <c r="D138" s="141">
        <v>78861933.010000005</v>
      </c>
      <c r="E138" s="141">
        <v>0</v>
      </c>
      <c r="F138" s="108">
        <v>125594695.42</v>
      </c>
    </row>
    <row r="139" spans="1:6" ht="15.75" thickBot="1" x14ac:dyDescent="0.3">
      <c r="A139" s="140" t="s">
        <v>650</v>
      </c>
      <c r="B139" s="108">
        <v>9141970.8499999996</v>
      </c>
      <c r="C139" s="141">
        <v>2257260.2200000002</v>
      </c>
      <c r="D139" s="141">
        <v>17790704.899999999</v>
      </c>
      <c r="E139" s="141">
        <v>0</v>
      </c>
      <c r="F139" s="108">
        <v>29189935.969999999</v>
      </c>
    </row>
    <row r="140" spans="1:6" ht="15.75" thickBot="1" x14ac:dyDescent="0.3">
      <c r="A140" s="140" t="s">
        <v>651</v>
      </c>
      <c r="B140" s="108">
        <v>1952801.22</v>
      </c>
      <c r="C140" s="141">
        <v>41431426.449999996</v>
      </c>
      <c r="D140" s="141">
        <v>26293105.969999999</v>
      </c>
      <c r="E140" s="141">
        <v>0</v>
      </c>
      <c r="F140" s="108">
        <v>69677333.639999986</v>
      </c>
    </row>
    <row r="141" spans="1:6" ht="15.75" thickBot="1" x14ac:dyDescent="0.3">
      <c r="A141" s="140" t="s">
        <v>652</v>
      </c>
      <c r="B141" s="108">
        <v>10391069.9</v>
      </c>
      <c r="C141" s="141">
        <v>2257260.2200000002</v>
      </c>
      <c r="D141" s="141">
        <v>10315370.390000001</v>
      </c>
      <c r="E141" s="141">
        <v>0</v>
      </c>
      <c r="F141" s="108">
        <v>22963700.510000002</v>
      </c>
    </row>
    <row r="142" spans="1:6" ht="15.75" thickBot="1" x14ac:dyDescent="0.3">
      <c r="A142" s="140" t="s">
        <v>653</v>
      </c>
      <c r="B142" s="108">
        <v>0</v>
      </c>
      <c r="C142" s="141">
        <v>17468240.239999998</v>
      </c>
      <c r="D142" s="141">
        <v>3413007.02</v>
      </c>
      <c r="E142" s="141">
        <v>0</v>
      </c>
      <c r="F142" s="108">
        <v>20881247.259999998</v>
      </c>
    </row>
    <row r="143" spans="1:6" ht="15.75" thickBot="1" x14ac:dyDescent="0.3">
      <c r="A143" s="140" t="s">
        <v>654</v>
      </c>
      <c r="B143" s="108">
        <v>18446536.609999999</v>
      </c>
      <c r="C143" s="141">
        <v>9375496.3599999994</v>
      </c>
      <c r="D143" s="141">
        <v>66911598.160000004</v>
      </c>
      <c r="E143" s="141">
        <v>0</v>
      </c>
      <c r="F143" s="108">
        <v>94733631.129999995</v>
      </c>
    </row>
    <row r="144" spans="1:6" ht="15.75" thickBot="1" x14ac:dyDescent="0.3">
      <c r="A144" s="140" t="s">
        <v>655</v>
      </c>
      <c r="B144" s="108">
        <v>2300017.77</v>
      </c>
      <c r="C144" s="141">
        <v>2257260.2200000002</v>
      </c>
      <c r="D144" s="141">
        <v>6690347.5199999996</v>
      </c>
      <c r="E144" s="141">
        <v>0</v>
      </c>
      <c r="F144" s="108">
        <v>11247625.51</v>
      </c>
    </row>
    <row r="145" spans="1:6" ht="15.75" thickBot="1" x14ac:dyDescent="0.3">
      <c r="A145" s="140" t="s">
        <v>656</v>
      </c>
      <c r="B145" s="108">
        <v>552259.77</v>
      </c>
      <c r="C145" s="141">
        <v>7068118.4900000002</v>
      </c>
      <c r="D145" s="141">
        <v>2970296.31</v>
      </c>
      <c r="E145" s="141">
        <v>0</v>
      </c>
      <c r="F145" s="108">
        <v>10590674.57</v>
      </c>
    </row>
    <row r="146" spans="1:6" ht="15.75" thickBot="1" x14ac:dyDescent="0.3">
      <c r="A146" s="140" t="s">
        <v>657</v>
      </c>
      <c r="B146" s="108">
        <v>77061571.030000001</v>
      </c>
      <c r="C146" s="141">
        <v>17208883.34</v>
      </c>
      <c r="D146" s="141">
        <v>173761275.72</v>
      </c>
      <c r="E146" s="141">
        <v>0</v>
      </c>
      <c r="F146" s="108">
        <v>268031730.09</v>
      </c>
    </row>
    <row r="147" spans="1:6" ht="15.75" thickBot="1" x14ac:dyDescent="0.3">
      <c r="A147" s="140" t="s">
        <v>658</v>
      </c>
      <c r="B147" s="108">
        <v>9454258.2899999991</v>
      </c>
      <c r="C147" s="141">
        <v>3014827.3000000003</v>
      </c>
      <c r="D147" s="141">
        <v>38621878.710000001</v>
      </c>
      <c r="E147" s="141">
        <v>0</v>
      </c>
      <c r="F147" s="108">
        <v>51090964.299999997</v>
      </c>
    </row>
    <row r="148" spans="1:6" ht="15.75" thickBot="1" x14ac:dyDescent="0.3">
      <c r="A148" s="140" t="s">
        <v>659</v>
      </c>
      <c r="B148" s="108">
        <v>30900004.550000001</v>
      </c>
      <c r="C148" s="141">
        <v>3442391.3100000005</v>
      </c>
      <c r="D148" s="141">
        <v>70358265.560000002</v>
      </c>
      <c r="E148" s="141">
        <v>0</v>
      </c>
      <c r="F148" s="108">
        <v>104700661.42</v>
      </c>
    </row>
    <row r="149" spans="1:6" ht="15.75" thickBot="1" x14ac:dyDescent="0.3">
      <c r="A149" s="140" t="s">
        <v>660</v>
      </c>
      <c r="B149" s="108">
        <v>12181706.310000001</v>
      </c>
      <c r="C149" s="141">
        <v>5997492.5300000003</v>
      </c>
      <c r="D149" s="141">
        <v>31830677.420000002</v>
      </c>
      <c r="E149" s="141">
        <v>0</v>
      </c>
      <c r="F149" s="108">
        <v>50009876.260000005</v>
      </c>
    </row>
    <row r="150" spans="1:6" ht="15.75" thickBot="1" x14ac:dyDescent="0.3">
      <c r="A150" s="140" t="s">
        <v>661</v>
      </c>
      <c r="B150" s="108">
        <v>5126587.7300000004</v>
      </c>
      <c r="C150" s="141">
        <v>2257260.2200000002</v>
      </c>
      <c r="D150" s="141">
        <v>13199114.51</v>
      </c>
      <c r="E150" s="141">
        <v>0</v>
      </c>
      <c r="F150" s="108">
        <v>20582962.460000001</v>
      </c>
    </row>
    <row r="151" spans="1:6" ht="15.75" thickBot="1" x14ac:dyDescent="0.3">
      <c r="A151" s="140" t="s">
        <v>662</v>
      </c>
      <c r="B151" s="108">
        <v>1010007.95</v>
      </c>
      <c r="C151" s="141">
        <v>2257260.2200000002</v>
      </c>
      <c r="D151" s="141">
        <v>6021326.9400000004</v>
      </c>
      <c r="E151" s="141">
        <v>0</v>
      </c>
      <c r="F151" s="108">
        <v>9288595.1099999994</v>
      </c>
    </row>
    <row r="152" spans="1:6" ht="15.75" thickBot="1" x14ac:dyDescent="0.3">
      <c r="A152" s="140" t="s">
        <v>663</v>
      </c>
      <c r="B152" s="108">
        <v>0</v>
      </c>
      <c r="C152" s="141">
        <v>63428282.210000001</v>
      </c>
      <c r="D152" s="141">
        <v>24881192.84</v>
      </c>
      <c r="E152" s="141">
        <v>0</v>
      </c>
      <c r="F152" s="108">
        <v>88309475.049999997</v>
      </c>
    </row>
    <row r="153" spans="1:6" ht="15.75" thickBot="1" x14ac:dyDescent="0.3">
      <c r="A153" s="140" t="s">
        <v>664</v>
      </c>
      <c r="B153" s="108">
        <v>16826309.48</v>
      </c>
      <c r="C153" s="141">
        <v>6512425.8000000007</v>
      </c>
      <c r="D153" s="141">
        <v>25095866.379999999</v>
      </c>
      <c r="E153" s="141">
        <v>0</v>
      </c>
      <c r="F153" s="108">
        <v>48434601.659999996</v>
      </c>
    </row>
    <row r="154" spans="1:6" ht="15.75" thickBot="1" x14ac:dyDescent="0.3">
      <c r="A154" s="140" t="s">
        <v>665</v>
      </c>
      <c r="B154" s="108">
        <v>1277779.9099999999</v>
      </c>
      <c r="C154" s="141">
        <v>78921742.480000004</v>
      </c>
      <c r="D154" s="141">
        <v>40912473.600000001</v>
      </c>
      <c r="E154" s="141">
        <v>0</v>
      </c>
      <c r="F154" s="108">
        <v>121111995.99000001</v>
      </c>
    </row>
    <row r="155" spans="1:6" ht="15.75" thickBot="1" x14ac:dyDescent="0.3">
      <c r="A155" s="140" t="s">
        <v>666</v>
      </c>
      <c r="B155" s="108">
        <v>3563001.27</v>
      </c>
      <c r="C155" s="141">
        <v>8341286.75</v>
      </c>
      <c r="D155" s="141">
        <v>15319615.539999999</v>
      </c>
      <c r="E155" s="141">
        <v>0</v>
      </c>
      <c r="F155" s="108">
        <v>27223903.559999999</v>
      </c>
    </row>
    <row r="156" spans="1:6" ht="15.75" thickBot="1" x14ac:dyDescent="0.3">
      <c r="A156" s="140" t="s">
        <v>667</v>
      </c>
      <c r="B156" s="108">
        <v>13237036.08</v>
      </c>
      <c r="C156" s="141">
        <v>2731689.21</v>
      </c>
      <c r="D156" s="141">
        <v>48978190.379999995</v>
      </c>
      <c r="E156" s="141">
        <v>0</v>
      </c>
      <c r="F156" s="108">
        <v>64946915.669999994</v>
      </c>
    </row>
    <row r="157" spans="1:6" ht="15.75" thickBot="1" x14ac:dyDescent="0.3">
      <c r="A157" s="140" t="s">
        <v>668</v>
      </c>
      <c r="B157" s="108">
        <v>4590118.05</v>
      </c>
      <c r="C157" s="141">
        <v>2257260.2200000002</v>
      </c>
      <c r="D157" s="141">
        <v>21219566.870000001</v>
      </c>
      <c r="E157" s="141">
        <v>0</v>
      </c>
      <c r="F157" s="108">
        <v>28066945.140000001</v>
      </c>
    </row>
    <row r="158" spans="1:6" ht="15.75" thickBot="1" x14ac:dyDescent="0.3">
      <c r="A158" s="140" t="s">
        <v>669</v>
      </c>
      <c r="B158" s="108">
        <v>2452442.08</v>
      </c>
      <c r="C158" s="141">
        <v>2952985.0700000003</v>
      </c>
      <c r="D158" s="141">
        <v>10904533.41</v>
      </c>
      <c r="E158" s="141">
        <v>0</v>
      </c>
      <c r="F158" s="108">
        <v>16309960.560000001</v>
      </c>
    </row>
    <row r="159" spans="1:6" ht="15.75" thickBot="1" x14ac:dyDescent="0.3">
      <c r="A159" s="140" t="s">
        <v>670</v>
      </c>
      <c r="B159" s="108">
        <v>4501220.07</v>
      </c>
      <c r="C159" s="141">
        <v>5233285.9700000007</v>
      </c>
      <c r="D159" s="141">
        <v>13905743.73</v>
      </c>
      <c r="E159" s="141">
        <v>0</v>
      </c>
      <c r="F159" s="108">
        <v>23640249.770000003</v>
      </c>
    </row>
    <row r="160" spans="1:6" ht="15.75" thickBot="1" x14ac:dyDescent="0.3">
      <c r="A160" s="140" t="s">
        <v>671</v>
      </c>
      <c r="B160" s="108">
        <v>56202905.880000003</v>
      </c>
      <c r="C160" s="141">
        <v>64534045.069999993</v>
      </c>
      <c r="D160" s="141">
        <v>203833716.22999999</v>
      </c>
      <c r="E160" s="141">
        <v>0</v>
      </c>
      <c r="F160" s="108">
        <v>324570667.17999995</v>
      </c>
    </row>
    <row r="161" spans="1:6" ht="15.75" thickBot="1" x14ac:dyDescent="0.3">
      <c r="A161" s="140" t="s">
        <v>672</v>
      </c>
      <c r="B161" s="108">
        <v>826854.82</v>
      </c>
      <c r="C161" s="141">
        <v>2257260.2200000002</v>
      </c>
      <c r="D161" s="141">
        <v>9912351.6199999992</v>
      </c>
      <c r="E161" s="141">
        <v>0</v>
      </c>
      <c r="F161" s="108">
        <v>12996466.66</v>
      </c>
    </row>
    <row r="162" spans="1:6" ht="15.75" thickBot="1" x14ac:dyDescent="0.3">
      <c r="A162" s="140" t="s">
        <v>673</v>
      </c>
      <c r="B162" s="108">
        <v>15872399.1</v>
      </c>
      <c r="C162" s="141">
        <v>2512975.9900000002</v>
      </c>
      <c r="D162" s="141">
        <v>33473101.899999999</v>
      </c>
      <c r="E162" s="141">
        <v>0</v>
      </c>
      <c r="F162" s="108">
        <v>51858476.989999995</v>
      </c>
    </row>
    <row r="163" spans="1:6" ht="15.75" thickBot="1" x14ac:dyDescent="0.3">
      <c r="A163" s="140" t="s">
        <v>674</v>
      </c>
      <c r="B163" s="108">
        <v>16129437</v>
      </c>
      <c r="C163" s="141">
        <v>9158158.7300000004</v>
      </c>
      <c r="D163" s="141">
        <v>40395932.180000007</v>
      </c>
      <c r="E163" s="141">
        <v>0</v>
      </c>
      <c r="F163" s="108">
        <v>65683527.910000011</v>
      </c>
    </row>
    <row r="164" spans="1:6" ht="15.75" thickBot="1" x14ac:dyDescent="0.3">
      <c r="A164" s="140" t="s">
        <v>675</v>
      </c>
      <c r="B164" s="108">
        <v>158348.32999999999</v>
      </c>
      <c r="C164" s="141">
        <v>75813024</v>
      </c>
      <c r="D164" s="141">
        <v>27784875.18</v>
      </c>
      <c r="E164" s="141">
        <v>0</v>
      </c>
      <c r="F164" s="108">
        <v>103756247.50999999</v>
      </c>
    </row>
    <row r="165" spans="1:6" ht="15.75" thickBot="1" x14ac:dyDescent="0.3">
      <c r="A165" s="140" t="s">
        <v>676</v>
      </c>
      <c r="B165" s="108">
        <v>49705819.439999998</v>
      </c>
      <c r="C165" s="141">
        <v>23399521.279999997</v>
      </c>
      <c r="D165" s="141">
        <v>178194967.47999996</v>
      </c>
      <c r="E165" s="141">
        <v>0</v>
      </c>
      <c r="F165" s="108">
        <v>251300308.19999996</v>
      </c>
    </row>
    <row r="166" spans="1:6" ht="15.75" thickBot="1" x14ac:dyDescent="0.3">
      <c r="A166" s="140" t="s">
        <v>677</v>
      </c>
      <c r="B166" s="108">
        <v>34938774.649999999</v>
      </c>
      <c r="C166" s="141">
        <v>3527280.14</v>
      </c>
      <c r="D166" s="141">
        <v>46913346.479999997</v>
      </c>
      <c r="E166" s="141">
        <v>0</v>
      </c>
      <c r="F166" s="108">
        <v>85379401.269999996</v>
      </c>
    </row>
    <row r="167" spans="1:6" ht="15.75" thickBot="1" x14ac:dyDescent="0.3">
      <c r="A167" s="140" t="s">
        <v>678</v>
      </c>
      <c r="B167" s="108">
        <v>1820952.53</v>
      </c>
      <c r="C167" s="141">
        <v>2257260.2200000002</v>
      </c>
      <c r="D167" s="141">
        <v>4830877.46</v>
      </c>
      <c r="E167" s="141">
        <v>0</v>
      </c>
      <c r="F167" s="108">
        <v>8909090.2100000009</v>
      </c>
    </row>
    <row r="168" spans="1:6" ht="15.75" thickBot="1" x14ac:dyDescent="0.3">
      <c r="A168" s="140" t="s">
        <v>679</v>
      </c>
      <c r="B168" s="108">
        <v>1700957.47</v>
      </c>
      <c r="C168" s="141">
        <v>2257260.2200000002</v>
      </c>
      <c r="D168" s="141">
        <v>8885418.8399999999</v>
      </c>
      <c r="E168" s="141">
        <v>0</v>
      </c>
      <c r="F168" s="108">
        <v>12843636.530000001</v>
      </c>
    </row>
    <row r="169" spans="1:6" ht="15.75" thickBot="1" x14ac:dyDescent="0.3">
      <c r="A169" s="140" t="s">
        <v>680</v>
      </c>
      <c r="B169" s="108">
        <v>7523506.2599999998</v>
      </c>
      <c r="C169" s="141">
        <v>2257260.2200000002</v>
      </c>
      <c r="D169" s="141">
        <v>20488634.43</v>
      </c>
      <c r="E169" s="141">
        <v>0</v>
      </c>
      <c r="F169" s="108">
        <v>30269400.91</v>
      </c>
    </row>
    <row r="170" spans="1:6" ht="15.75" thickBot="1" x14ac:dyDescent="0.3">
      <c r="A170" s="140" t="s">
        <v>681</v>
      </c>
      <c r="B170" s="108">
        <v>499148.82</v>
      </c>
      <c r="C170" s="141">
        <v>2257260.2200000002</v>
      </c>
      <c r="D170" s="141">
        <v>6767575.5899999999</v>
      </c>
      <c r="E170" s="141">
        <v>0</v>
      </c>
      <c r="F170" s="108">
        <v>9523984.629999999</v>
      </c>
    </row>
    <row r="171" spans="1:6" ht="15.75" thickBot="1" x14ac:dyDescent="0.3">
      <c r="A171" s="140" t="s">
        <v>682</v>
      </c>
      <c r="B171" s="108">
        <v>3368191.18</v>
      </c>
      <c r="C171" s="141">
        <v>4702753.01</v>
      </c>
      <c r="D171" s="141">
        <v>6168935.5199999996</v>
      </c>
      <c r="E171" s="141">
        <v>0</v>
      </c>
      <c r="F171" s="108">
        <v>14239879.709999999</v>
      </c>
    </row>
    <row r="172" spans="1:6" ht="15.75" thickBot="1" x14ac:dyDescent="0.3">
      <c r="A172" s="140" t="s">
        <v>683</v>
      </c>
      <c r="B172" s="108">
        <v>2420954.89</v>
      </c>
      <c r="C172" s="141">
        <v>16351089.850000001</v>
      </c>
      <c r="D172" s="141">
        <v>22270680.800000001</v>
      </c>
      <c r="E172" s="141">
        <v>0</v>
      </c>
      <c r="F172" s="108">
        <v>41042725.540000007</v>
      </c>
    </row>
    <row r="173" spans="1:6" ht="15.75" thickBot="1" x14ac:dyDescent="0.3">
      <c r="A173" s="140" t="s">
        <v>684</v>
      </c>
      <c r="B173" s="108">
        <v>515652.81</v>
      </c>
      <c r="C173" s="141">
        <v>33084899.93</v>
      </c>
      <c r="D173" s="141">
        <v>20628501.060000002</v>
      </c>
      <c r="E173" s="141">
        <v>0</v>
      </c>
      <c r="F173" s="108">
        <v>54229053.800000004</v>
      </c>
    </row>
    <row r="174" spans="1:6" ht="15.75" thickBot="1" x14ac:dyDescent="0.3">
      <c r="A174" s="140" t="s">
        <v>685</v>
      </c>
      <c r="B174" s="108">
        <v>10695571.24</v>
      </c>
      <c r="C174" s="141">
        <v>3071549.5500000003</v>
      </c>
      <c r="D174" s="141">
        <v>31562444.850000001</v>
      </c>
      <c r="E174" s="141">
        <v>0</v>
      </c>
      <c r="F174" s="108">
        <v>45329565.640000001</v>
      </c>
    </row>
    <row r="175" spans="1:6" ht="15.75" thickBot="1" x14ac:dyDescent="0.3">
      <c r="A175" s="140" t="s">
        <v>686</v>
      </c>
      <c r="B175" s="108">
        <v>267845.40999999997</v>
      </c>
      <c r="C175" s="141">
        <v>38641712.229999997</v>
      </c>
      <c r="D175" s="141">
        <v>12685097.73</v>
      </c>
      <c r="E175" s="141">
        <v>0</v>
      </c>
      <c r="F175" s="108">
        <v>51594655.36999999</v>
      </c>
    </row>
    <row r="176" spans="1:6" ht="15.75" thickBot="1" x14ac:dyDescent="0.3">
      <c r="A176" s="140" t="s">
        <v>687</v>
      </c>
      <c r="B176" s="108">
        <v>0</v>
      </c>
      <c r="C176" s="141">
        <v>12013094.25</v>
      </c>
      <c r="D176" s="141">
        <v>6840665.6699999999</v>
      </c>
      <c r="E176" s="141">
        <v>0</v>
      </c>
      <c r="F176" s="108">
        <v>18853759.920000002</v>
      </c>
    </row>
    <row r="177" spans="1:6" ht="15.75" thickBot="1" x14ac:dyDescent="0.3">
      <c r="A177" s="140" t="s">
        <v>688</v>
      </c>
      <c r="B177" s="108">
        <v>5728582.0800000001</v>
      </c>
      <c r="C177" s="141">
        <v>2513935.9900000002</v>
      </c>
      <c r="D177" s="141">
        <v>17825170.77</v>
      </c>
      <c r="E177" s="141">
        <v>0</v>
      </c>
      <c r="F177" s="108">
        <v>26067688.84</v>
      </c>
    </row>
    <row r="178" spans="1:6" ht="15.75" thickBot="1" x14ac:dyDescent="0.3">
      <c r="A178" s="140" t="s">
        <v>689</v>
      </c>
      <c r="B178" s="108">
        <v>9815269.2799999993</v>
      </c>
      <c r="C178" s="141">
        <v>39174530.039999999</v>
      </c>
      <c r="D178" s="141">
        <v>62334425.090000004</v>
      </c>
      <c r="E178" s="141">
        <v>0</v>
      </c>
      <c r="F178" s="108">
        <v>111324224.41</v>
      </c>
    </row>
    <row r="179" spans="1:6" ht="15.75" thickBot="1" x14ac:dyDescent="0.3">
      <c r="A179" s="140" t="s">
        <v>690</v>
      </c>
      <c r="B179" s="108">
        <v>42528773.5</v>
      </c>
      <c r="C179" s="141">
        <v>18679732.449999999</v>
      </c>
      <c r="D179" s="141">
        <v>119367049.28</v>
      </c>
      <c r="E179" s="141">
        <v>0</v>
      </c>
      <c r="F179" s="108">
        <v>180575555.23000002</v>
      </c>
    </row>
    <row r="180" spans="1:6" ht="15.75" thickBot="1" x14ac:dyDescent="0.3">
      <c r="A180" s="140" t="s">
        <v>691</v>
      </c>
      <c r="B180" s="108">
        <v>52656935.700000003</v>
      </c>
      <c r="C180" s="141">
        <v>4975795.7300000004</v>
      </c>
      <c r="D180" s="141">
        <v>143103879.13</v>
      </c>
      <c r="E180" s="141">
        <v>0</v>
      </c>
      <c r="F180" s="108">
        <v>200736610.56</v>
      </c>
    </row>
    <row r="181" spans="1:6" ht="15.75" thickBot="1" x14ac:dyDescent="0.3">
      <c r="A181" s="140" t="s">
        <v>692</v>
      </c>
      <c r="B181" s="108">
        <v>874446.74</v>
      </c>
      <c r="C181" s="141">
        <v>2257260.2200000002</v>
      </c>
      <c r="D181" s="141">
        <v>4236417.29</v>
      </c>
      <c r="E181" s="141">
        <v>0</v>
      </c>
      <c r="F181" s="108">
        <v>7368124.25</v>
      </c>
    </row>
    <row r="182" spans="1:6" ht="15.75" thickBot="1" x14ac:dyDescent="0.3">
      <c r="A182" s="140" t="s">
        <v>693</v>
      </c>
      <c r="B182" s="108">
        <v>5146334.66</v>
      </c>
      <c r="C182" s="141">
        <v>2257260.2200000002</v>
      </c>
      <c r="D182" s="141">
        <v>9881711.8000000007</v>
      </c>
      <c r="E182" s="141">
        <v>0</v>
      </c>
      <c r="F182" s="108">
        <v>17285306.68</v>
      </c>
    </row>
    <row r="183" spans="1:6" ht="15.75" thickBot="1" x14ac:dyDescent="0.3">
      <c r="A183" s="140" t="s">
        <v>694</v>
      </c>
      <c r="B183" s="108">
        <v>11911450.470000001</v>
      </c>
      <c r="C183" s="141">
        <v>3771452.62</v>
      </c>
      <c r="D183" s="141">
        <v>10754071.99</v>
      </c>
      <c r="E183" s="141">
        <v>0</v>
      </c>
      <c r="F183" s="108">
        <v>26436975.079999998</v>
      </c>
    </row>
    <row r="184" spans="1:6" ht="15.75" thickBot="1" x14ac:dyDescent="0.3">
      <c r="A184" s="140" t="s">
        <v>695</v>
      </c>
      <c r="B184" s="108">
        <v>521480.11</v>
      </c>
      <c r="C184" s="141">
        <v>2257260.2200000002</v>
      </c>
      <c r="D184" s="141">
        <v>7056578.0599999996</v>
      </c>
      <c r="E184" s="141">
        <v>0</v>
      </c>
      <c r="F184" s="108">
        <v>9835318.3900000006</v>
      </c>
    </row>
    <row r="185" spans="1:6" ht="15.75" thickBot="1" x14ac:dyDescent="0.3">
      <c r="A185" s="140" t="s">
        <v>696</v>
      </c>
      <c r="B185" s="108">
        <v>884842.18</v>
      </c>
      <c r="C185" s="141">
        <v>33774569.579999998</v>
      </c>
      <c r="D185" s="141">
        <v>10673899.82</v>
      </c>
      <c r="E185" s="141">
        <v>0</v>
      </c>
      <c r="F185" s="108">
        <v>45333311.579999998</v>
      </c>
    </row>
    <row r="186" spans="1:6" ht="15.75" thickBot="1" x14ac:dyDescent="0.3">
      <c r="A186" s="140" t="s">
        <v>697</v>
      </c>
      <c r="B186" s="108">
        <v>15884287.529999999</v>
      </c>
      <c r="C186" s="141">
        <v>5560733.8600000003</v>
      </c>
      <c r="D186" s="141">
        <v>54554731.829999998</v>
      </c>
      <c r="E186" s="141">
        <v>0</v>
      </c>
      <c r="F186" s="108">
        <v>75999753.219999999</v>
      </c>
    </row>
    <row r="187" spans="1:6" ht="15.75" thickBot="1" x14ac:dyDescent="0.3">
      <c r="A187" s="140" t="s">
        <v>698</v>
      </c>
      <c r="B187" s="108">
        <v>7957426.3700000001</v>
      </c>
      <c r="C187" s="141">
        <v>5785725.4800000004</v>
      </c>
      <c r="D187" s="141">
        <v>12832481.83</v>
      </c>
      <c r="E187" s="141">
        <v>0</v>
      </c>
      <c r="F187" s="108">
        <v>26575633.68</v>
      </c>
    </row>
    <row r="188" spans="1:6" ht="15.75" thickBot="1" x14ac:dyDescent="0.3">
      <c r="A188" s="140" t="s">
        <v>699</v>
      </c>
      <c r="B188" s="108">
        <v>22541217.609999999</v>
      </c>
      <c r="C188" s="141">
        <v>9448823.5099999998</v>
      </c>
      <c r="D188" s="141">
        <v>71515031.030000001</v>
      </c>
      <c r="E188" s="141">
        <v>0</v>
      </c>
      <c r="F188" s="108">
        <v>103505072.15000001</v>
      </c>
    </row>
    <row r="189" spans="1:6" ht="15.75" thickBot="1" x14ac:dyDescent="0.3">
      <c r="A189" s="140" t="s">
        <v>700</v>
      </c>
      <c r="B189" s="108">
        <v>0</v>
      </c>
      <c r="C189" s="141">
        <v>20783102.890000001</v>
      </c>
      <c r="D189" s="141">
        <v>4632424.37</v>
      </c>
      <c r="E189" s="141">
        <v>0</v>
      </c>
      <c r="F189" s="108">
        <v>25415527.260000002</v>
      </c>
    </row>
    <row r="190" spans="1:6" ht="15.75" thickBot="1" x14ac:dyDescent="0.3">
      <c r="A190" s="140" t="s">
        <v>701</v>
      </c>
      <c r="B190" s="108">
        <v>1494609.89</v>
      </c>
      <c r="C190" s="141">
        <v>4002591.6100000003</v>
      </c>
      <c r="D190" s="141">
        <v>1964274.59</v>
      </c>
      <c r="E190" s="141">
        <v>0</v>
      </c>
      <c r="F190" s="108">
        <v>7461476.0899999999</v>
      </c>
    </row>
    <row r="191" spans="1:6" ht="15.75" thickBot="1" x14ac:dyDescent="0.3">
      <c r="A191" s="140" t="s">
        <v>702</v>
      </c>
      <c r="B191" s="108">
        <v>3504324.94</v>
      </c>
      <c r="C191" s="141">
        <v>2257260.2200000002</v>
      </c>
      <c r="D191" s="141">
        <v>10652081.390000001</v>
      </c>
      <c r="E191" s="141">
        <v>0</v>
      </c>
      <c r="F191" s="108">
        <v>16413666.550000001</v>
      </c>
    </row>
    <row r="192" spans="1:6" ht="15.75" thickBot="1" x14ac:dyDescent="0.3">
      <c r="A192" s="140" t="s">
        <v>703</v>
      </c>
      <c r="B192" s="108">
        <v>2734357.84</v>
      </c>
      <c r="C192" s="141">
        <v>2257260.2200000002</v>
      </c>
      <c r="D192" s="141">
        <v>8552008.1099999994</v>
      </c>
      <c r="E192" s="141">
        <v>0</v>
      </c>
      <c r="F192" s="108">
        <v>13543626.17</v>
      </c>
    </row>
    <row r="193" spans="1:6" ht="15.75" thickBot="1" x14ac:dyDescent="0.3">
      <c r="A193" s="140" t="s">
        <v>704</v>
      </c>
      <c r="B193" s="108">
        <v>7890696.9299999997</v>
      </c>
      <c r="C193" s="141">
        <v>5066285.29</v>
      </c>
      <c r="D193" s="141">
        <v>16776839.91</v>
      </c>
      <c r="E193" s="141">
        <v>0</v>
      </c>
      <c r="F193" s="108">
        <v>29733822.129999999</v>
      </c>
    </row>
    <row r="194" spans="1:6" ht="15.75" thickBot="1" x14ac:dyDescent="0.3">
      <c r="A194" s="140" t="s">
        <v>705</v>
      </c>
      <c r="B194" s="108">
        <v>93594644.989999995</v>
      </c>
      <c r="C194" s="141">
        <v>98050925.210000008</v>
      </c>
      <c r="D194" s="141">
        <v>223400976.16</v>
      </c>
      <c r="E194" s="141">
        <v>0</v>
      </c>
      <c r="F194" s="108">
        <v>415046546.36000001</v>
      </c>
    </row>
    <row r="195" spans="1:6" ht="15.75" thickBot="1" x14ac:dyDescent="0.3">
      <c r="A195" s="140" t="s">
        <v>706</v>
      </c>
      <c r="B195" s="108">
        <v>1989301.2</v>
      </c>
      <c r="C195" s="141">
        <v>2257260.2200000002</v>
      </c>
      <c r="D195" s="141">
        <v>3463592.68</v>
      </c>
      <c r="E195" s="141">
        <v>0</v>
      </c>
      <c r="F195" s="108">
        <v>7710154.0999999996</v>
      </c>
    </row>
    <row r="196" spans="1:6" ht="15.75" thickBot="1" x14ac:dyDescent="0.3">
      <c r="A196" s="140" t="s">
        <v>707</v>
      </c>
      <c r="B196" s="108">
        <v>13441404.119999999</v>
      </c>
      <c r="C196" s="141">
        <v>4016044.7700000005</v>
      </c>
      <c r="D196" s="141">
        <v>45502557.409999996</v>
      </c>
      <c r="E196" s="141">
        <v>0</v>
      </c>
      <c r="F196" s="108">
        <v>62960006.299999997</v>
      </c>
    </row>
    <row r="197" spans="1:6" ht="15.75" thickBot="1" x14ac:dyDescent="0.3">
      <c r="A197" s="140" t="s">
        <v>708</v>
      </c>
      <c r="B197" s="108">
        <v>8052988.6399999997</v>
      </c>
      <c r="C197" s="141">
        <v>6620710.5700000003</v>
      </c>
      <c r="D197" s="141">
        <v>34924475.090000004</v>
      </c>
      <c r="E197" s="141">
        <v>0</v>
      </c>
      <c r="F197" s="108">
        <v>49598174.300000004</v>
      </c>
    </row>
    <row r="198" spans="1:6" ht="15.75" thickBot="1" x14ac:dyDescent="0.3">
      <c r="A198" s="140" t="s">
        <v>709</v>
      </c>
      <c r="B198" s="108">
        <v>325526378.11000001</v>
      </c>
      <c r="C198" s="141">
        <v>123540937.91</v>
      </c>
      <c r="D198" s="141">
        <v>630842268.68999994</v>
      </c>
      <c r="E198" s="141">
        <v>8854503.4100000001</v>
      </c>
      <c r="F198" s="108">
        <v>1088764088.1200001</v>
      </c>
    </row>
    <row r="199" spans="1:6" ht="15.75" thickBot="1" x14ac:dyDescent="0.3">
      <c r="A199" s="140" t="s">
        <v>710</v>
      </c>
      <c r="B199" s="108">
        <v>7099344.4100000001</v>
      </c>
      <c r="C199" s="141">
        <v>2257260.2200000002</v>
      </c>
      <c r="D199" s="141">
        <v>17950728.869999997</v>
      </c>
      <c r="E199" s="141">
        <v>0</v>
      </c>
      <c r="F199" s="108">
        <v>27307333.5</v>
      </c>
    </row>
    <row r="200" spans="1:6" ht="15.75" thickBot="1" x14ac:dyDescent="0.3">
      <c r="A200" s="140" t="s">
        <v>711</v>
      </c>
      <c r="B200" s="108">
        <v>0</v>
      </c>
      <c r="C200" s="141">
        <v>6852953.9800000004</v>
      </c>
      <c r="D200" s="141">
        <v>4291922.03</v>
      </c>
      <c r="E200" s="141">
        <v>0</v>
      </c>
      <c r="F200" s="108">
        <v>11144876.010000002</v>
      </c>
    </row>
    <row r="201" spans="1:6" ht="15.75" thickBot="1" x14ac:dyDescent="0.3">
      <c r="A201" s="140" t="s">
        <v>712</v>
      </c>
      <c r="B201" s="108">
        <v>4646446.51</v>
      </c>
      <c r="C201" s="141">
        <v>2257260.2200000002</v>
      </c>
      <c r="D201" s="141">
        <v>20025356.899999999</v>
      </c>
      <c r="E201" s="141">
        <v>0</v>
      </c>
      <c r="F201" s="108">
        <v>26929063.629999999</v>
      </c>
    </row>
    <row r="202" spans="1:6" ht="15.75" thickBot="1" x14ac:dyDescent="0.3">
      <c r="A202" s="140" t="s">
        <v>713</v>
      </c>
      <c r="B202" s="108">
        <v>4343924.9400000004</v>
      </c>
      <c r="C202" s="141">
        <v>2257260.2200000002</v>
      </c>
      <c r="D202" s="141">
        <v>18902326.449999999</v>
      </c>
      <c r="E202" s="141">
        <v>0</v>
      </c>
      <c r="F202" s="108">
        <v>25503511.609999999</v>
      </c>
    </row>
    <row r="203" spans="1:6" ht="15.75" thickBot="1" x14ac:dyDescent="0.3">
      <c r="A203" s="140" t="s">
        <v>714</v>
      </c>
      <c r="B203" s="108">
        <v>2589248.85</v>
      </c>
      <c r="C203" s="141">
        <v>3794343.2700000005</v>
      </c>
      <c r="D203" s="141">
        <v>9343702.129999999</v>
      </c>
      <c r="E203" s="141">
        <v>0</v>
      </c>
      <c r="F203" s="108">
        <v>15727294.25</v>
      </c>
    </row>
    <row r="204" spans="1:6" ht="15.75" thickBot="1" x14ac:dyDescent="0.3">
      <c r="A204" s="140" t="s">
        <v>715</v>
      </c>
      <c r="B204" s="108">
        <v>1688983.55</v>
      </c>
      <c r="C204" s="141">
        <v>23773448.289999999</v>
      </c>
      <c r="D204" s="141">
        <v>15811110.470000001</v>
      </c>
      <c r="E204" s="141">
        <v>0</v>
      </c>
      <c r="F204" s="108">
        <v>41273542.310000002</v>
      </c>
    </row>
    <row r="205" spans="1:6" ht="15.75" thickBot="1" x14ac:dyDescent="0.3">
      <c r="A205" s="140" t="s">
        <v>716</v>
      </c>
      <c r="B205" s="108">
        <v>2306016.84</v>
      </c>
      <c r="C205" s="141">
        <v>2257260.2200000002</v>
      </c>
      <c r="D205" s="141">
        <v>12952161.51</v>
      </c>
      <c r="E205" s="141">
        <v>0</v>
      </c>
      <c r="F205" s="108">
        <v>17515438.57</v>
      </c>
    </row>
    <row r="206" spans="1:6" ht="15.75" thickBot="1" x14ac:dyDescent="0.3">
      <c r="A206" s="140" t="s">
        <v>717</v>
      </c>
      <c r="B206" s="108">
        <v>3533842.13</v>
      </c>
      <c r="C206" s="141">
        <v>95741719.359999999</v>
      </c>
      <c r="D206" s="141">
        <v>56746088.519999996</v>
      </c>
      <c r="E206" s="141">
        <v>0</v>
      </c>
      <c r="F206" s="108">
        <v>156021650.00999999</v>
      </c>
    </row>
    <row r="207" spans="1:6" ht="21.75" thickBot="1" x14ac:dyDescent="0.3">
      <c r="A207" s="140" t="s">
        <v>718</v>
      </c>
      <c r="B207" s="108">
        <v>0</v>
      </c>
      <c r="C207" s="141">
        <v>43698006.719999999</v>
      </c>
      <c r="D207" s="141">
        <v>17099466.140000001</v>
      </c>
      <c r="E207" s="141">
        <v>0</v>
      </c>
      <c r="F207" s="108">
        <v>60797472.859999999</v>
      </c>
    </row>
    <row r="208" spans="1:6" ht="15.75" thickBot="1" x14ac:dyDescent="0.3">
      <c r="A208" s="140" t="s">
        <v>719</v>
      </c>
      <c r="B208" s="108">
        <v>0</v>
      </c>
      <c r="C208" s="141">
        <v>40999367.589999996</v>
      </c>
      <c r="D208" s="141">
        <v>15190049.18</v>
      </c>
      <c r="E208" s="141">
        <v>0</v>
      </c>
      <c r="F208" s="108">
        <v>56189416.769999996</v>
      </c>
    </row>
    <row r="209" spans="1:6" ht="15.75" thickBot="1" x14ac:dyDescent="0.3">
      <c r="A209" s="140" t="s">
        <v>720</v>
      </c>
      <c r="B209" s="108">
        <v>11692743.710000001</v>
      </c>
      <c r="C209" s="141">
        <v>4697152.0200000005</v>
      </c>
      <c r="D209" s="141">
        <v>51709799.940000005</v>
      </c>
      <c r="E209" s="141">
        <v>0</v>
      </c>
      <c r="F209" s="108">
        <v>68099695.670000002</v>
      </c>
    </row>
    <row r="210" spans="1:6" ht="15.75" thickBot="1" x14ac:dyDescent="0.3">
      <c r="A210" s="140" t="s">
        <v>721</v>
      </c>
      <c r="B210" s="108">
        <v>12015119.060000001</v>
      </c>
      <c r="C210" s="141">
        <v>2577563.9500000002</v>
      </c>
      <c r="D210" s="141">
        <v>47644139.600000001</v>
      </c>
      <c r="E210" s="141">
        <v>0</v>
      </c>
      <c r="F210" s="108">
        <v>62236822.609999999</v>
      </c>
    </row>
    <row r="211" spans="1:6" ht="21.75" thickBot="1" x14ac:dyDescent="0.3">
      <c r="A211" s="140" t="s">
        <v>722</v>
      </c>
      <c r="B211" s="108">
        <v>9563365.5</v>
      </c>
      <c r="C211" s="141">
        <v>5266793.5</v>
      </c>
      <c r="D211" s="141">
        <v>34422384.039999999</v>
      </c>
      <c r="E211" s="141">
        <v>0</v>
      </c>
      <c r="F211" s="108">
        <v>49252543.039999999</v>
      </c>
    </row>
    <row r="212" spans="1:6" ht="15.75" thickBot="1" x14ac:dyDescent="0.3">
      <c r="A212" s="140" t="s">
        <v>723</v>
      </c>
      <c r="B212" s="108">
        <v>17236814</v>
      </c>
      <c r="C212" s="141">
        <v>26610015.859999999</v>
      </c>
      <c r="D212" s="141">
        <v>51434144.050000004</v>
      </c>
      <c r="E212" s="141">
        <v>0</v>
      </c>
      <c r="F212" s="108">
        <v>95280973.909999996</v>
      </c>
    </row>
    <row r="213" spans="1:6" ht="15.75" thickBot="1" x14ac:dyDescent="0.3">
      <c r="A213" s="140" t="s">
        <v>724</v>
      </c>
      <c r="B213" s="108">
        <v>8147303.6200000001</v>
      </c>
      <c r="C213" s="141">
        <v>3337468.0700000003</v>
      </c>
      <c r="D213" s="141">
        <v>23180529.140000001</v>
      </c>
      <c r="E213" s="141">
        <v>0</v>
      </c>
      <c r="F213" s="108">
        <v>34665300.829999998</v>
      </c>
    </row>
    <row r="214" spans="1:6" ht="15.75" thickBot="1" x14ac:dyDescent="0.3">
      <c r="A214" s="140" t="s">
        <v>725</v>
      </c>
      <c r="B214" s="108">
        <v>0</v>
      </c>
      <c r="C214" s="141">
        <v>48848015.969999999</v>
      </c>
      <c r="D214" s="141">
        <v>13761996.34</v>
      </c>
      <c r="E214" s="141">
        <v>0</v>
      </c>
      <c r="F214" s="108">
        <v>62610012.310000002</v>
      </c>
    </row>
    <row r="215" spans="1:6" ht="15.75" thickBot="1" x14ac:dyDescent="0.3">
      <c r="A215" s="140" t="s">
        <v>726</v>
      </c>
      <c r="B215" s="108">
        <v>1066720.8500000001</v>
      </c>
      <c r="C215" s="141">
        <v>45202809.869999997</v>
      </c>
      <c r="D215" s="141">
        <v>26012251.719999999</v>
      </c>
      <c r="E215" s="141">
        <v>0</v>
      </c>
      <c r="F215" s="108">
        <v>72281782.439999998</v>
      </c>
    </row>
    <row r="216" spans="1:6" ht="15.75" thickBot="1" x14ac:dyDescent="0.3">
      <c r="A216" s="140" t="s">
        <v>727</v>
      </c>
      <c r="B216" s="108">
        <v>9139173.9000000004</v>
      </c>
      <c r="C216" s="141">
        <v>5189132.74</v>
      </c>
      <c r="D216" s="141">
        <v>47221990.140000001</v>
      </c>
      <c r="E216" s="141">
        <v>0</v>
      </c>
      <c r="F216" s="108">
        <v>61550296.780000001</v>
      </c>
    </row>
    <row r="217" spans="1:6" ht="15.75" thickBot="1" x14ac:dyDescent="0.3">
      <c r="A217" s="140" t="s">
        <v>728</v>
      </c>
      <c r="B217" s="108">
        <v>1575999.8</v>
      </c>
      <c r="C217" s="141">
        <v>20826206.699999999</v>
      </c>
      <c r="D217" s="141">
        <v>17875889.809999999</v>
      </c>
      <c r="E217" s="141">
        <v>0</v>
      </c>
      <c r="F217" s="108">
        <v>40278096.310000002</v>
      </c>
    </row>
    <row r="218" spans="1:6" ht="15.75" thickBot="1" x14ac:dyDescent="0.3">
      <c r="A218" s="37" t="s">
        <v>46</v>
      </c>
      <c r="B218" s="142">
        <v>3644042048.1300001</v>
      </c>
      <c r="C218" s="142">
        <v>4088023721.4799938</v>
      </c>
      <c r="D218" s="142">
        <v>10158708964.510008</v>
      </c>
      <c r="E218" s="142">
        <v>22142905.289999999</v>
      </c>
      <c r="F218" s="142">
        <v>17912917639.41</v>
      </c>
    </row>
    <row r="221" spans="1:6" ht="36" customHeight="1" x14ac:dyDescent="0.25">
      <c r="A221" s="296" t="s">
        <v>812</v>
      </c>
      <c r="B221" s="296"/>
      <c r="C221" s="296"/>
      <c r="D221" s="296"/>
      <c r="E221" s="296"/>
      <c r="F221" s="296"/>
    </row>
  </sheetData>
  <mergeCells count="4">
    <mergeCell ref="A4:A5"/>
    <mergeCell ref="A2:F2"/>
    <mergeCell ref="B4:E4"/>
    <mergeCell ref="A221:F2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tabSelected="1" workbookViewId="0">
      <pane ySplit="6" topLeftCell="A7" activePane="bottomLeft" state="frozen"/>
      <selection pane="bottomLeft" activeCell="M9" sqref="M9"/>
    </sheetView>
  </sheetViews>
  <sheetFormatPr baseColWidth="10" defaultRowHeight="15" x14ac:dyDescent="0.25"/>
  <cols>
    <col min="1" max="1" width="30.7109375" style="4" customWidth="1"/>
    <col min="2" max="3" width="28.5703125" style="4" customWidth="1"/>
    <col min="4" max="4" width="19.5703125" style="4" customWidth="1"/>
    <col min="5" max="16384" width="11.42578125" style="4"/>
  </cols>
  <sheetData>
    <row r="2" spans="1:4" ht="18" customHeight="1" x14ac:dyDescent="0.25">
      <c r="A2" s="301" t="s">
        <v>246</v>
      </c>
      <c r="B2" s="301"/>
      <c r="C2" s="301"/>
      <c r="D2" s="301"/>
    </row>
    <row r="3" spans="1:4" ht="18.75" customHeight="1" x14ac:dyDescent="0.25">
      <c r="A3" s="301"/>
      <c r="B3" s="301"/>
      <c r="C3" s="301"/>
      <c r="D3" s="301"/>
    </row>
    <row r="4" spans="1:4" ht="18.75" customHeight="1" thickBot="1" x14ac:dyDescent="0.3">
      <c r="A4" s="162"/>
      <c r="B4" s="40"/>
      <c r="C4" s="40"/>
      <c r="D4" s="162"/>
    </row>
    <row r="5" spans="1:4" ht="15.75" thickBot="1" x14ac:dyDescent="0.3">
      <c r="A5" s="160" t="s">
        <v>123</v>
      </c>
      <c r="B5" s="297" t="s">
        <v>125</v>
      </c>
      <c r="C5" s="298"/>
      <c r="D5" s="299" t="s">
        <v>46</v>
      </c>
    </row>
    <row r="6" spans="1:4" ht="15.75" thickBot="1" x14ac:dyDescent="0.3">
      <c r="A6" s="161" t="s">
        <v>124</v>
      </c>
      <c r="B6" s="41" t="s">
        <v>126</v>
      </c>
      <c r="C6" s="41" t="s">
        <v>127</v>
      </c>
      <c r="D6" s="300"/>
    </row>
    <row r="7" spans="1:4" ht="39" customHeight="1" thickBot="1" x14ac:dyDescent="0.3">
      <c r="A7" s="39" t="s">
        <v>319</v>
      </c>
      <c r="B7" s="39">
        <v>29</v>
      </c>
      <c r="C7" s="39"/>
      <c r="D7" s="39">
        <v>29</v>
      </c>
    </row>
    <row r="8" spans="1:4" ht="39" customHeight="1" thickBot="1" x14ac:dyDescent="0.3">
      <c r="A8" s="39" t="s">
        <v>320</v>
      </c>
      <c r="B8" s="39">
        <v>44914</v>
      </c>
      <c r="C8" s="39">
        <v>49758</v>
      </c>
      <c r="D8" s="39">
        <v>94672</v>
      </c>
    </row>
    <row r="9" spans="1:4" ht="39" customHeight="1" thickBot="1" x14ac:dyDescent="0.3">
      <c r="A9" s="39" t="s">
        <v>828</v>
      </c>
      <c r="B9" s="39">
        <v>11535</v>
      </c>
      <c r="C9" s="39"/>
      <c r="D9" s="39">
        <v>11535</v>
      </c>
    </row>
    <row r="10" spans="1:4" ht="39" customHeight="1" thickBot="1" x14ac:dyDescent="0.3">
      <c r="A10" s="39" t="s">
        <v>321</v>
      </c>
      <c r="B10" s="39">
        <v>82</v>
      </c>
      <c r="C10" s="39">
        <v>92</v>
      </c>
      <c r="D10" s="39">
        <v>174</v>
      </c>
    </row>
    <row r="11" spans="1:4" ht="39" customHeight="1" thickBot="1" x14ac:dyDescent="0.3">
      <c r="A11" s="39" t="s">
        <v>829</v>
      </c>
      <c r="B11" s="39">
        <v>55</v>
      </c>
      <c r="C11" s="39"/>
      <c r="D11" s="39">
        <v>55</v>
      </c>
    </row>
    <row r="12" spans="1:4" ht="39" customHeight="1" thickBot="1" x14ac:dyDescent="0.3">
      <c r="A12" s="39" t="s">
        <v>322</v>
      </c>
      <c r="B12" s="39">
        <v>1</v>
      </c>
      <c r="C12" s="39"/>
      <c r="D12" s="39">
        <v>1</v>
      </c>
    </row>
    <row r="13" spans="1:4" ht="39" customHeight="1" thickBot="1" x14ac:dyDescent="0.3">
      <c r="A13" s="39" t="s">
        <v>323</v>
      </c>
      <c r="B13" s="39">
        <v>62</v>
      </c>
      <c r="C13" s="39"/>
      <c r="D13" s="39">
        <v>62</v>
      </c>
    </row>
    <row r="14" spans="1:4" ht="39" customHeight="1" thickBot="1" x14ac:dyDescent="0.3">
      <c r="A14" s="39" t="s">
        <v>324</v>
      </c>
      <c r="B14" s="39">
        <v>82</v>
      </c>
      <c r="C14" s="39">
        <v>96</v>
      </c>
      <c r="D14" s="39">
        <v>178</v>
      </c>
    </row>
    <row r="15" spans="1:4" ht="15.75" thickBot="1" x14ac:dyDescent="0.3">
      <c r="A15" s="38"/>
      <c r="B15" s="39"/>
      <c r="C15" s="109"/>
      <c r="D15" s="39"/>
    </row>
    <row r="16" spans="1:4" ht="39" customHeight="1" thickBot="1" x14ac:dyDescent="0.3">
      <c r="A16" s="37" t="s">
        <v>46</v>
      </c>
      <c r="B16" s="110">
        <f>SUM(B7:B15)</f>
        <v>56760</v>
      </c>
      <c r="C16" s="110">
        <f t="shared" ref="C16:D16" si="0">SUM(C7:C15)</f>
        <v>49946</v>
      </c>
      <c r="D16" s="110">
        <f t="shared" si="0"/>
        <v>106706</v>
      </c>
    </row>
    <row r="17" spans="1:4" ht="64.5" customHeight="1" x14ac:dyDescent="0.25">
      <c r="A17" s="302" t="s">
        <v>128</v>
      </c>
      <c r="B17" s="302"/>
      <c r="C17" s="302"/>
      <c r="D17" s="302"/>
    </row>
    <row r="19" spans="1:4" ht="18" x14ac:dyDescent="0.25">
      <c r="A19" s="167"/>
    </row>
  </sheetData>
  <mergeCells count="4">
    <mergeCell ref="B5:C5"/>
    <mergeCell ref="D5:D6"/>
    <mergeCell ref="A2:D3"/>
    <mergeCell ref="A17:D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5"/>
  <sheetViews>
    <sheetView zoomScale="98" zoomScaleNormal="98" workbookViewId="0">
      <pane ySplit="4" topLeftCell="A11" activePane="bottomLeft" state="frozen"/>
      <selection pane="bottomLeft" activeCell="C38" sqref="C38"/>
    </sheetView>
  </sheetViews>
  <sheetFormatPr baseColWidth="10" defaultRowHeight="15" x14ac:dyDescent="0.25"/>
  <cols>
    <col min="1" max="1" width="11.42578125" style="4"/>
    <col min="2" max="2" width="52.140625" style="4" customWidth="1"/>
    <col min="3" max="4" width="42.7109375" style="4" customWidth="1"/>
    <col min="5" max="16384" width="11.42578125" style="4"/>
  </cols>
  <sheetData>
    <row r="2" spans="1:4" ht="21.75" x14ac:dyDescent="0.25">
      <c r="B2" s="303" t="s">
        <v>247</v>
      </c>
      <c r="C2" s="303"/>
      <c r="D2" s="303"/>
    </row>
    <row r="3" spans="1:4" ht="18.75" thickBot="1" x14ac:dyDescent="0.3">
      <c r="B3" s="44"/>
      <c r="C3" s="43"/>
      <c r="D3" s="43"/>
    </row>
    <row r="4" spans="1:4" ht="27.75" customHeight="1" thickBot="1" x14ac:dyDescent="0.3">
      <c r="A4" s="306" t="s">
        <v>129</v>
      </c>
      <c r="B4" s="307"/>
      <c r="C4" s="45" t="s">
        <v>130</v>
      </c>
      <c r="D4" s="122" t="s">
        <v>131</v>
      </c>
    </row>
    <row r="5" spans="1:4" ht="39.75" customHeight="1" thickBot="1" x14ac:dyDescent="0.3">
      <c r="A5" s="304" t="s">
        <v>156</v>
      </c>
      <c r="B5" s="305"/>
      <c r="C5" s="114" t="s">
        <v>341</v>
      </c>
      <c r="D5" s="73" t="s">
        <v>342</v>
      </c>
    </row>
    <row r="6" spans="1:4" ht="83.25" customHeight="1" thickBot="1" x14ac:dyDescent="0.3">
      <c r="A6" s="310"/>
      <c r="B6" s="58" t="s">
        <v>132</v>
      </c>
      <c r="C6" s="115" t="s">
        <v>341</v>
      </c>
      <c r="D6" s="139" t="s">
        <v>489</v>
      </c>
    </row>
    <row r="7" spans="1:4" ht="63" customHeight="1" thickBot="1" x14ac:dyDescent="0.3">
      <c r="A7" s="311"/>
      <c r="B7" s="58" t="s">
        <v>133</v>
      </c>
      <c r="C7" s="116" t="s">
        <v>343</v>
      </c>
      <c r="D7" s="139" t="s">
        <v>489</v>
      </c>
    </row>
    <row r="8" spans="1:4" ht="70.5" customHeight="1" thickBot="1" x14ac:dyDescent="0.3">
      <c r="A8" s="311"/>
      <c r="B8" s="58" t="s">
        <v>137</v>
      </c>
      <c r="C8" s="117" t="s">
        <v>486</v>
      </c>
      <c r="D8" s="73" t="s">
        <v>344</v>
      </c>
    </row>
    <row r="9" spans="1:4" ht="72" customHeight="1" thickBot="1" x14ac:dyDescent="0.3">
      <c r="A9" s="311"/>
      <c r="B9" s="58" t="s">
        <v>134</v>
      </c>
      <c r="C9" s="114" t="s">
        <v>341</v>
      </c>
      <c r="D9" s="73" t="s">
        <v>344</v>
      </c>
    </row>
    <row r="10" spans="1:4" ht="409.5" customHeight="1" thickBot="1" x14ac:dyDescent="0.3">
      <c r="A10" s="311"/>
      <c r="B10" s="58" t="s">
        <v>135</v>
      </c>
      <c r="C10" s="42" t="s">
        <v>487</v>
      </c>
      <c r="D10" s="73" t="s">
        <v>496</v>
      </c>
    </row>
    <row r="11" spans="1:4" ht="32.25" customHeight="1" thickBot="1" x14ac:dyDescent="0.3">
      <c r="A11" s="312"/>
      <c r="B11" s="59" t="s">
        <v>136</v>
      </c>
      <c r="C11" s="114" t="s">
        <v>339</v>
      </c>
      <c r="D11" s="73" t="s">
        <v>344</v>
      </c>
    </row>
    <row r="12" spans="1:4" ht="60.75" customHeight="1" thickBot="1" x14ac:dyDescent="0.3">
      <c r="A12" s="304" t="s">
        <v>157</v>
      </c>
      <c r="B12" s="305"/>
      <c r="C12" s="117" t="s">
        <v>497</v>
      </c>
      <c r="D12" s="73" t="s">
        <v>344</v>
      </c>
    </row>
    <row r="13" spans="1:4" ht="41.25" customHeight="1" thickBot="1" x14ac:dyDescent="0.3">
      <c r="A13" s="310"/>
      <c r="B13" s="58" t="s">
        <v>138</v>
      </c>
      <c r="C13" s="117" t="s">
        <v>339</v>
      </c>
      <c r="D13" s="73" t="s">
        <v>344</v>
      </c>
    </row>
    <row r="14" spans="1:4" ht="41.25" customHeight="1" thickBot="1" x14ac:dyDescent="0.3">
      <c r="A14" s="311"/>
      <c r="B14" s="58" t="s">
        <v>139</v>
      </c>
      <c r="C14" s="117" t="s">
        <v>488</v>
      </c>
      <c r="D14" s="73" t="s">
        <v>344</v>
      </c>
    </row>
    <row r="15" spans="1:4" ht="120.75" customHeight="1" thickBot="1" x14ac:dyDescent="0.3">
      <c r="A15" s="311"/>
      <c r="B15" s="58" t="s">
        <v>140</v>
      </c>
      <c r="C15" s="42" t="s">
        <v>354</v>
      </c>
      <c r="D15" s="73" t="s">
        <v>345</v>
      </c>
    </row>
    <row r="16" spans="1:4" ht="102" customHeight="1" thickBot="1" x14ac:dyDescent="0.3">
      <c r="A16" s="311"/>
      <c r="B16" s="58" t="s">
        <v>141</v>
      </c>
      <c r="C16" s="113" t="s">
        <v>339</v>
      </c>
      <c r="D16" s="113" t="s">
        <v>352</v>
      </c>
    </row>
    <row r="17" spans="1:4" ht="105" customHeight="1" thickBot="1" x14ac:dyDescent="0.3">
      <c r="A17" s="311"/>
      <c r="B17" s="58" t="s">
        <v>142</v>
      </c>
      <c r="C17" s="113" t="s">
        <v>779</v>
      </c>
      <c r="D17" s="113" t="s">
        <v>352</v>
      </c>
    </row>
    <row r="18" spans="1:4" ht="41.25" customHeight="1" thickBot="1" x14ac:dyDescent="0.3">
      <c r="A18" s="312"/>
      <c r="B18" s="59" t="s">
        <v>136</v>
      </c>
      <c r="C18" s="117" t="s">
        <v>339</v>
      </c>
      <c r="D18" s="73" t="s">
        <v>344</v>
      </c>
    </row>
    <row r="19" spans="1:4" ht="35.25" customHeight="1" thickBot="1" x14ac:dyDescent="0.3">
      <c r="A19" s="304" t="s">
        <v>158</v>
      </c>
      <c r="B19" s="305"/>
      <c r="C19" s="117" t="s">
        <v>339</v>
      </c>
      <c r="D19" s="73" t="s">
        <v>353</v>
      </c>
    </row>
    <row r="20" spans="1:4" ht="30.75" thickBot="1" x14ac:dyDescent="0.3">
      <c r="A20" s="310"/>
      <c r="B20" s="58" t="s">
        <v>146</v>
      </c>
      <c r="C20" s="42" t="s">
        <v>498</v>
      </c>
      <c r="D20" s="73" t="s">
        <v>353</v>
      </c>
    </row>
    <row r="21" spans="1:4" ht="75.75" thickBot="1" x14ac:dyDescent="0.3">
      <c r="A21" s="311"/>
      <c r="B21" s="58" t="s">
        <v>139</v>
      </c>
      <c r="C21" s="112" t="s">
        <v>499</v>
      </c>
      <c r="D21" s="73" t="s">
        <v>353</v>
      </c>
    </row>
    <row r="22" spans="1:4" ht="60.75" thickBot="1" x14ac:dyDescent="0.3">
      <c r="A22" s="311"/>
      <c r="B22" s="58" t="s">
        <v>143</v>
      </c>
      <c r="C22" s="42" t="s">
        <v>500</v>
      </c>
      <c r="D22" s="42"/>
    </row>
    <row r="23" spans="1:4" ht="45.75" thickBot="1" x14ac:dyDescent="0.3">
      <c r="A23" s="311"/>
      <c r="B23" s="58" t="s">
        <v>144</v>
      </c>
      <c r="C23" s="113" t="s">
        <v>271</v>
      </c>
      <c r="D23" s="73" t="s">
        <v>353</v>
      </c>
    </row>
    <row r="24" spans="1:4" ht="30.75" thickBot="1" x14ac:dyDescent="0.3">
      <c r="A24" s="311"/>
      <c r="B24" s="58" t="s">
        <v>145</v>
      </c>
      <c r="C24" s="113" t="s">
        <v>501</v>
      </c>
      <c r="D24" s="73" t="s">
        <v>353</v>
      </c>
    </row>
    <row r="25" spans="1:4" ht="30.75" thickBot="1" x14ac:dyDescent="0.3">
      <c r="A25" s="312"/>
      <c r="B25" s="59" t="s">
        <v>136</v>
      </c>
      <c r="C25" s="42" t="s">
        <v>339</v>
      </c>
      <c r="D25" s="73" t="s">
        <v>340</v>
      </c>
    </row>
    <row r="26" spans="1:4" ht="35.25" customHeight="1" thickBot="1" x14ac:dyDescent="0.3">
      <c r="A26" s="304" t="s">
        <v>159</v>
      </c>
      <c r="B26" s="305"/>
      <c r="C26" s="42" t="s">
        <v>339</v>
      </c>
      <c r="D26" s="73" t="s">
        <v>340</v>
      </c>
    </row>
    <row r="27" spans="1:4" ht="45.75" thickBot="1" x14ac:dyDescent="0.3">
      <c r="A27" s="310"/>
      <c r="B27" s="58" t="s">
        <v>147</v>
      </c>
      <c r="C27" s="42" t="s">
        <v>502</v>
      </c>
      <c r="D27" s="73" t="s">
        <v>340</v>
      </c>
    </row>
    <row r="28" spans="1:4" ht="75.75" thickBot="1" x14ac:dyDescent="0.3">
      <c r="A28" s="311"/>
      <c r="B28" s="58" t="s">
        <v>139</v>
      </c>
      <c r="C28" s="112" t="s">
        <v>504</v>
      </c>
      <c r="D28" s="73" t="s">
        <v>340</v>
      </c>
    </row>
    <row r="29" spans="1:4" ht="84" customHeight="1" thickBot="1" x14ac:dyDescent="0.3">
      <c r="A29" s="311"/>
      <c r="B29" s="58" t="s">
        <v>148</v>
      </c>
      <c r="C29" s="42" t="s">
        <v>503</v>
      </c>
      <c r="D29" s="73" t="s">
        <v>340</v>
      </c>
    </row>
    <row r="30" spans="1:4" ht="30.75" thickBot="1" x14ac:dyDescent="0.3">
      <c r="A30" s="311"/>
      <c r="B30" s="58" t="s">
        <v>149</v>
      </c>
      <c r="C30" s="113" t="s">
        <v>339</v>
      </c>
      <c r="D30" s="144" t="s">
        <v>340</v>
      </c>
    </row>
    <row r="31" spans="1:4" ht="180.75" thickBot="1" x14ac:dyDescent="0.3">
      <c r="A31" s="311"/>
      <c r="B31" s="58" t="s">
        <v>150</v>
      </c>
      <c r="C31" s="113" t="s">
        <v>737</v>
      </c>
      <c r="D31" s="73" t="s">
        <v>340</v>
      </c>
    </row>
    <row r="32" spans="1:4" ht="25.5" customHeight="1" thickBot="1" x14ac:dyDescent="0.3">
      <c r="A32" s="312"/>
      <c r="B32" s="59" t="s">
        <v>151</v>
      </c>
      <c r="C32" s="42" t="s">
        <v>339</v>
      </c>
      <c r="D32" s="73" t="s">
        <v>340</v>
      </c>
    </row>
    <row r="33" spans="1:4" ht="38.25" customHeight="1" thickBot="1" x14ac:dyDescent="0.3">
      <c r="A33" s="304" t="s">
        <v>160</v>
      </c>
      <c r="B33" s="305"/>
      <c r="C33" s="42" t="s">
        <v>339</v>
      </c>
      <c r="D33" s="73" t="s">
        <v>340</v>
      </c>
    </row>
    <row r="34" spans="1:4" ht="57.75" customHeight="1" thickBot="1" x14ac:dyDescent="0.3">
      <c r="A34" s="310"/>
      <c r="B34" s="58" t="s">
        <v>147</v>
      </c>
      <c r="C34" s="42" t="s">
        <v>502</v>
      </c>
      <c r="D34" s="73" t="s">
        <v>340</v>
      </c>
    </row>
    <row r="35" spans="1:4" ht="86.25" customHeight="1" thickBot="1" x14ac:dyDescent="0.3">
      <c r="A35" s="311"/>
      <c r="B35" s="58" t="s">
        <v>139</v>
      </c>
      <c r="C35" s="112" t="s">
        <v>504</v>
      </c>
      <c r="D35" s="73" t="s">
        <v>340</v>
      </c>
    </row>
    <row r="36" spans="1:4" ht="89.25" customHeight="1" thickBot="1" x14ac:dyDescent="0.3">
      <c r="A36" s="311"/>
      <c r="B36" s="58" t="s">
        <v>148</v>
      </c>
      <c r="C36" s="42" t="s">
        <v>813</v>
      </c>
      <c r="D36" s="42"/>
    </row>
    <row r="37" spans="1:4" ht="46.5" customHeight="1" thickBot="1" x14ac:dyDescent="0.3">
      <c r="A37" s="311"/>
      <c r="B37" s="58" t="s">
        <v>149</v>
      </c>
      <c r="C37" s="113" t="s">
        <v>339</v>
      </c>
      <c r="D37" s="73" t="s">
        <v>340</v>
      </c>
    </row>
    <row r="38" spans="1:4" ht="111" customHeight="1" thickBot="1" x14ac:dyDescent="0.3">
      <c r="A38" s="311"/>
      <c r="B38" s="58" t="s">
        <v>145</v>
      </c>
      <c r="C38" s="113" t="s">
        <v>738</v>
      </c>
      <c r="D38" s="73" t="s">
        <v>340</v>
      </c>
    </row>
    <row r="39" spans="1:4" ht="32.25" customHeight="1" thickBot="1" x14ac:dyDescent="0.3">
      <c r="A39" s="312"/>
      <c r="B39" s="59" t="s">
        <v>151</v>
      </c>
      <c r="C39" s="42" t="s">
        <v>339</v>
      </c>
      <c r="D39" s="144" t="s">
        <v>340</v>
      </c>
    </row>
    <row r="40" spans="1:4" ht="41.25" customHeight="1" thickBot="1" x14ac:dyDescent="0.3">
      <c r="A40" s="308" t="s">
        <v>161</v>
      </c>
      <c r="B40" s="309"/>
      <c r="C40" s="42" t="s">
        <v>339</v>
      </c>
      <c r="D40" s="42"/>
    </row>
    <row r="41" spans="1:4" ht="45.75" thickBot="1" x14ac:dyDescent="0.3">
      <c r="A41" s="310"/>
      <c r="B41" s="58" t="s">
        <v>152</v>
      </c>
      <c r="C41" s="121" t="s">
        <v>775</v>
      </c>
      <c r="D41" s="73" t="s">
        <v>340</v>
      </c>
    </row>
    <row r="42" spans="1:4" ht="45.75" thickBot="1" x14ac:dyDescent="0.3">
      <c r="A42" s="311"/>
      <c r="B42" s="58" t="s">
        <v>153</v>
      </c>
      <c r="C42" s="42" t="s">
        <v>272</v>
      </c>
      <c r="D42" s="42"/>
    </row>
    <row r="43" spans="1:4" ht="15.75" thickBot="1" x14ac:dyDescent="0.3">
      <c r="A43" s="311"/>
      <c r="B43" s="58" t="s">
        <v>154</v>
      </c>
      <c r="C43" s="42" t="s">
        <v>371</v>
      </c>
      <c r="D43" s="42"/>
    </row>
    <row r="44" spans="1:4" ht="45.75" thickBot="1" x14ac:dyDescent="0.3">
      <c r="A44" s="312"/>
      <c r="B44" s="59" t="s">
        <v>155</v>
      </c>
      <c r="C44" s="42" t="s">
        <v>371</v>
      </c>
      <c r="D44" s="42"/>
    </row>
    <row r="45" spans="1:4" ht="87.75" customHeight="1" thickBot="1" x14ac:dyDescent="0.3">
      <c r="A45" s="304" t="s">
        <v>162</v>
      </c>
      <c r="B45" s="305"/>
      <c r="C45" s="42" t="s">
        <v>764</v>
      </c>
      <c r="D45" s="46" t="s">
        <v>163</v>
      </c>
    </row>
  </sheetData>
  <mergeCells count="15">
    <mergeCell ref="A26:B26"/>
    <mergeCell ref="A33:B33"/>
    <mergeCell ref="A40:B40"/>
    <mergeCell ref="A45:B45"/>
    <mergeCell ref="A6:A11"/>
    <mergeCell ref="A13:A18"/>
    <mergeCell ref="A20:A25"/>
    <mergeCell ref="A27:A32"/>
    <mergeCell ref="A34:A39"/>
    <mergeCell ref="A41:A44"/>
    <mergeCell ref="B2:D2"/>
    <mergeCell ref="A5:B5"/>
    <mergeCell ref="A4:B4"/>
    <mergeCell ref="A12:B12"/>
    <mergeCell ref="A19:B19"/>
  </mergeCells>
  <hyperlinks>
    <hyperlink ref="D25" r:id="rId1"/>
    <hyperlink ref="D26" r:id="rId2"/>
    <hyperlink ref="D32" r:id="rId3"/>
    <hyperlink ref="D33" r:id="rId4"/>
    <hyperlink ref="D39" r:id="rId5"/>
    <hyperlink ref="D5" r:id="rId6"/>
    <hyperlink ref="D21" r:id="rId7"/>
    <hyperlink ref="D27" r:id="rId8"/>
    <hyperlink ref="D8" r:id="rId9"/>
    <hyperlink ref="D10" r:id="rId10" display="https://www.sev.gob.mx/v1/files/2022/10/REGLAMENTO_INTERIOR_SEV_2022.pdf"/>
    <hyperlink ref="D12" r:id="rId11"/>
    <hyperlink ref="D15" r:id="rId12"/>
    <hyperlink ref="D6" r:id="rId13"/>
    <hyperlink ref="D7" r:id="rId14"/>
    <hyperlink ref="D9" r:id="rId15"/>
    <hyperlink ref="D20" r:id="rId16"/>
    <hyperlink ref="D28" r:id="rId17"/>
    <hyperlink ref="D29" r:id="rId18"/>
    <hyperlink ref="D30" r:id="rId19"/>
    <hyperlink ref="D31" r:id="rId20"/>
    <hyperlink ref="D23:D24" r:id="rId21" display="https://www.sev.gob.mx/normatividad/MGO.pdf"/>
    <hyperlink ref="D34:D35" r:id="rId22" display="https://www.sev.gob.mx/normatividad/manuales-administrativos/"/>
    <hyperlink ref="D37" r:id="rId23"/>
    <hyperlink ref="D38" r:id="rId24"/>
    <hyperlink ref="D41" r:id="rId25"/>
  </hyperlinks>
  <pageMargins left="0.7" right="0.7" top="0.75" bottom="0.75" header="0.3" footer="0.3"/>
  <pageSetup orientation="portrait" horizontalDpi="4294967294" verticalDpi="4294967294" r:id="rId2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3"/>
  <sheetViews>
    <sheetView zoomScale="90" zoomScaleNormal="90" workbookViewId="0">
      <pane ySplit="8" topLeftCell="A9" activePane="bottomLeft" state="frozen"/>
      <selection pane="bottomLeft" activeCell="A10" sqref="A10"/>
    </sheetView>
  </sheetViews>
  <sheetFormatPr baseColWidth="10" defaultRowHeight="15" x14ac:dyDescent="0.25"/>
  <cols>
    <col min="1" max="5" width="15.140625" style="4" customWidth="1"/>
    <col min="6" max="6" width="22.42578125" style="4" customWidth="1"/>
    <col min="7" max="8" width="15.140625" style="4" customWidth="1"/>
    <col min="9" max="16384" width="11.42578125" style="4"/>
  </cols>
  <sheetData>
    <row r="2" spans="1:8" ht="18" x14ac:dyDescent="0.25">
      <c r="A2" s="186" t="s">
        <v>248</v>
      </c>
      <c r="B2" s="186"/>
      <c r="C2" s="186"/>
      <c r="D2" s="186"/>
      <c r="E2" s="186"/>
      <c r="F2" s="186"/>
      <c r="G2" s="186"/>
      <c r="H2" s="186"/>
    </row>
    <row r="3" spans="1:8" ht="15.75" thickBot="1" x14ac:dyDescent="0.3">
      <c r="A3" s="23"/>
    </row>
    <row r="4" spans="1:8" x14ac:dyDescent="0.25">
      <c r="A4" s="247" t="s">
        <v>164</v>
      </c>
      <c r="B4" s="247" t="s">
        <v>165</v>
      </c>
      <c r="C4" s="247" t="s">
        <v>166</v>
      </c>
      <c r="D4" s="247" t="s">
        <v>167</v>
      </c>
      <c r="E4" s="247" t="s">
        <v>168</v>
      </c>
      <c r="F4" s="247" t="s">
        <v>169</v>
      </c>
      <c r="G4" s="247" t="s">
        <v>170</v>
      </c>
      <c r="H4" s="247" t="s">
        <v>171</v>
      </c>
    </row>
    <row r="5" spans="1:8" x14ac:dyDescent="0.25">
      <c r="A5" s="313"/>
      <c r="B5" s="313"/>
      <c r="C5" s="313"/>
      <c r="D5" s="313"/>
      <c r="E5" s="313"/>
      <c r="F5" s="313"/>
      <c r="G5" s="313"/>
      <c r="H5" s="313"/>
    </row>
    <row r="6" spans="1:8" x14ac:dyDescent="0.25">
      <c r="A6" s="313"/>
      <c r="B6" s="313"/>
      <c r="C6" s="313"/>
      <c r="D6" s="313"/>
      <c r="E6" s="313"/>
      <c r="F6" s="313"/>
      <c r="G6" s="313"/>
      <c r="H6" s="313"/>
    </row>
    <row r="7" spans="1:8" x14ac:dyDescent="0.25">
      <c r="A7" s="313"/>
      <c r="B7" s="313"/>
      <c r="C7" s="313"/>
      <c r="D7" s="313"/>
      <c r="E7" s="313"/>
      <c r="F7" s="313"/>
      <c r="G7" s="313"/>
      <c r="H7" s="313"/>
    </row>
    <row r="8" spans="1:8" ht="15.75" thickBot="1" x14ac:dyDescent="0.3">
      <c r="A8" s="248"/>
      <c r="B8" s="248"/>
      <c r="C8" s="248"/>
      <c r="D8" s="248"/>
      <c r="E8" s="248"/>
      <c r="F8" s="248"/>
      <c r="G8" s="248"/>
      <c r="H8" s="248"/>
    </row>
    <row r="9" spans="1:8" ht="26.25" customHeight="1" thickBot="1" x14ac:dyDescent="0.3">
      <c r="A9" s="314" t="s">
        <v>172</v>
      </c>
      <c r="B9" s="315"/>
      <c r="C9" s="315"/>
      <c r="D9" s="315"/>
      <c r="E9" s="315"/>
      <c r="F9" s="315"/>
      <c r="G9" s="315"/>
      <c r="H9" s="316"/>
    </row>
    <row r="10" spans="1:8" ht="150" customHeight="1" thickBot="1" x14ac:dyDescent="0.3">
      <c r="A10" s="60" t="s">
        <v>173</v>
      </c>
      <c r="B10" s="47" t="s">
        <v>356</v>
      </c>
      <c r="C10" s="124">
        <v>35.64</v>
      </c>
      <c r="D10" s="124">
        <v>35.64</v>
      </c>
      <c r="E10" s="125">
        <v>1</v>
      </c>
      <c r="F10" s="47" t="s">
        <v>805</v>
      </c>
      <c r="G10" s="317" t="s">
        <v>357</v>
      </c>
      <c r="H10" s="317" t="s">
        <v>358</v>
      </c>
    </row>
    <row r="11" spans="1:8" ht="147" customHeight="1" thickBot="1" x14ac:dyDescent="0.3">
      <c r="A11" s="60" t="s">
        <v>173</v>
      </c>
      <c r="B11" s="47" t="s">
        <v>359</v>
      </c>
      <c r="C11" s="124">
        <v>52.37</v>
      </c>
      <c r="D11" s="124">
        <v>52.37</v>
      </c>
      <c r="E11" s="125">
        <v>1</v>
      </c>
      <c r="F11" s="47" t="s">
        <v>805</v>
      </c>
      <c r="G11" s="318"/>
      <c r="H11" s="318"/>
    </row>
    <row r="12" spans="1:8" ht="138.75" customHeight="1" thickBot="1" x14ac:dyDescent="0.3">
      <c r="A12" s="60" t="s">
        <v>173</v>
      </c>
      <c r="B12" s="47" t="s">
        <v>360</v>
      </c>
      <c r="C12" s="124">
        <v>70.41</v>
      </c>
      <c r="D12" s="124">
        <v>70.41</v>
      </c>
      <c r="E12" s="125">
        <v>1</v>
      </c>
      <c r="F12" s="47" t="s">
        <v>805</v>
      </c>
      <c r="G12" s="318"/>
      <c r="H12" s="318"/>
    </row>
    <row r="13" spans="1:8" ht="110.25" customHeight="1" thickBot="1" x14ac:dyDescent="0.3">
      <c r="A13" s="60" t="s">
        <v>173</v>
      </c>
      <c r="B13" s="47" t="s">
        <v>361</v>
      </c>
      <c r="C13" s="124">
        <v>0.22</v>
      </c>
      <c r="D13" s="124">
        <v>0.22</v>
      </c>
      <c r="E13" s="125">
        <v>1</v>
      </c>
      <c r="F13" s="47" t="s">
        <v>806</v>
      </c>
      <c r="G13" s="318"/>
      <c r="H13" s="318"/>
    </row>
    <row r="14" spans="1:8" ht="111.75" customHeight="1" thickBot="1" x14ac:dyDescent="0.3">
      <c r="A14" s="60" t="s">
        <v>173</v>
      </c>
      <c r="B14" s="47" t="s">
        <v>362</v>
      </c>
      <c r="C14" s="124">
        <v>2.64</v>
      </c>
      <c r="D14" s="124">
        <v>2.64</v>
      </c>
      <c r="E14" s="125">
        <v>1</v>
      </c>
      <c r="F14" s="47" t="s">
        <v>806</v>
      </c>
      <c r="G14" s="318"/>
      <c r="H14" s="318"/>
    </row>
    <row r="15" spans="1:8" ht="151.5" customHeight="1" thickBot="1" x14ac:dyDescent="0.3">
      <c r="A15" s="60" t="s">
        <v>174</v>
      </c>
      <c r="B15" s="47" t="s">
        <v>363</v>
      </c>
      <c r="C15" s="124">
        <v>96.44</v>
      </c>
      <c r="D15" s="124">
        <v>96.44</v>
      </c>
      <c r="E15" s="125">
        <v>1</v>
      </c>
      <c r="F15" s="47" t="s">
        <v>805</v>
      </c>
      <c r="G15" s="318"/>
      <c r="H15" s="318"/>
    </row>
    <row r="16" spans="1:8" ht="135" customHeight="1" thickBot="1" x14ac:dyDescent="0.3">
      <c r="A16" s="60" t="s">
        <v>174</v>
      </c>
      <c r="B16" s="47" t="s">
        <v>364</v>
      </c>
      <c r="C16" s="126">
        <v>89.6</v>
      </c>
      <c r="D16" s="126">
        <v>89.6</v>
      </c>
      <c r="E16" s="125">
        <v>1</v>
      </c>
      <c r="F16" s="47" t="s">
        <v>805</v>
      </c>
      <c r="G16" s="318"/>
      <c r="H16" s="318"/>
    </row>
    <row r="17" spans="1:8" ht="210" customHeight="1" thickBot="1" x14ac:dyDescent="0.3">
      <c r="A17" s="60" t="s">
        <v>175</v>
      </c>
      <c r="B17" s="47" t="s">
        <v>365</v>
      </c>
      <c r="C17" s="124">
        <v>-7.61</v>
      </c>
      <c r="D17" s="124">
        <v>-7.61</v>
      </c>
      <c r="E17" s="125">
        <v>1</v>
      </c>
      <c r="F17" s="47" t="s">
        <v>807</v>
      </c>
      <c r="G17" s="318"/>
      <c r="H17" s="318"/>
    </row>
    <row r="18" spans="1:8" ht="203.25" customHeight="1" thickBot="1" x14ac:dyDescent="0.3">
      <c r="A18" s="60" t="s">
        <v>175</v>
      </c>
      <c r="B18" s="47" t="s">
        <v>366</v>
      </c>
      <c r="C18" s="126">
        <v>-0.7</v>
      </c>
      <c r="D18" s="126">
        <v>-0.7</v>
      </c>
      <c r="E18" s="125">
        <v>1</v>
      </c>
      <c r="F18" s="47" t="s">
        <v>808</v>
      </c>
      <c r="G18" s="318"/>
      <c r="H18" s="318"/>
    </row>
    <row r="19" spans="1:8" ht="200.25" customHeight="1" thickBot="1" x14ac:dyDescent="0.3">
      <c r="A19" s="60" t="s">
        <v>175</v>
      </c>
      <c r="B19" s="47" t="s">
        <v>367</v>
      </c>
      <c r="C19" s="124">
        <v>-1.82</v>
      </c>
      <c r="D19" s="124">
        <v>-1.82</v>
      </c>
      <c r="E19" s="125">
        <v>1</v>
      </c>
      <c r="F19" s="47" t="s">
        <v>809</v>
      </c>
      <c r="G19" s="318"/>
      <c r="H19" s="318"/>
    </row>
    <row r="20" spans="1:8" ht="143.25" customHeight="1" thickBot="1" x14ac:dyDescent="0.3">
      <c r="A20" s="60" t="s">
        <v>176</v>
      </c>
      <c r="B20" s="47" t="s">
        <v>368</v>
      </c>
      <c r="C20" s="124">
        <v>63.04</v>
      </c>
      <c r="D20" s="124">
        <v>63.04</v>
      </c>
      <c r="E20" s="125">
        <v>1</v>
      </c>
      <c r="F20" s="47" t="s">
        <v>805</v>
      </c>
      <c r="G20" s="318"/>
      <c r="H20" s="318"/>
    </row>
    <row r="21" spans="1:8" ht="147" customHeight="1" thickBot="1" x14ac:dyDescent="0.3">
      <c r="A21" s="60" t="s">
        <v>176</v>
      </c>
      <c r="B21" s="47" t="s">
        <v>369</v>
      </c>
      <c r="C21" s="124">
        <v>55.16</v>
      </c>
      <c r="D21" s="124">
        <v>55.16</v>
      </c>
      <c r="E21" s="125">
        <v>1</v>
      </c>
      <c r="F21" s="47" t="s">
        <v>805</v>
      </c>
      <c r="G21" s="318"/>
      <c r="H21" s="318"/>
    </row>
    <row r="22" spans="1:8" ht="154.5" customHeight="1" thickBot="1" x14ac:dyDescent="0.3">
      <c r="A22" s="60" t="s">
        <v>176</v>
      </c>
      <c r="B22" s="47" t="s">
        <v>370</v>
      </c>
      <c r="C22" s="126">
        <v>87.2</v>
      </c>
      <c r="D22" s="126">
        <v>87.2</v>
      </c>
      <c r="E22" s="125">
        <v>1</v>
      </c>
      <c r="F22" s="47" t="s">
        <v>805</v>
      </c>
      <c r="G22" s="319"/>
      <c r="H22" s="319"/>
    </row>
    <row r="23" spans="1:8" ht="26.25" customHeight="1" thickBot="1" x14ac:dyDescent="0.3">
      <c r="A23" s="314" t="s">
        <v>177</v>
      </c>
      <c r="B23" s="315"/>
      <c r="C23" s="315"/>
      <c r="D23" s="315"/>
      <c r="E23" s="315"/>
      <c r="F23" s="315"/>
      <c r="G23" s="315"/>
      <c r="H23" s="316"/>
    </row>
    <row r="24" spans="1:8" ht="32.25" customHeight="1" thickBot="1" x14ac:dyDescent="0.3">
      <c r="A24" s="60" t="s">
        <v>173</v>
      </c>
      <c r="B24" s="47" t="s">
        <v>371</v>
      </c>
      <c r="C24" s="47" t="s">
        <v>371</v>
      </c>
      <c r="D24" s="47" t="s">
        <v>371</v>
      </c>
      <c r="E24" s="47" t="s">
        <v>371</v>
      </c>
      <c r="F24" s="47" t="s">
        <v>371</v>
      </c>
      <c r="G24" s="317"/>
      <c r="H24" s="317"/>
    </row>
    <row r="25" spans="1:8" ht="32.25" customHeight="1" thickBot="1" x14ac:dyDescent="0.3">
      <c r="A25" s="60" t="s">
        <v>174</v>
      </c>
      <c r="B25" s="47" t="s">
        <v>371</v>
      </c>
      <c r="C25" s="47" t="s">
        <v>371</v>
      </c>
      <c r="D25" s="47" t="s">
        <v>371</v>
      </c>
      <c r="E25" s="47" t="s">
        <v>371</v>
      </c>
      <c r="F25" s="47" t="s">
        <v>371</v>
      </c>
      <c r="G25" s="318"/>
      <c r="H25" s="318"/>
    </row>
    <row r="26" spans="1:8" ht="32.25" customHeight="1" thickBot="1" x14ac:dyDescent="0.3">
      <c r="A26" s="60" t="s">
        <v>175</v>
      </c>
      <c r="B26" s="47" t="s">
        <v>371</v>
      </c>
      <c r="C26" s="47" t="s">
        <v>371</v>
      </c>
      <c r="D26" s="47" t="s">
        <v>371</v>
      </c>
      <c r="E26" s="47" t="s">
        <v>371</v>
      </c>
      <c r="F26" s="47" t="s">
        <v>371</v>
      </c>
      <c r="G26" s="318"/>
      <c r="H26" s="318"/>
    </row>
    <row r="27" spans="1:8" ht="32.25" customHeight="1" thickBot="1" x14ac:dyDescent="0.3">
      <c r="A27" s="60" t="s">
        <v>176</v>
      </c>
      <c r="B27" s="47" t="s">
        <v>371</v>
      </c>
      <c r="C27" s="47" t="s">
        <v>371</v>
      </c>
      <c r="D27" s="47" t="s">
        <v>371</v>
      </c>
      <c r="E27" s="47" t="s">
        <v>371</v>
      </c>
      <c r="F27" s="47" t="s">
        <v>371</v>
      </c>
      <c r="G27" s="319"/>
      <c r="H27" s="319"/>
    </row>
    <row r="28" spans="1:8" ht="26.25" customHeight="1" thickBot="1" x14ac:dyDescent="0.3">
      <c r="A28" s="314" t="s">
        <v>178</v>
      </c>
      <c r="B28" s="315"/>
      <c r="C28" s="315"/>
      <c r="D28" s="315"/>
      <c r="E28" s="315"/>
      <c r="F28" s="316"/>
      <c r="G28" s="49"/>
      <c r="H28" s="49"/>
    </row>
    <row r="29" spans="1:8" ht="32.25" customHeight="1" thickBot="1" x14ac:dyDescent="0.3">
      <c r="A29" s="251" t="s">
        <v>372</v>
      </c>
      <c r="B29" s="252"/>
      <c r="C29" s="252"/>
      <c r="D29" s="252"/>
      <c r="E29" s="252"/>
      <c r="F29" s="253"/>
      <c r="G29" s="49"/>
      <c r="H29" s="49"/>
    </row>
    <row r="30" spans="1:8" ht="32.25" customHeight="1" thickBot="1" x14ac:dyDescent="0.3">
      <c r="A30" s="322" t="s">
        <v>373</v>
      </c>
      <c r="B30" s="323"/>
      <c r="C30" s="323"/>
      <c r="D30" s="323"/>
      <c r="E30" s="323"/>
      <c r="F30" s="323"/>
      <c r="G30" s="323"/>
      <c r="H30" s="324"/>
    </row>
    <row r="31" spans="1:8" ht="79.5" thickBot="1" x14ac:dyDescent="0.3">
      <c r="A31" s="127" t="s">
        <v>374</v>
      </c>
      <c r="B31" s="128" t="s">
        <v>375</v>
      </c>
      <c r="C31" s="128">
        <v>106821</v>
      </c>
      <c r="D31" s="129" t="s">
        <v>831</v>
      </c>
      <c r="E31" s="129" t="s">
        <v>376</v>
      </c>
      <c r="F31" s="130" t="s">
        <v>377</v>
      </c>
      <c r="G31" s="131" t="s">
        <v>378</v>
      </c>
      <c r="H31" s="132"/>
    </row>
    <row r="32" spans="1:8" x14ac:dyDescent="0.25">
      <c r="A32" s="325" t="s">
        <v>379</v>
      </c>
      <c r="B32" s="326"/>
      <c r="C32" s="326"/>
      <c r="D32" s="326"/>
      <c r="E32" s="326"/>
      <c r="F32" s="326"/>
      <c r="G32" s="326"/>
      <c r="H32" s="327"/>
    </row>
    <row r="33" spans="1:8" ht="15.75" thickBot="1" x14ac:dyDescent="0.3">
      <c r="A33" s="328"/>
      <c r="B33" s="329"/>
      <c r="C33" s="329"/>
      <c r="D33" s="329"/>
      <c r="E33" s="329"/>
      <c r="F33" s="329"/>
      <c r="G33" s="329"/>
      <c r="H33" s="330"/>
    </row>
    <row r="34" spans="1:8" ht="84.75" customHeight="1" thickBot="1" x14ac:dyDescent="0.3">
      <c r="A34" s="331" t="s">
        <v>374</v>
      </c>
      <c r="B34" s="128" t="s">
        <v>380</v>
      </c>
      <c r="C34" s="171">
        <v>108892</v>
      </c>
      <c r="D34" s="171">
        <v>98499</v>
      </c>
      <c r="E34" s="170" t="s">
        <v>381</v>
      </c>
      <c r="F34" s="133" t="s">
        <v>382</v>
      </c>
      <c r="G34" s="333" t="s">
        <v>378</v>
      </c>
      <c r="H34" s="333" t="s">
        <v>836</v>
      </c>
    </row>
    <row r="35" spans="1:8" ht="48.75" thickBot="1" x14ac:dyDescent="0.3">
      <c r="A35" s="332"/>
      <c r="B35" s="128" t="s">
        <v>383</v>
      </c>
      <c r="C35" s="171">
        <v>1530</v>
      </c>
      <c r="D35" s="171">
        <v>1530</v>
      </c>
      <c r="E35" s="129" t="s">
        <v>384</v>
      </c>
      <c r="F35" s="133" t="s">
        <v>385</v>
      </c>
      <c r="G35" s="334"/>
      <c r="H35" s="334"/>
    </row>
    <row r="36" spans="1:8" ht="132.75" thickBot="1" x14ac:dyDescent="0.3">
      <c r="A36" s="332"/>
      <c r="B36" s="128" t="s">
        <v>386</v>
      </c>
      <c r="C36" s="171">
        <v>756</v>
      </c>
      <c r="D36" s="169">
        <v>820</v>
      </c>
      <c r="E36" s="135">
        <v>1.08</v>
      </c>
      <c r="F36" s="133" t="s">
        <v>387</v>
      </c>
      <c r="G36" s="334"/>
      <c r="H36" s="334"/>
    </row>
    <row r="37" spans="1:8" ht="36.75" thickBot="1" x14ac:dyDescent="0.3">
      <c r="A37" s="332"/>
      <c r="B37" s="128" t="s">
        <v>388</v>
      </c>
      <c r="C37" s="171">
        <v>41</v>
      </c>
      <c r="D37" s="169">
        <v>41</v>
      </c>
      <c r="E37" s="135" t="s">
        <v>384</v>
      </c>
      <c r="F37" s="133" t="s">
        <v>385</v>
      </c>
      <c r="G37" s="334"/>
      <c r="H37" s="334"/>
    </row>
    <row r="38" spans="1:8" ht="48.75" thickBot="1" x14ac:dyDescent="0.3">
      <c r="A38" s="332"/>
      <c r="B38" s="128" t="s">
        <v>389</v>
      </c>
      <c r="C38" s="171">
        <v>20</v>
      </c>
      <c r="D38" s="169">
        <v>20</v>
      </c>
      <c r="E38" s="135">
        <v>1</v>
      </c>
      <c r="F38" s="133" t="s">
        <v>385</v>
      </c>
      <c r="G38" s="334"/>
      <c r="H38" s="334"/>
    </row>
    <row r="39" spans="1:8" ht="60.75" thickBot="1" x14ac:dyDescent="0.3">
      <c r="A39" s="332"/>
      <c r="B39" s="128" t="s">
        <v>390</v>
      </c>
      <c r="C39" s="171" t="s">
        <v>832</v>
      </c>
      <c r="D39" s="169">
        <v>12</v>
      </c>
      <c r="E39" s="135">
        <v>1</v>
      </c>
      <c r="F39" s="133" t="s">
        <v>385</v>
      </c>
      <c r="G39" s="334"/>
      <c r="H39" s="334"/>
    </row>
    <row r="40" spans="1:8" ht="240.75" thickBot="1" x14ac:dyDescent="0.3">
      <c r="A40" s="332"/>
      <c r="B40" s="128" t="s">
        <v>391</v>
      </c>
      <c r="C40" s="171">
        <v>100</v>
      </c>
      <c r="D40" s="169">
        <v>0</v>
      </c>
      <c r="E40" s="135">
        <v>0</v>
      </c>
      <c r="F40" s="133" t="s">
        <v>392</v>
      </c>
      <c r="G40" s="334"/>
      <c r="H40" s="334"/>
    </row>
    <row r="41" spans="1:8" ht="96.75" thickBot="1" x14ac:dyDescent="0.3">
      <c r="A41" s="332"/>
      <c r="B41" s="128" t="s">
        <v>393</v>
      </c>
      <c r="C41" s="171" t="s">
        <v>832</v>
      </c>
      <c r="D41" s="169">
        <v>12</v>
      </c>
      <c r="E41" s="129" t="s">
        <v>384</v>
      </c>
      <c r="F41" s="133" t="s">
        <v>385</v>
      </c>
      <c r="G41" s="334"/>
      <c r="H41" s="334"/>
    </row>
    <row r="42" spans="1:8" ht="84.75" thickBot="1" x14ac:dyDescent="0.3">
      <c r="A42" s="332"/>
      <c r="B42" s="128" t="s">
        <v>394</v>
      </c>
      <c r="C42" s="171">
        <v>555</v>
      </c>
      <c r="D42" s="169">
        <v>555</v>
      </c>
      <c r="E42" s="135">
        <v>1</v>
      </c>
      <c r="F42" s="133" t="s">
        <v>385</v>
      </c>
      <c r="G42" s="334"/>
      <c r="H42" s="334"/>
    </row>
    <row r="43" spans="1:8" ht="72.75" thickBot="1" x14ac:dyDescent="0.3">
      <c r="A43" s="332"/>
      <c r="B43" s="128" t="s">
        <v>395</v>
      </c>
      <c r="C43" s="171">
        <v>394449</v>
      </c>
      <c r="D43" s="171">
        <v>381419</v>
      </c>
      <c r="E43" s="129" t="s">
        <v>396</v>
      </c>
      <c r="F43" s="133" t="s">
        <v>397</v>
      </c>
      <c r="G43" s="334"/>
      <c r="H43" s="334"/>
    </row>
    <row r="44" spans="1:8" ht="60.75" thickBot="1" x14ac:dyDescent="0.3">
      <c r="A44" s="332"/>
      <c r="B44" s="128" t="s">
        <v>398</v>
      </c>
      <c r="C44" s="171" t="s">
        <v>833</v>
      </c>
      <c r="D44" s="169">
        <v>10</v>
      </c>
      <c r="E44" s="135">
        <v>1</v>
      </c>
      <c r="F44" s="133" t="s">
        <v>385</v>
      </c>
      <c r="G44" s="334"/>
      <c r="H44" s="334"/>
    </row>
    <row r="45" spans="1:8" ht="84.75" thickBot="1" x14ac:dyDescent="0.3">
      <c r="A45" s="332"/>
      <c r="B45" s="128" t="s">
        <v>399</v>
      </c>
      <c r="C45" s="171">
        <v>21</v>
      </c>
      <c r="D45" s="169">
        <v>21</v>
      </c>
      <c r="E45" s="135">
        <v>1</v>
      </c>
      <c r="F45" s="133" t="s">
        <v>385</v>
      </c>
      <c r="G45" s="334"/>
      <c r="H45" s="334"/>
    </row>
    <row r="46" spans="1:8" ht="84.75" thickBot="1" x14ac:dyDescent="0.3">
      <c r="A46" s="332"/>
      <c r="B46" s="128" t="s">
        <v>400</v>
      </c>
      <c r="C46" s="171">
        <v>1000</v>
      </c>
      <c r="D46" s="171">
        <v>1032</v>
      </c>
      <c r="E46" s="175">
        <v>1.032</v>
      </c>
      <c r="F46" s="133" t="s">
        <v>401</v>
      </c>
      <c r="G46" s="334"/>
      <c r="H46" s="334"/>
    </row>
    <row r="47" spans="1:8" ht="96.75" thickBot="1" x14ac:dyDescent="0.3">
      <c r="A47" s="332"/>
      <c r="B47" s="128" t="s">
        <v>402</v>
      </c>
      <c r="C47" s="171">
        <v>102</v>
      </c>
      <c r="D47" s="169">
        <v>106</v>
      </c>
      <c r="E47" s="135">
        <v>1.04</v>
      </c>
      <c r="F47" s="133" t="s">
        <v>403</v>
      </c>
      <c r="G47" s="334"/>
      <c r="H47" s="334"/>
    </row>
    <row r="48" spans="1:8" ht="60.75" thickBot="1" x14ac:dyDescent="0.3">
      <c r="A48" s="332"/>
      <c r="B48" s="128" t="s">
        <v>404</v>
      </c>
      <c r="C48" s="171" t="s">
        <v>834</v>
      </c>
      <c r="D48" s="169">
        <v>8</v>
      </c>
      <c r="E48" s="135">
        <v>1</v>
      </c>
      <c r="F48" s="133" t="s">
        <v>385</v>
      </c>
      <c r="G48" s="334"/>
      <c r="H48" s="334"/>
    </row>
    <row r="49" spans="1:8" ht="72.75" thickBot="1" x14ac:dyDescent="0.3">
      <c r="A49" s="332"/>
      <c r="B49" s="128" t="s">
        <v>405</v>
      </c>
      <c r="C49" s="171">
        <v>395</v>
      </c>
      <c r="D49" s="169">
        <v>416</v>
      </c>
      <c r="E49" s="135">
        <v>1.05</v>
      </c>
      <c r="F49" s="133" t="s">
        <v>406</v>
      </c>
      <c r="G49" s="334"/>
      <c r="H49" s="334"/>
    </row>
    <row r="50" spans="1:8" ht="72.75" thickBot="1" x14ac:dyDescent="0.3">
      <c r="A50" s="332"/>
      <c r="B50" s="128" t="s">
        <v>407</v>
      </c>
      <c r="C50" s="171">
        <v>62</v>
      </c>
      <c r="D50" s="169">
        <v>62</v>
      </c>
      <c r="E50" s="135">
        <v>1</v>
      </c>
      <c r="F50" s="133" t="s">
        <v>385</v>
      </c>
      <c r="G50" s="334"/>
      <c r="H50" s="334"/>
    </row>
    <row r="51" spans="1:8" ht="48.75" thickBot="1" x14ac:dyDescent="0.3">
      <c r="A51" s="332"/>
      <c r="B51" s="128" t="s">
        <v>408</v>
      </c>
      <c r="C51" s="169">
        <v>4</v>
      </c>
      <c r="D51" s="169">
        <v>3</v>
      </c>
      <c r="E51" s="135">
        <v>0.75</v>
      </c>
      <c r="F51" s="133" t="s">
        <v>409</v>
      </c>
      <c r="G51" s="334"/>
      <c r="H51" s="334"/>
    </row>
    <row r="52" spans="1:8" ht="72.75" thickBot="1" x14ac:dyDescent="0.3">
      <c r="A52" s="332"/>
      <c r="B52" s="128" t="s">
        <v>410</v>
      </c>
      <c r="C52" s="171">
        <v>35477</v>
      </c>
      <c r="D52" s="171">
        <v>35477</v>
      </c>
      <c r="E52" s="135">
        <v>1</v>
      </c>
      <c r="F52" s="133" t="s">
        <v>385</v>
      </c>
      <c r="G52" s="334"/>
      <c r="H52" s="334"/>
    </row>
    <row r="53" spans="1:8" ht="60.75" thickBot="1" x14ac:dyDescent="0.3">
      <c r="A53" s="332"/>
      <c r="B53" s="128" t="s">
        <v>411</v>
      </c>
      <c r="C53" s="171">
        <v>944</v>
      </c>
      <c r="D53" s="169">
        <v>944</v>
      </c>
      <c r="E53" s="135">
        <v>1</v>
      </c>
      <c r="F53" s="133" t="s">
        <v>385</v>
      </c>
      <c r="G53" s="334"/>
      <c r="H53" s="334"/>
    </row>
    <row r="54" spans="1:8" ht="72.75" thickBot="1" x14ac:dyDescent="0.3">
      <c r="A54" s="332"/>
      <c r="B54" s="128" t="s">
        <v>412</v>
      </c>
      <c r="C54" s="169">
        <v>6</v>
      </c>
      <c r="D54" s="169">
        <v>6</v>
      </c>
      <c r="E54" s="135">
        <v>1</v>
      </c>
      <c r="F54" s="133" t="s">
        <v>385</v>
      </c>
      <c r="G54" s="334"/>
      <c r="H54" s="334"/>
    </row>
    <row r="55" spans="1:8" ht="72.75" customHeight="1" thickBot="1" x14ac:dyDescent="0.3">
      <c r="A55" s="332"/>
      <c r="B55" s="128" t="s">
        <v>413</v>
      </c>
      <c r="C55" s="171">
        <v>64740</v>
      </c>
      <c r="D55" s="171">
        <v>64740</v>
      </c>
      <c r="E55" s="135">
        <v>1</v>
      </c>
      <c r="F55" s="133" t="s">
        <v>385</v>
      </c>
      <c r="G55" s="334"/>
      <c r="H55" s="334"/>
    </row>
    <row r="56" spans="1:8" ht="84.75" thickBot="1" x14ac:dyDescent="0.3">
      <c r="A56" s="332"/>
      <c r="B56" s="128" t="s">
        <v>414</v>
      </c>
      <c r="C56" s="128">
        <v>15</v>
      </c>
      <c r="D56" s="169">
        <v>15</v>
      </c>
      <c r="E56" s="135">
        <v>1</v>
      </c>
      <c r="F56" s="133" t="s">
        <v>385</v>
      </c>
      <c r="G56" s="334"/>
      <c r="H56" s="334"/>
    </row>
    <row r="57" spans="1:8" ht="84.75" thickBot="1" x14ac:dyDescent="0.3">
      <c r="A57" s="332"/>
      <c r="B57" s="128" t="s">
        <v>415</v>
      </c>
      <c r="C57" s="128">
        <v>16</v>
      </c>
      <c r="D57" s="169">
        <v>16</v>
      </c>
      <c r="E57" s="135">
        <v>1</v>
      </c>
      <c r="F57" s="133" t="s">
        <v>385</v>
      </c>
      <c r="G57" s="334"/>
      <c r="H57" s="334"/>
    </row>
    <row r="58" spans="1:8" ht="84.75" thickBot="1" x14ac:dyDescent="0.3">
      <c r="A58" s="332"/>
      <c r="B58" s="128" t="s">
        <v>416</v>
      </c>
      <c r="C58" s="128">
        <v>135</v>
      </c>
      <c r="D58" s="169">
        <v>135</v>
      </c>
      <c r="E58" s="135">
        <v>1</v>
      </c>
      <c r="F58" s="133" t="s">
        <v>385</v>
      </c>
      <c r="G58" s="334"/>
      <c r="H58" s="334"/>
    </row>
    <row r="59" spans="1:8" ht="72.75" thickBot="1" x14ac:dyDescent="0.3">
      <c r="A59" s="332"/>
      <c r="B59" s="128" t="s">
        <v>417</v>
      </c>
      <c r="C59" s="171">
        <v>305000</v>
      </c>
      <c r="D59" s="171">
        <v>305000</v>
      </c>
      <c r="E59" s="135">
        <v>1</v>
      </c>
      <c r="F59" s="133" t="s">
        <v>385</v>
      </c>
      <c r="G59" s="334"/>
      <c r="H59" s="334"/>
    </row>
    <row r="60" spans="1:8" ht="108.75" thickBot="1" x14ac:dyDescent="0.3">
      <c r="A60" s="332"/>
      <c r="B60" s="128" t="s">
        <v>418</v>
      </c>
      <c r="C60" s="171">
        <v>351950</v>
      </c>
      <c r="D60" s="171">
        <v>351950</v>
      </c>
      <c r="E60" s="135">
        <v>1</v>
      </c>
      <c r="F60" s="133" t="s">
        <v>385</v>
      </c>
      <c r="G60" s="334"/>
      <c r="H60" s="334"/>
    </row>
    <row r="61" spans="1:8" ht="120.75" thickBot="1" x14ac:dyDescent="0.3">
      <c r="A61" s="332"/>
      <c r="B61" s="128" t="s">
        <v>419</v>
      </c>
      <c r="C61" s="128">
        <v>178</v>
      </c>
      <c r="D61" s="171">
        <v>178</v>
      </c>
      <c r="E61" s="135">
        <v>1</v>
      </c>
      <c r="F61" s="133" t="s">
        <v>385</v>
      </c>
      <c r="G61" s="334"/>
      <c r="H61" s="334"/>
    </row>
    <row r="62" spans="1:8" ht="132.75" thickBot="1" x14ac:dyDescent="0.3">
      <c r="A62" s="332"/>
      <c r="B62" s="128" t="s">
        <v>420</v>
      </c>
      <c r="C62" s="128">
        <v>140</v>
      </c>
      <c r="D62" s="171">
        <v>140</v>
      </c>
      <c r="E62" s="135">
        <v>1</v>
      </c>
      <c r="F62" s="133" t="s">
        <v>385</v>
      </c>
      <c r="G62" s="334"/>
      <c r="H62" s="334"/>
    </row>
    <row r="63" spans="1:8" ht="312.75" thickBot="1" x14ac:dyDescent="0.3">
      <c r="A63" s="332"/>
      <c r="B63" s="128" t="s">
        <v>421</v>
      </c>
      <c r="C63" s="171">
        <v>1900</v>
      </c>
      <c r="D63" s="171">
        <v>2436</v>
      </c>
      <c r="E63" s="135">
        <v>1</v>
      </c>
      <c r="F63" s="136" t="s">
        <v>835</v>
      </c>
      <c r="G63" s="334"/>
      <c r="H63" s="334"/>
    </row>
    <row r="64" spans="1:8" ht="72.75" thickBot="1" x14ac:dyDescent="0.3">
      <c r="A64" s="332"/>
      <c r="B64" s="128" t="s">
        <v>422</v>
      </c>
      <c r="C64" s="128">
        <v>100</v>
      </c>
      <c r="D64" s="171">
        <v>100</v>
      </c>
      <c r="E64" s="135">
        <v>1</v>
      </c>
      <c r="F64" s="133" t="s">
        <v>385</v>
      </c>
      <c r="G64" s="334"/>
      <c r="H64" s="334"/>
    </row>
    <row r="65" spans="1:8" ht="60.75" thickBot="1" x14ac:dyDescent="0.3">
      <c r="A65" s="332"/>
      <c r="B65" s="128" t="s">
        <v>423</v>
      </c>
      <c r="C65" s="128">
        <v>120</v>
      </c>
      <c r="D65" s="171">
        <v>120</v>
      </c>
      <c r="E65" s="135">
        <v>1</v>
      </c>
      <c r="F65" s="133" t="s">
        <v>385</v>
      </c>
      <c r="G65" s="334"/>
      <c r="H65" s="334"/>
    </row>
    <row r="66" spans="1:8" ht="72.75" thickBot="1" x14ac:dyDescent="0.3">
      <c r="A66" s="332"/>
      <c r="B66" s="128" t="s">
        <v>424</v>
      </c>
      <c r="C66" s="128">
        <v>20</v>
      </c>
      <c r="D66" s="171">
        <v>20</v>
      </c>
      <c r="E66" s="135">
        <v>1</v>
      </c>
      <c r="F66" s="133" t="s">
        <v>385</v>
      </c>
      <c r="G66" s="334"/>
      <c r="H66" s="334"/>
    </row>
    <row r="67" spans="1:8" ht="72.75" thickBot="1" x14ac:dyDescent="0.3">
      <c r="A67" s="332"/>
      <c r="B67" s="128" t="s">
        <v>425</v>
      </c>
      <c r="C67" s="171">
        <v>65000</v>
      </c>
      <c r="D67" s="171">
        <v>174000</v>
      </c>
      <c r="E67" s="135">
        <v>2.6768999999999998</v>
      </c>
      <c r="F67" s="133" t="s">
        <v>426</v>
      </c>
      <c r="G67" s="334"/>
      <c r="H67" s="334"/>
    </row>
    <row r="68" spans="1:8" ht="60.75" thickBot="1" x14ac:dyDescent="0.3">
      <c r="A68" s="332"/>
      <c r="B68" s="134" t="s">
        <v>427</v>
      </c>
      <c r="C68" s="171">
        <v>18000</v>
      </c>
      <c r="D68" s="171">
        <v>18876</v>
      </c>
      <c r="E68" s="135">
        <v>1.04</v>
      </c>
      <c r="F68" s="133" t="s">
        <v>428</v>
      </c>
      <c r="G68" s="334"/>
      <c r="H68" s="334"/>
    </row>
    <row r="69" spans="1:8" ht="48.75" thickBot="1" x14ac:dyDescent="0.3">
      <c r="A69" s="332"/>
      <c r="B69" s="128" t="s">
        <v>429</v>
      </c>
      <c r="C69" s="172">
        <v>4</v>
      </c>
      <c r="D69" s="169">
        <v>4</v>
      </c>
      <c r="E69" s="135">
        <v>1</v>
      </c>
      <c r="F69" s="133" t="s">
        <v>385</v>
      </c>
      <c r="G69" s="334"/>
      <c r="H69" s="334"/>
    </row>
    <row r="70" spans="1:8" ht="240.75" thickBot="1" x14ac:dyDescent="0.3">
      <c r="A70" s="332"/>
      <c r="B70" s="128" t="s">
        <v>430</v>
      </c>
      <c r="C70" s="128">
        <v>315</v>
      </c>
      <c r="D70" s="169">
        <v>387</v>
      </c>
      <c r="E70" s="129" t="s">
        <v>431</v>
      </c>
      <c r="F70" s="133" t="s">
        <v>432</v>
      </c>
      <c r="G70" s="334"/>
      <c r="H70" s="334"/>
    </row>
    <row r="71" spans="1:8" ht="240.75" thickBot="1" x14ac:dyDescent="0.3">
      <c r="A71" s="332"/>
      <c r="B71" s="128" t="s">
        <v>433</v>
      </c>
      <c r="C71" s="171">
        <v>2093</v>
      </c>
      <c r="D71" s="169">
        <v>2744</v>
      </c>
      <c r="E71" s="129" t="s">
        <v>434</v>
      </c>
      <c r="F71" s="133" t="s">
        <v>435</v>
      </c>
      <c r="G71" s="334"/>
      <c r="H71" s="334"/>
    </row>
    <row r="72" spans="1:8" ht="96.75" thickBot="1" x14ac:dyDescent="0.3">
      <c r="A72" s="332"/>
      <c r="B72" s="128" t="s">
        <v>436</v>
      </c>
      <c r="C72" s="172">
        <v>12</v>
      </c>
      <c r="D72" s="168">
        <v>12</v>
      </c>
      <c r="E72" s="135">
        <v>1</v>
      </c>
      <c r="F72" s="133" t="s">
        <v>385</v>
      </c>
      <c r="G72" s="334"/>
      <c r="H72" s="334"/>
    </row>
    <row r="73" spans="1:8" ht="48.75" thickBot="1" x14ac:dyDescent="0.3">
      <c r="A73" s="332"/>
      <c r="B73" s="128" t="s">
        <v>437</v>
      </c>
      <c r="C73" s="128">
        <v>14</v>
      </c>
      <c r="D73" s="168">
        <v>14</v>
      </c>
      <c r="E73" s="135">
        <v>1</v>
      </c>
      <c r="F73" s="133" t="s">
        <v>385</v>
      </c>
      <c r="G73" s="334"/>
      <c r="H73" s="334"/>
    </row>
    <row r="74" spans="1:8" ht="60.75" thickBot="1" x14ac:dyDescent="0.3">
      <c r="A74" s="332"/>
      <c r="B74" s="128" t="s">
        <v>438</v>
      </c>
      <c r="C74" s="171">
        <v>23724</v>
      </c>
      <c r="D74" s="168">
        <v>23724</v>
      </c>
      <c r="E74" s="135">
        <v>1</v>
      </c>
      <c r="F74" s="133" t="s">
        <v>385</v>
      </c>
      <c r="G74" s="334"/>
      <c r="H74" s="334"/>
    </row>
    <row r="75" spans="1:8" ht="312.75" thickBot="1" x14ac:dyDescent="0.3">
      <c r="A75" s="332"/>
      <c r="B75" s="128" t="s">
        <v>439</v>
      </c>
      <c r="C75" s="171">
        <v>8000</v>
      </c>
      <c r="D75" s="168">
        <v>59003</v>
      </c>
      <c r="E75" s="135">
        <v>1</v>
      </c>
      <c r="F75" s="133" t="s">
        <v>835</v>
      </c>
      <c r="G75" s="334"/>
      <c r="H75" s="334"/>
    </row>
    <row r="76" spans="1:8" ht="48.75" thickBot="1" x14ac:dyDescent="0.3">
      <c r="A76" s="332"/>
      <c r="B76" s="128" t="s">
        <v>440</v>
      </c>
      <c r="C76" s="128">
        <v>13</v>
      </c>
      <c r="D76" s="168">
        <v>13</v>
      </c>
      <c r="E76" s="135">
        <v>1</v>
      </c>
      <c r="F76" s="133" t="s">
        <v>385</v>
      </c>
      <c r="G76" s="334"/>
      <c r="H76" s="334"/>
    </row>
    <row r="77" spans="1:8" ht="312.75" thickBot="1" x14ac:dyDescent="0.3">
      <c r="A77" s="332"/>
      <c r="B77" s="128" t="s">
        <v>441</v>
      </c>
      <c r="C77" s="128">
        <v>19</v>
      </c>
      <c r="D77" s="168">
        <v>41</v>
      </c>
      <c r="E77" s="129" t="s">
        <v>384</v>
      </c>
      <c r="F77" s="133" t="s">
        <v>835</v>
      </c>
      <c r="G77" s="334"/>
      <c r="H77" s="334"/>
    </row>
    <row r="78" spans="1:8" ht="72.75" thickBot="1" x14ac:dyDescent="0.3">
      <c r="A78" s="332"/>
      <c r="B78" s="128" t="s">
        <v>442</v>
      </c>
      <c r="C78" s="172">
        <v>5</v>
      </c>
      <c r="D78" s="168">
        <v>5</v>
      </c>
      <c r="E78" s="129" t="s">
        <v>384</v>
      </c>
      <c r="F78" s="133" t="s">
        <v>385</v>
      </c>
      <c r="G78" s="334"/>
      <c r="H78" s="334"/>
    </row>
    <row r="79" spans="1:8" ht="312.75" thickBot="1" x14ac:dyDescent="0.3">
      <c r="A79" s="332"/>
      <c r="B79" s="128" t="s">
        <v>443</v>
      </c>
      <c r="C79" s="128">
        <v>2</v>
      </c>
      <c r="D79" s="168">
        <v>5</v>
      </c>
      <c r="E79" s="129" t="s">
        <v>384</v>
      </c>
      <c r="F79" s="133" t="s">
        <v>835</v>
      </c>
      <c r="G79" s="334"/>
      <c r="H79" s="334"/>
    </row>
    <row r="80" spans="1:8" ht="312.75" thickBot="1" x14ac:dyDescent="0.3">
      <c r="A80" s="332"/>
      <c r="B80" s="128" t="s">
        <v>444</v>
      </c>
      <c r="C80" s="172">
        <v>9</v>
      </c>
      <c r="D80" s="168">
        <v>5</v>
      </c>
      <c r="E80" s="129" t="s">
        <v>384</v>
      </c>
      <c r="F80" s="133" t="s">
        <v>835</v>
      </c>
      <c r="G80" s="334"/>
      <c r="H80" s="334"/>
    </row>
    <row r="81" spans="1:8" ht="96.75" thickBot="1" x14ac:dyDescent="0.3">
      <c r="A81" s="332"/>
      <c r="B81" s="128" t="s">
        <v>445</v>
      </c>
      <c r="C81" s="172">
        <v>30</v>
      </c>
      <c r="D81" s="168">
        <v>34</v>
      </c>
      <c r="E81" s="135">
        <v>1</v>
      </c>
      <c r="F81" s="133" t="s">
        <v>446</v>
      </c>
      <c r="G81" s="334"/>
      <c r="H81" s="334"/>
    </row>
    <row r="82" spans="1:8" ht="312.75" thickBot="1" x14ac:dyDescent="0.3">
      <c r="A82" s="332"/>
      <c r="B82" s="128" t="s">
        <v>447</v>
      </c>
      <c r="C82" s="172">
        <v>10</v>
      </c>
      <c r="D82" s="168">
        <v>17</v>
      </c>
      <c r="E82" s="129" t="s">
        <v>384</v>
      </c>
      <c r="F82" s="133" t="s">
        <v>835</v>
      </c>
      <c r="G82" s="334"/>
      <c r="H82" s="334"/>
    </row>
    <row r="83" spans="1:8" ht="312.75" thickBot="1" x14ac:dyDescent="0.3">
      <c r="A83" s="332"/>
      <c r="B83" s="128" t="s">
        <v>448</v>
      </c>
      <c r="C83" s="172">
        <v>65</v>
      </c>
      <c r="D83" s="168">
        <v>80</v>
      </c>
      <c r="E83" s="129" t="s">
        <v>384</v>
      </c>
      <c r="F83" s="178" t="s">
        <v>835</v>
      </c>
      <c r="G83" s="334"/>
      <c r="H83" s="334"/>
    </row>
    <row r="84" spans="1:8" ht="48.75" thickBot="1" x14ac:dyDescent="0.3">
      <c r="A84" s="332"/>
      <c r="B84" s="128" t="s">
        <v>449</v>
      </c>
      <c r="C84" s="172">
        <v>25</v>
      </c>
      <c r="D84" s="168">
        <v>25</v>
      </c>
      <c r="E84" s="135">
        <v>1</v>
      </c>
      <c r="F84" s="133" t="s">
        <v>385</v>
      </c>
      <c r="G84" s="334"/>
      <c r="H84" s="334"/>
    </row>
    <row r="85" spans="1:8" ht="312.75" thickBot="1" x14ac:dyDescent="0.3">
      <c r="A85" s="332"/>
      <c r="B85" s="128" t="s">
        <v>450</v>
      </c>
      <c r="C85" s="168">
        <v>1512</v>
      </c>
      <c r="D85" s="168">
        <v>3800</v>
      </c>
      <c r="E85" s="135">
        <v>1</v>
      </c>
      <c r="F85" s="133" t="s">
        <v>835</v>
      </c>
      <c r="G85" s="334"/>
      <c r="H85" s="334"/>
    </row>
    <row r="86" spans="1:8" ht="312.75" thickBot="1" x14ac:dyDescent="0.3">
      <c r="A86" s="332"/>
      <c r="B86" s="128" t="s">
        <v>451</v>
      </c>
      <c r="C86" s="172">
        <v>82</v>
      </c>
      <c r="D86" s="168">
        <v>176</v>
      </c>
      <c r="E86" s="135">
        <v>1</v>
      </c>
      <c r="F86" s="179" t="s">
        <v>835</v>
      </c>
      <c r="G86" s="334"/>
      <c r="H86" s="334"/>
    </row>
    <row r="87" spans="1:8" ht="312.75" thickBot="1" x14ac:dyDescent="0.3">
      <c r="A87" s="332"/>
      <c r="B87" s="128" t="s">
        <v>452</v>
      </c>
      <c r="C87" s="168">
        <v>40176</v>
      </c>
      <c r="D87" s="168">
        <v>34435</v>
      </c>
      <c r="E87" s="135">
        <v>1</v>
      </c>
      <c r="F87" s="133" t="s">
        <v>835</v>
      </c>
      <c r="G87" s="334"/>
      <c r="H87" s="334"/>
    </row>
    <row r="88" spans="1:8" ht="312.75" thickBot="1" x14ac:dyDescent="0.3">
      <c r="A88" s="332"/>
      <c r="B88" s="128" t="s">
        <v>453</v>
      </c>
      <c r="C88" s="172">
        <v>326</v>
      </c>
      <c r="D88" s="168">
        <v>81</v>
      </c>
      <c r="E88" s="135">
        <v>1</v>
      </c>
      <c r="F88" s="179" t="s">
        <v>835</v>
      </c>
      <c r="G88" s="334"/>
      <c r="H88" s="334"/>
    </row>
    <row r="89" spans="1:8" ht="312.75" thickBot="1" x14ac:dyDescent="0.3">
      <c r="A89" s="332"/>
      <c r="B89" s="128" t="s">
        <v>454</v>
      </c>
      <c r="C89" s="168">
        <v>18161</v>
      </c>
      <c r="D89" s="168">
        <v>21910</v>
      </c>
      <c r="E89" s="135">
        <v>1</v>
      </c>
      <c r="F89" s="133" t="s">
        <v>835</v>
      </c>
      <c r="G89" s="334"/>
      <c r="H89" s="334"/>
    </row>
    <row r="90" spans="1:8" ht="312.75" thickBot="1" x14ac:dyDescent="0.3">
      <c r="A90" s="332"/>
      <c r="B90" s="128" t="s">
        <v>455</v>
      </c>
      <c r="C90" s="172">
        <v>756</v>
      </c>
      <c r="D90" s="168">
        <v>778</v>
      </c>
      <c r="E90" s="135">
        <v>1</v>
      </c>
      <c r="F90" s="179" t="s">
        <v>835</v>
      </c>
      <c r="G90" s="334"/>
      <c r="H90" s="334"/>
    </row>
    <row r="91" spans="1:8" ht="312.75" thickBot="1" x14ac:dyDescent="0.3">
      <c r="A91" s="332"/>
      <c r="B91" s="128" t="s">
        <v>456</v>
      </c>
      <c r="C91" s="168">
        <v>14558</v>
      </c>
      <c r="D91" s="168">
        <v>26363</v>
      </c>
      <c r="E91" s="135">
        <v>1</v>
      </c>
      <c r="F91" s="133" t="s">
        <v>835</v>
      </c>
      <c r="G91" s="334"/>
      <c r="H91" s="334"/>
    </row>
    <row r="92" spans="1:8" ht="312.75" thickBot="1" x14ac:dyDescent="0.3">
      <c r="A92" s="332"/>
      <c r="B92" s="128" t="s">
        <v>457</v>
      </c>
      <c r="C92" s="172">
        <v>6</v>
      </c>
      <c r="D92" s="168">
        <v>38</v>
      </c>
      <c r="E92" s="135">
        <v>1</v>
      </c>
      <c r="F92" s="179" t="s">
        <v>835</v>
      </c>
      <c r="G92" s="334"/>
      <c r="H92" s="334"/>
    </row>
    <row r="93" spans="1:8" ht="312.75" thickBot="1" x14ac:dyDescent="0.3">
      <c r="A93" s="332"/>
      <c r="B93" s="128" t="s">
        <v>458</v>
      </c>
      <c r="C93" s="168">
        <v>6830</v>
      </c>
      <c r="D93" s="168">
        <v>6714</v>
      </c>
      <c r="E93" s="135">
        <v>1</v>
      </c>
      <c r="F93" s="133" t="s">
        <v>835</v>
      </c>
      <c r="G93" s="334"/>
      <c r="H93" s="334"/>
    </row>
    <row r="94" spans="1:8" ht="312.75" thickBot="1" x14ac:dyDescent="0.3">
      <c r="A94" s="332"/>
      <c r="B94" s="128" t="s">
        <v>459</v>
      </c>
      <c r="C94" s="172">
        <v>53</v>
      </c>
      <c r="D94" s="168">
        <v>10</v>
      </c>
      <c r="E94" s="135">
        <v>1</v>
      </c>
      <c r="F94" s="179" t="s">
        <v>835</v>
      </c>
      <c r="G94" s="334"/>
      <c r="H94" s="334"/>
    </row>
    <row r="95" spans="1:8" ht="312.75" thickBot="1" x14ac:dyDescent="0.3">
      <c r="A95" s="332"/>
      <c r="B95" s="128" t="s">
        <v>460</v>
      </c>
      <c r="C95" s="168">
        <v>12000</v>
      </c>
      <c r="D95" s="168">
        <v>22725</v>
      </c>
      <c r="E95" s="135">
        <v>1</v>
      </c>
      <c r="F95" s="133" t="s">
        <v>835</v>
      </c>
      <c r="G95" s="334"/>
      <c r="H95" s="334"/>
    </row>
    <row r="96" spans="1:8" ht="105" customHeight="1" thickBot="1" x14ac:dyDescent="0.3">
      <c r="A96" s="332"/>
      <c r="B96" s="128" t="s">
        <v>461</v>
      </c>
      <c r="C96" s="172">
        <v>69</v>
      </c>
      <c r="D96" s="168">
        <v>16</v>
      </c>
      <c r="E96" s="135">
        <v>1</v>
      </c>
      <c r="F96" s="179" t="s">
        <v>835</v>
      </c>
      <c r="G96" s="334"/>
      <c r="H96" s="334"/>
    </row>
    <row r="97" spans="1:8" ht="312.75" thickBot="1" x14ac:dyDescent="0.3">
      <c r="A97" s="332"/>
      <c r="B97" s="128" t="s">
        <v>462</v>
      </c>
      <c r="C97" s="168">
        <v>31380</v>
      </c>
      <c r="D97" s="168">
        <v>75528</v>
      </c>
      <c r="E97" s="135">
        <v>1</v>
      </c>
      <c r="F97" s="133" t="s">
        <v>835</v>
      </c>
      <c r="G97" s="334"/>
      <c r="H97" s="334"/>
    </row>
    <row r="98" spans="1:8" ht="312.75" thickBot="1" x14ac:dyDescent="0.3">
      <c r="A98" s="332"/>
      <c r="B98" s="128" t="s">
        <v>463</v>
      </c>
      <c r="C98" s="172">
        <v>46</v>
      </c>
      <c r="D98" s="168">
        <v>102</v>
      </c>
      <c r="E98" s="135">
        <v>1</v>
      </c>
      <c r="F98" s="179" t="s">
        <v>835</v>
      </c>
      <c r="G98" s="334"/>
      <c r="H98" s="334"/>
    </row>
    <row r="99" spans="1:8" ht="312.75" thickBot="1" x14ac:dyDescent="0.3">
      <c r="A99" s="332"/>
      <c r="B99" s="128" t="s">
        <v>464</v>
      </c>
      <c r="C99" s="168">
        <v>29004</v>
      </c>
      <c r="D99" s="168">
        <v>29105</v>
      </c>
      <c r="E99" s="135">
        <v>1</v>
      </c>
      <c r="F99" s="133" t="s">
        <v>835</v>
      </c>
      <c r="G99" s="334"/>
      <c r="H99" s="334"/>
    </row>
    <row r="100" spans="1:8" ht="312.75" thickBot="1" x14ac:dyDescent="0.3">
      <c r="A100" s="332"/>
      <c r="B100" s="128" t="s">
        <v>465</v>
      </c>
      <c r="C100" s="172">
        <v>48</v>
      </c>
      <c r="D100" s="168">
        <v>38</v>
      </c>
      <c r="E100" s="135">
        <v>1</v>
      </c>
      <c r="F100" s="179" t="s">
        <v>835</v>
      </c>
      <c r="G100" s="334"/>
      <c r="H100" s="334"/>
    </row>
    <row r="101" spans="1:8" ht="312.75" thickBot="1" x14ac:dyDescent="0.3">
      <c r="A101" s="332"/>
      <c r="B101" s="128" t="s">
        <v>466</v>
      </c>
      <c r="C101" s="168">
        <v>28560</v>
      </c>
      <c r="D101" s="168">
        <v>25219</v>
      </c>
      <c r="E101" s="135">
        <v>1</v>
      </c>
      <c r="F101" s="133" t="s">
        <v>835</v>
      </c>
      <c r="G101" s="334"/>
      <c r="H101" s="334"/>
    </row>
    <row r="102" spans="1:8" ht="312.75" thickBot="1" x14ac:dyDescent="0.3">
      <c r="A102" s="332"/>
      <c r="B102" s="128" t="s">
        <v>467</v>
      </c>
      <c r="C102" s="172">
        <v>137</v>
      </c>
      <c r="D102" s="168">
        <v>131</v>
      </c>
      <c r="E102" s="135">
        <v>1</v>
      </c>
      <c r="F102" s="179" t="s">
        <v>835</v>
      </c>
      <c r="G102" s="334"/>
      <c r="H102" s="334"/>
    </row>
    <row r="103" spans="1:8" ht="312.75" thickBot="1" x14ac:dyDescent="0.3">
      <c r="A103" s="332"/>
      <c r="B103" s="128" t="s">
        <v>468</v>
      </c>
      <c r="C103" s="168">
        <v>2541</v>
      </c>
      <c r="D103" s="168">
        <v>7016</v>
      </c>
      <c r="E103" s="135">
        <v>1</v>
      </c>
      <c r="F103" s="133" t="s">
        <v>835</v>
      </c>
      <c r="G103" s="334"/>
      <c r="H103" s="334"/>
    </row>
    <row r="104" spans="1:8" ht="312.75" thickBot="1" x14ac:dyDescent="0.3">
      <c r="A104" s="332"/>
      <c r="B104" s="128" t="s">
        <v>469</v>
      </c>
      <c r="C104" s="168">
        <v>61</v>
      </c>
      <c r="D104" s="168">
        <v>6</v>
      </c>
      <c r="E104" s="135">
        <v>1</v>
      </c>
      <c r="F104" s="179" t="s">
        <v>835</v>
      </c>
      <c r="G104" s="334"/>
      <c r="H104" s="334"/>
    </row>
    <row r="105" spans="1:8" ht="312.75" thickBot="1" x14ac:dyDescent="0.3">
      <c r="A105" s="332"/>
      <c r="B105" s="128" t="s">
        <v>470</v>
      </c>
      <c r="C105" s="168">
        <v>77570</v>
      </c>
      <c r="D105" s="168">
        <v>79344</v>
      </c>
      <c r="E105" s="135">
        <v>1</v>
      </c>
      <c r="F105" s="133" t="s">
        <v>835</v>
      </c>
      <c r="G105" s="334"/>
      <c r="H105" s="334"/>
    </row>
    <row r="106" spans="1:8" ht="104.25" customHeight="1" thickBot="1" x14ac:dyDescent="0.3">
      <c r="A106" s="332"/>
      <c r="B106" s="128" t="s">
        <v>471</v>
      </c>
      <c r="C106" s="168">
        <v>5099</v>
      </c>
      <c r="D106" s="168">
        <v>28987</v>
      </c>
      <c r="E106" s="135">
        <v>1</v>
      </c>
      <c r="F106" s="179" t="s">
        <v>835</v>
      </c>
      <c r="G106" s="334"/>
      <c r="H106" s="334"/>
    </row>
    <row r="107" spans="1:8" ht="312.75" thickBot="1" x14ac:dyDescent="0.3">
      <c r="A107" s="332"/>
      <c r="B107" s="128" t="s">
        <v>472</v>
      </c>
      <c r="C107" s="168">
        <v>16583</v>
      </c>
      <c r="D107" s="168">
        <v>10153</v>
      </c>
      <c r="E107" s="135">
        <v>1</v>
      </c>
      <c r="F107" s="133" t="s">
        <v>835</v>
      </c>
      <c r="G107" s="334"/>
      <c r="H107" s="334"/>
    </row>
    <row r="108" spans="1:8" ht="312.75" thickBot="1" x14ac:dyDescent="0.3">
      <c r="A108" s="332"/>
      <c r="B108" s="128" t="s">
        <v>473</v>
      </c>
      <c r="C108" s="172">
        <v>568</v>
      </c>
      <c r="D108" s="168">
        <v>182</v>
      </c>
      <c r="E108" s="135">
        <v>1</v>
      </c>
      <c r="F108" s="179" t="s">
        <v>835</v>
      </c>
      <c r="G108" s="334"/>
      <c r="H108" s="334"/>
    </row>
    <row r="109" spans="1:8" ht="312.75" thickBot="1" x14ac:dyDescent="0.3">
      <c r="A109" s="332"/>
      <c r="B109" s="128" t="s">
        <v>474</v>
      </c>
      <c r="C109" s="168">
        <v>18158</v>
      </c>
      <c r="D109" s="168">
        <v>12764</v>
      </c>
      <c r="E109" s="135">
        <v>1</v>
      </c>
      <c r="F109" s="133" t="s">
        <v>835</v>
      </c>
      <c r="G109" s="334"/>
      <c r="H109" s="334"/>
    </row>
    <row r="110" spans="1:8" ht="312.75" thickBot="1" x14ac:dyDescent="0.3">
      <c r="A110" s="332"/>
      <c r="B110" s="128" t="s">
        <v>475</v>
      </c>
      <c r="C110" s="168">
        <v>5123</v>
      </c>
      <c r="D110" s="168">
        <v>16171</v>
      </c>
      <c r="E110" s="135">
        <v>1</v>
      </c>
      <c r="F110" s="133" t="s">
        <v>835</v>
      </c>
      <c r="G110" s="334"/>
      <c r="H110" s="334"/>
    </row>
    <row r="111" spans="1:8" ht="312.75" thickBot="1" x14ac:dyDescent="0.3">
      <c r="A111" s="332"/>
      <c r="B111" s="128" t="s">
        <v>476</v>
      </c>
      <c r="C111" s="173">
        <v>25</v>
      </c>
      <c r="D111" s="168">
        <v>42</v>
      </c>
      <c r="E111" s="135">
        <v>1</v>
      </c>
      <c r="F111" s="178" t="s">
        <v>835</v>
      </c>
      <c r="G111" s="334"/>
      <c r="H111" s="334"/>
    </row>
    <row r="112" spans="1:8" ht="96.75" thickBot="1" x14ac:dyDescent="0.3">
      <c r="A112" s="332"/>
      <c r="B112" s="128" t="s">
        <v>477</v>
      </c>
      <c r="C112" s="173">
        <v>91</v>
      </c>
      <c r="D112" s="168">
        <v>91</v>
      </c>
      <c r="E112" s="135">
        <v>1</v>
      </c>
      <c r="F112" s="133" t="s">
        <v>385</v>
      </c>
      <c r="G112" s="334"/>
      <c r="H112" s="334"/>
    </row>
    <row r="113" spans="1:8" ht="36.75" thickBot="1" x14ac:dyDescent="0.3">
      <c r="A113" s="332"/>
      <c r="B113" s="134" t="s">
        <v>478</v>
      </c>
      <c r="C113" s="172">
        <v>25</v>
      </c>
      <c r="D113" s="168">
        <v>25</v>
      </c>
      <c r="E113" s="135">
        <v>1</v>
      </c>
      <c r="F113" s="133" t="s">
        <v>385</v>
      </c>
      <c r="G113" s="334"/>
      <c r="H113" s="334"/>
    </row>
    <row r="114" spans="1:8" ht="36.75" thickBot="1" x14ac:dyDescent="0.3">
      <c r="A114" s="332"/>
      <c r="B114" s="134" t="s">
        <v>479</v>
      </c>
      <c r="C114" s="168">
        <v>3177</v>
      </c>
      <c r="D114" s="168">
        <v>3177</v>
      </c>
      <c r="E114" s="129" t="s">
        <v>384</v>
      </c>
      <c r="F114" s="133" t="s">
        <v>385</v>
      </c>
      <c r="G114" s="334"/>
      <c r="H114" s="334"/>
    </row>
    <row r="115" spans="1:8" ht="36.75" thickBot="1" x14ac:dyDescent="0.3">
      <c r="A115" s="332"/>
      <c r="B115" s="134" t="s">
        <v>480</v>
      </c>
      <c r="C115" s="168">
        <v>9868</v>
      </c>
      <c r="D115" s="168">
        <v>9868</v>
      </c>
      <c r="E115" s="129" t="s">
        <v>384</v>
      </c>
      <c r="F115" s="133" t="s">
        <v>385</v>
      </c>
      <c r="G115" s="334"/>
      <c r="H115" s="334"/>
    </row>
    <row r="116" spans="1:8" ht="312.75" thickBot="1" x14ac:dyDescent="0.3">
      <c r="A116" s="332"/>
      <c r="B116" s="128" t="s">
        <v>481</v>
      </c>
      <c r="C116" s="168">
        <v>315254</v>
      </c>
      <c r="D116" s="168">
        <v>394785</v>
      </c>
      <c r="E116" s="129" t="s">
        <v>384</v>
      </c>
      <c r="F116" s="176" t="s">
        <v>835</v>
      </c>
      <c r="G116" s="334"/>
      <c r="H116" s="334"/>
    </row>
    <row r="117" spans="1:8" ht="48.75" thickBot="1" x14ac:dyDescent="0.3">
      <c r="A117" s="332"/>
      <c r="B117" s="128" t="s">
        <v>482</v>
      </c>
      <c r="C117" s="174">
        <v>9800000</v>
      </c>
      <c r="D117" s="174">
        <v>9800000</v>
      </c>
      <c r="E117" s="129" t="s">
        <v>384</v>
      </c>
      <c r="F117" s="133" t="s">
        <v>385</v>
      </c>
      <c r="G117" s="334"/>
      <c r="H117" s="334"/>
    </row>
    <row r="118" spans="1:8" ht="48.75" thickBot="1" x14ac:dyDescent="0.3">
      <c r="A118" s="332"/>
      <c r="B118" s="128" t="s">
        <v>483</v>
      </c>
      <c r="C118" s="168">
        <v>4058</v>
      </c>
      <c r="D118" s="168">
        <v>4058</v>
      </c>
      <c r="E118" s="129" t="s">
        <v>384</v>
      </c>
      <c r="F118" s="133" t="s">
        <v>385</v>
      </c>
      <c r="G118" s="334"/>
      <c r="H118" s="334"/>
    </row>
    <row r="119" spans="1:8" ht="312.75" thickBot="1" x14ac:dyDescent="0.3">
      <c r="A119" s="137"/>
      <c r="B119" s="128" t="s">
        <v>484</v>
      </c>
      <c r="C119" s="168">
        <v>34690</v>
      </c>
      <c r="D119" s="168">
        <v>39555</v>
      </c>
      <c r="E119" s="129" t="s">
        <v>384</v>
      </c>
      <c r="F119" s="177" t="s">
        <v>835</v>
      </c>
      <c r="G119" s="334"/>
      <c r="H119" s="334"/>
    </row>
    <row r="120" spans="1:8" ht="312.75" thickBot="1" x14ac:dyDescent="0.3">
      <c r="A120" s="138"/>
      <c r="B120" s="128" t="s">
        <v>485</v>
      </c>
      <c r="C120" s="168">
        <v>22350</v>
      </c>
      <c r="D120" s="168">
        <v>11049</v>
      </c>
      <c r="E120" s="129" t="s">
        <v>384</v>
      </c>
      <c r="F120" s="133" t="s">
        <v>835</v>
      </c>
      <c r="G120" s="335"/>
      <c r="H120" s="335"/>
    </row>
    <row r="121" spans="1:8" x14ac:dyDescent="0.25">
      <c r="A121" s="48"/>
    </row>
    <row r="122" spans="1:8" x14ac:dyDescent="0.25">
      <c r="A122" s="320" t="s">
        <v>179</v>
      </c>
      <c r="B122" s="320"/>
      <c r="C122" s="320"/>
      <c r="D122" s="320"/>
      <c r="E122" s="320"/>
      <c r="F122" s="320"/>
      <c r="G122" s="320"/>
      <c r="H122" s="320"/>
    </row>
    <row r="123" spans="1:8" x14ac:dyDescent="0.25">
      <c r="A123" s="321" t="s">
        <v>180</v>
      </c>
      <c r="B123" s="321"/>
      <c r="C123" s="321"/>
      <c r="D123" s="321"/>
      <c r="E123" s="321"/>
      <c r="F123" s="321"/>
      <c r="G123" s="321"/>
      <c r="H123" s="321"/>
    </row>
  </sheetData>
  <mergeCells count="24">
    <mergeCell ref="A122:H122"/>
    <mergeCell ref="A123:H123"/>
    <mergeCell ref="A28:F28"/>
    <mergeCell ref="A29:F29"/>
    <mergeCell ref="A30:H30"/>
    <mergeCell ref="A32:H33"/>
    <mergeCell ref="A34:A118"/>
    <mergeCell ref="G34:G120"/>
    <mergeCell ref="H34:H120"/>
    <mergeCell ref="G10:G22"/>
    <mergeCell ref="H10:H22"/>
    <mergeCell ref="A23:H23"/>
    <mergeCell ref="G24:G27"/>
    <mergeCell ref="H24:H27"/>
    <mergeCell ref="A2:H2"/>
    <mergeCell ref="G4:G8"/>
    <mergeCell ref="H4:H8"/>
    <mergeCell ref="A9:H9"/>
    <mergeCell ref="A4:A8"/>
    <mergeCell ref="B4:B8"/>
    <mergeCell ref="C4:C8"/>
    <mergeCell ref="D4:D8"/>
    <mergeCell ref="E4:E8"/>
    <mergeCell ref="F4:F8"/>
  </mergeCells>
  <pageMargins left="0.7" right="0.7" top="0.75" bottom="0.75" header="0.3" footer="0.3"/>
  <pageSetup orientation="portrait" verticalDpi="0" r:id="rId1"/>
  <ignoredErrors>
    <ignoredError sqref="D31:E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Consideraciones</vt:lpstr>
      <vt:lpstr>Anexo 1.</vt:lpstr>
      <vt:lpstr>Anexo 2.</vt:lpstr>
      <vt:lpstr>Tabla 1.</vt:lpstr>
      <vt:lpstr>Tabla 2.</vt:lpstr>
      <vt:lpstr>Tabla 3. </vt:lpstr>
      <vt:lpstr>Tabla 4. </vt:lpstr>
      <vt:lpstr>Anexo 3.</vt:lpstr>
      <vt:lpstr>Anexo 4.</vt:lpstr>
      <vt:lpstr>Anexo 5.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2023-04-18T21:18:36Z</dcterms:modified>
</cp:coreProperties>
</file>