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5EEE4546-CFD1-4D5E-A477-A9BA0EA1EECB}" xr6:coauthVersionLast="47" xr6:coauthVersionMax="47" xr10:uidLastSave="{00000000-0000-0000-0000-000000000000}"/>
  <bookViews>
    <workbookView xWindow="-120" yWindow="-120" windowWidth="20730" windowHeight="11160" activeTab="2" xr2:uid="{00000000-000D-0000-FFFF-FFFF00000000}"/>
  </bookViews>
  <sheets>
    <sheet name="Consideraciones" sheetId="13" r:id="rId1"/>
    <sheet name="Anexo 1." sheetId="12" r:id="rId2"/>
    <sheet name="Anexo A." sheetId="10" r:id="rId3"/>
    <sheet name="Tabla 1." sheetId="1" r:id="rId4"/>
    <sheet name="Tabla 2." sheetId="2" r:id="rId5"/>
    <sheet name="Tabla 3." sheetId="3" r:id="rId6"/>
    <sheet name="Tabla 4." sheetId="4" r:id="rId7"/>
    <sheet name="Tabla 5." sheetId="5" r:id="rId8"/>
    <sheet name="Anexo 2." sheetId="6" r:id="rId9"/>
    <sheet name="Anexo 3." sheetId="15" r:id="rId10"/>
    <sheet name="Anexo 4." sheetId="17" r:id="rId11"/>
    <sheet name="Anexo 5. " sheetId="14" r:id="rId12"/>
    <sheet name="GUIA-VIDEO" sheetId="11" r:id="rId13"/>
  </sheets>
  <definedNames>
    <definedName name="_Hlk128484296" localSheetId="2">'Anexo A.'!$D$6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17" l="1"/>
  <c r="E23" i="17"/>
  <c r="E24" i="17"/>
  <c r="E38" i="17"/>
  <c r="E39" i="17"/>
  <c r="E40" i="17"/>
  <c r="E41" i="17"/>
  <c r="E42" i="17"/>
  <c r="E43" i="17"/>
  <c r="E44" i="17"/>
  <c r="E45" i="17"/>
  <c r="E46" i="17"/>
  <c r="E47" i="17"/>
  <c r="J40" i="15" l="1"/>
  <c r="D9" i="5" l="1"/>
  <c r="C9" i="5"/>
  <c r="B9" i="5"/>
  <c r="D31" i="4"/>
  <c r="C31" i="4"/>
  <c r="B31" i="4"/>
  <c r="F30" i="4"/>
  <c r="F29" i="4"/>
  <c r="F28" i="4"/>
  <c r="F27" i="4"/>
  <c r="F26" i="4"/>
  <c r="F25" i="4"/>
  <c r="F24" i="4"/>
  <c r="F23" i="4"/>
  <c r="F22" i="4"/>
  <c r="F21" i="4"/>
  <c r="F20" i="4"/>
  <c r="F19" i="4"/>
  <c r="F18" i="4"/>
  <c r="F17" i="4"/>
  <c r="F16" i="4"/>
  <c r="F15" i="4"/>
  <c r="F14" i="4"/>
  <c r="F13" i="4"/>
  <c r="F12" i="4"/>
  <c r="F11" i="4"/>
  <c r="F10" i="4"/>
  <c r="F9" i="4"/>
  <c r="F8" i="4"/>
  <c r="F7" i="4"/>
  <c r="F6" i="4"/>
  <c r="F31" i="4" s="1"/>
  <c r="C17" i="6"/>
  <c r="C14" i="6"/>
  <c r="C12" i="6"/>
  <c r="C9" i="6"/>
  <c r="G57" i="1"/>
  <c r="F57" i="1"/>
  <c r="E57" i="1"/>
  <c r="D57" i="1"/>
  <c r="G53" i="1"/>
  <c r="F53" i="1"/>
  <c r="E53" i="1"/>
  <c r="D53" i="1"/>
  <c r="F43" i="1"/>
  <c r="E43" i="1"/>
  <c r="D43" i="1"/>
  <c r="G37" i="1"/>
  <c r="G43" i="1" s="1"/>
  <c r="F33" i="1"/>
  <c r="E33" i="1"/>
  <c r="D33" i="1"/>
  <c r="G32" i="1"/>
  <c r="G31" i="1"/>
  <c r="G30" i="1"/>
  <c r="G29" i="1"/>
  <c r="G28" i="1"/>
  <c r="G27" i="1"/>
  <c r="G26" i="1"/>
  <c r="G25" i="1"/>
  <c r="G24" i="1"/>
  <c r="G33" i="1" s="1"/>
  <c r="F23" i="1"/>
  <c r="E23" i="1"/>
  <c r="D23" i="1"/>
  <c r="G22" i="1"/>
  <c r="G21" i="1"/>
  <c r="G20" i="1"/>
  <c r="G19" i="1"/>
  <c r="G18" i="1"/>
  <c r="G17" i="1"/>
  <c r="G16" i="1"/>
  <c r="G15" i="1"/>
  <c r="G14" i="1"/>
  <c r="G23" i="1" s="1"/>
  <c r="F13" i="1"/>
  <c r="F58" i="1" s="1"/>
  <c r="E13" i="1"/>
  <c r="E58" i="1" s="1"/>
  <c r="D13" i="1"/>
  <c r="D58" i="1" s="1"/>
  <c r="G12" i="1"/>
  <c r="G11" i="1"/>
  <c r="G10" i="1"/>
  <c r="G9" i="1"/>
  <c r="G8" i="1"/>
  <c r="G7" i="1"/>
  <c r="G6" i="1"/>
  <c r="G13" i="1" s="1"/>
  <c r="G58" i="1" s="1"/>
  <c r="C18" i="6" l="1"/>
  <c r="D9" i="6"/>
  <c r="D12" i="6"/>
  <c r="D10" i="6" s="1"/>
  <c r="D14" i="6"/>
  <c r="D13" i="6" s="1"/>
  <c r="D17" i="6"/>
  <c r="D15" i="6" s="1"/>
  <c r="D18" i="6" l="1"/>
  <c r="D8" i="6"/>
  <c r="D7" i="6"/>
</calcChain>
</file>

<file path=xl/sharedStrings.xml><?xml version="1.0" encoding="utf-8"?>
<sst xmlns="http://schemas.openxmlformats.org/spreadsheetml/2006/main" count="1036" uniqueCount="835">
  <si>
    <t>Capítulos de gasto</t>
  </si>
  <si>
    <t>Concepto</t>
  </si>
  <si>
    <t>Aprobado</t>
  </si>
  <si>
    <t>Modificado</t>
  </si>
  <si>
    <t>Ejercido</t>
  </si>
  <si>
    <t>Ejercido/</t>
  </si>
  <si>
    <t>1000: Servicios personales</t>
  </si>
  <si>
    <t>REMUNERACIONES AL PERSONAL DE CARÁCTER PERMANENTE</t>
  </si>
  <si>
    <t xml:space="preserve"> </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</si>
  <si>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</si>
  <si>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</si>
  <si>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</si>
  <si>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</si>
  <si>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</si>
  <si>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</si>
  <si>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</si>
  <si>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</si>
  <si>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</si>
  <si>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</si>
  <si>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</si>
  <si>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</si>
  <si>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</si>
  <si>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</si>
  <si>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</si>
  <si>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</si>
  <si>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</si>
  <si>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</si>
  <si>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</si>
  <si>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</si>
  <si>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</si>
  <si>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</si>
  <si>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</si>
  <si>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</si>
  <si>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</si>
  <si>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</si>
  <si>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</si>
  <si>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</si>
  <si>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de Capítulo 3000</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</si>
  <si>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</si>
  <si>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</si>
  <si>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</si>
  <si>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</si>
  <si>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</si>
  <si>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</si>
  <si>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</si>
  <si>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</si>
  <si>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</si>
  <si>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</si>
  <si>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Subtotal de Capítulo 4000</t>
  </si>
  <si>
    <t>5000: Bienes Muebles e Inmuebles</t>
  </si>
  <si>
    <t>MOBILIARIO Y EQUIPO DE ADMINISTRACIÓN</t>
  </si>
  <si>
    <t>MOBILIARIO Y EQUIPO EDUCACIONAL Y RECREATIVO</t>
  </si>
  <si>
    <t>EQUIPO E INSTRUMENTAL MEDICO Y DE LABORATORIO</t>
  </si>
  <si>
    <t>VEHÍCULOS Y EQUIPO DE TRANSPORTE</t>
  </si>
  <si>
    <t>EQUIPO DE DEFENSA Y SEGURIDAD</t>
  </si>
  <si>
    <t>MAQUINARIA, OTROS EQUIPOS Y HERRAMIENTAS</t>
  </si>
  <si>
    <t>ACTIVOS BIOLÓGICOS</t>
  </si>
  <si>
    <t>BIENES INUMEBLES</t>
  </si>
  <si>
    <t>ACTIVOS INTANGIBLES</t>
  </si>
  <si>
    <t>Subtotal de Capítulo 5000</t>
  </si>
  <si>
    <t>6000: Obras Públicas</t>
  </si>
  <si>
    <t>OBRA PÚBLICA EN BIENES DE DOMINIO PÚBLICO</t>
  </si>
  <si>
    <t>OBRA PÚBLICA EN BIENES PROPIOS</t>
  </si>
  <si>
    <t>PROYECTOS PRODUCTIVOS Y ACCIONES DE FOMENTO</t>
  </si>
  <si>
    <t>Subtotal de Capítulo 6000</t>
  </si>
  <si>
    <t xml:space="preserve">Total </t>
  </si>
  <si>
    <t>Plantel</t>
  </si>
  <si>
    <t>Ejercido/modificado</t>
  </si>
  <si>
    <t>Total</t>
  </si>
  <si>
    <t>Niveles Válidos</t>
  </si>
  <si>
    <t>del personal</t>
  </si>
  <si>
    <t>Tipo de plaza</t>
  </si>
  <si>
    <t>Plaza</t>
  </si>
  <si>
    <t>Horas</t>
  </si>
  <si>
    <t>Coordinación de Zona</t>
  </si>
  <si>
    <t>Tipo de servicio</t>
  </si>
  <si>
    <t>Alfabetización</t>
  </si>
  <si>
    <t>Educación Primaria</t>
  </si>
  <si>
    <t>Educación Secundaria</t>
  </si>
  <si>
    <t>Formación para el trabajo</t>
  </si>
  <si>
    <t>Tipo de apoyo</t>
  </si>
  <si>
    <t>Orden de Gobierno</t>
  </si>
  <si>
    <t xml:space="preserve">Fuente de Financiamiento </t>
  </si>
  <si>
    <t>% que representa el presupuesto del Fondo y cada Fuente de Financiamiento con respecto al total de recursos 2022 de la Ejecutora</t>
  </si>
  <si>
    <t xml:space="preserve">Justificación o comentarios de la fuente de financiamiento </t>
  </si>
  <si>
    <t>INGRESOS TOTALES 2022</t>
  </si>
  <si>
    <t>Federal</t>
  </si>
  <si>
    <t xml:space="preserve">Subtotal Federal </t>
  </si>
  <si>
    <t>Estatal</t>
  </si>
  <si>
    <t>Subtotal Estatal (b)</t>
  </si>
  <si>
    <t>Ingresos propios</t>
  </si>
  <si>
    <t>Subtotal Estatal (c)</t>
  </si>
  <si>
    <t>Otros recursos (Especificar cuáles)</t>
  </si>
  <si>
    <t>Subtotal Otros recursos (d)</t>
  </si>
  <si>
    <t>Total de ingresos 2022 de la Ejecutora (a + b+ c+ d)</t>
  </si>
  <si>
    <t>CONCURRENCIA DE RECURSOS</t>
  </si>
  <si>
    <t>Orden de Gobierno y Fuente de Financiamiento</t>
  </si>
  <si>
    <t>Fundamento legal por el que concurren los recursos:</t>
  </si>
  <si>
    <t>Comentarios:</t>
  </si>
  <si>
    <r>
      <t>·</t>
    </r>
    <r>
      <rPr>
        <sz val="7"/>
        <color rgb="FF000000"/>
        <rFont val="Times New Roman"/>
        <family val="1"/>
      </rPr>
      <t xml:space="preserve">         </t>
    </r>
    <r>
      <rPr>
        <b/>
        <sz val="10"/>
        <color rgb="FF000000"/>
        <rFont val="Lucida Sans"/>
        <family val="2"/>
      </rPr>
      <t>Reportar los ingresos totales.</t>
    </r>
  </si>
  <si>
    <r>
      <t>·</t>
    </r>
    <r>
      <rPr>
        <sz val="7"/>
        <color rgb="FF000000"/>
        <rFont val="Times New Roman"/>
        <family val="1"/>
      </rPr>
      <t xml:space="preserve">         </t>
    </r>
    <r>
      <rPr>
        <b/>
        <sz val="10"/>
        <color rgb="FF000000"/>
        <rFont val="Lucida Sans"/>
        <family val="2"/>
      </rPr>
      <t>De aplicar concurrencia de recursos debe reportarse y explicarse que recursos concurren y cuál es el fundamento.</t>
    </r>
  </si>
  <si>
    <t>Pregunta:</t>
  </si>
  <si>
    <t>Respuesta:</t>
  </si>
  <si>
    <t>Evidencia Documental:</t>
  </si>
  <si>
    <r>
      <t xml:space="preserve">1.- ¿Dispone de </t>
    </r>
    <r>
      <rPr>
        <b/>
        <sz val="9"/>
        <color theme="0"/>
        <rFont val="Montserrat"/>
        <family val="3"/>
      </rPr>
      <t>Estructura Orgánica</t>
    </r>
    <r>
      <rPr>
        <sz val="9"/>
        <color theme="0"/>
        <rFont val="Montserrat"/>
        <family val="3"/>
      </rPr>
      <t xml:space="preserve">? </t>
    </r>
  </si>
  <si>
    <t>¿Está autorizada?</t>
  </si>
  <si>
    <t xml:space="preserve">¿Está alineada al Reglamento Interno y a los Manuales Administrativos? </t>
  </si>
  <si>
    <t xml:space="preserve">¿Contiene Áreas específicas sobre el manejo, operación, reporte o cualquier actividad relacionada al Fondo? </t>
  </si>
  <si>
    <t xml:space="preserve">Detalle minuciosamente las áreas y jerarquía. </t>
  </si>
  <si>
    <t>¿Está publicado? Consulta en:</t>
  </si>
  <si>
    <r>
      <t xml:space="preserve">2.- ¿Dispone de </t>
    </r>
    <r>
      <rPr>
        <b/>
        <sz val="9"/>
        <color theme="0"/>
        <rFont val="Montserrat"/>
        <family val="3"/>
      </rPr>
      <t>Reglamento Interno</t>
    </r>
    <r>
      <rPr>
        <sz val="9"/>
        <color theme="0"/>
        <rFont val="Montserrat"/>
        <family val="3"/>
      </rPr>
      <t xml:space="preserve">? </t>
    </r>
  </si>
  <si>
    <t xml:space="preserve">¿Está autorizado o publicado oficialmente en Gaceta? </t>
  </si>
  <si>
    <t xml:space="preserve">¿En qué fecha fue la última actualización? </t>
  </si>
  <si>
    <t xml:space="preserve">¿Está alineado a los Manuales Administrativos y a la Estructura Orgánica? </t>
  </si>
  <si>
    <t xml:space="preserve">¿Contienen funciones y/o atribuciones sobre el manejo, operación, reporte o cualquier actividad relacionada al Fondo? </t>
  </si>
  <si>
    <t xml:space="preserve">Detalle minuciosamente las atribuciones. </t>
  </si>
  <si>
    <r>
      <t xml:space="preserve">3.- ¿Dispone de </t>
    </r>
    <r>
      <rPr>
        <b/>
        <sz val="9"/>
        <color theme="0"/>
        <rFont val="Montserrat"/>
        <family val="3"/>
      </rPr>
      <t>Manual General de Organización</t>
    </r>
    <r>
      <rPr>
        <sz val="9"/>
        <color theme="0"/>
        <rFont val="Montserrat"/>
        <family val="3"/>
      </rPr>
      <t>?</t>
    </r>
  </si>
  <si>
    <t>¿Está autorizado o publicado oficialmente en Gaceta?</t>
  </si>
  <si>
    <t xml:space="preserve">¿Está alineado al Reglamento Interno y a la Estructura Orgánica? </t>
  </si>
  <si>
    <t xml:space="preserve">¿Contienen funciones, actividades y/o procesos sobre el  manejo, operación, reporte o cualquier actividad relacionada al Fondo? </t>
  </si>
  <si>
    <t xml:space="preserve">Detalle minuciosamente las funciones, actividades y/o procesos relacionados al Fondo. </t>
  </si>
  <si>
    <r>
      <t xml:space="preserve">4.- ¿Dispone de </t>
    </r>
    <r>
      <rPr>
        <b/>
        <sz val="9"/>
        <color theme="0"/>
        <rFont val="Montserrat"/>
        <family val="3"/>
      </rPr>
      <t>Manuales Específicos de Organización</t>
    </r>
    <r>
      <rPr>
        <sz val="9"/>
        <color theme="0"/>
        <rFont val="Montserrat"/>
        <family val="3"/>
      </rPr>
      <t xml:space="preserve">? </t>
    </r>
  </si>
  <si>
    <t xml:space="preserve">¿Están autorizados o publicados oficialmente en Gaceta? </t>
  </si>
  <si>
    <t xml:space="preserve">¿Están alineados al Reglamento Interno y a la Estructura Orgánica? </t>
  </si>
  <si>
    <t xml:space="preserve">¿Contienen funciones, actividades y/o procesos sobre el manejo, operación y reporte del Fondo? </t>
  </si>
  <si>
    <t>Detalle minuciosamente las funciones, actividades y/o procesos relacionados al Fondo.</t>
  </si>
  <si>
    <t>¿Están publicados? Consulta en:</t>
  </si>
  <si>
    <r>
      <t xml:space="preserve">5.- ¿Dispone de </t>
    </r>
    <r>
      <rPr>
        <b/>
        <sz val="9"/>
        <color theme="0"/>
        <rFont val="Montserrat"/>
        <family val="3"/>
      </rPr>
      <t>Manuales de Procedimientos</t>
    </r>
    <r>
      <rPr>
        <sz val="9"/>
        <color theme="0"/>
        <rFont val="Montserrat"/>
        <family val="3"/>
      </rPr>
      <t xml:space="preserve"> o de algunos otros distintos? </t>
    </r>
  </si>
  <si>
    <r>
      <t xml:space="preserve">6.- ¿Conoce el número de </t>
    </r>
    <r>
      <rPr>
        <b/>
        <sz val="9"/>
        <color theme="0"/>
        <rFont val="Montserrat"/>
        <family val="3"/>
      </rPr>
      <t xml:space="preserve">personal </t>
    </r>
    <r>
      <rPr>
        <sz val="9"/>
        <color theme="0"/>
        <rFont val="Montserrat"/>
        <family val="3"/>
      </rPr>
      <t xml:space="preserve">exacto que interviene en el  manejo, operación, reporte o cualquier actividad relacionada al Fondo? </t>
    </r>
  </si>
  <si>
    <t>¿Cuántos son? ¿Los perfiles están asociados a las funciones?</t>
  </si>
  <si>
    <t xml:space="preserve">¿En 2022, hubo rotación de personal que maneja, opera, reporta e interviene en cualquier actividad relacionada al Fondo? </t>
  </si>
  <si>
    <t xml:space="preserve">Detalle el número de personal que cambió. </t>
  </si>
  <si>
    <t>¿Cómo afecta los cambios de funcionarios a cargo del manejo, operación, reporte o cualquier actividad relacionada al Fondo?</t>
  </si>
  <si>
    <r>
      <t xml:space="preserve">7.- Enliste los </t>
    </r>
    <r>
      <rPr>
        <b/>
        <sz val="9"/>
        <color theme="0"/>
        <rFont val="Montserrat"/>
        <family val="3"/>
      </rPr>
      <t>cursos</t>
    </r>
    <r>
      <rPr>
        <sz val="9"/>
        <color theme="0"/>
        <rFont val="Montserrat"/>
        <family val="3"/>
      </rPr>
      <t xml:space="preserve"> necesarios en que debe especializarse el personal que maneja, opera, reporta e interviene en cualquier actividad relacionada al Fondo, para que sean susceptibles de gestionarse por parte de la Subsecretaría de Planeación.</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</si>
  <si>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</si>
  <si>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</si>
  <si>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</si>
  <si>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</si>
  <si>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</si>
  <si>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</si>
  <si>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</si>
  <si>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</si>
  <si>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 xml:space="preserve">Fin </t>
  </si>
  <si>
    <t xml:space="preserve">Propósito </t>
  </si>
  <si>
    <t xml:space="preserve">Componentes </t>
  </si>
  <si>
    <t xml:space="preserve">Actividades </t>
  </si>
  <si>
    <r>
      <t>·</t>
    </r>
    <r>
      <rPr>
        <sz val="7"/>
        <color rgb="FF000000"/>
        <rFont val="Times New Roman"/>
        <family val="1"/>
      </rPr>
      <t xml:space="preserve">         </t>
    </r>
    <r>
      <rPr>
        <b/>
        <sz val="10"/>
        <color rgb="FF000000"/>
        <rFont val="Lucida Sans"/>
        <family val="2"/>
      </rPr>
      <t>Anexar Fichas Técnicas y Reportes emitidos de los Sistemas en los que se reportan.</t>
    </r>
  </si>
  <si>
    <t>Se pueden agregar el número necesario de celdas conforme a niveles de objetivos que apliquen.</t>
  </si>
  <si>
    <t>¿En qué fecha fue la última actualización?</t>
  </si>
  <si>
    <t>Ítem:</t>
  </si>
  <si>
    <t>Nombre de la evidencia:</t>
  </si>
  <si>
    <t>Consulta de la evidencia:</t>
  </si>
  <si>
    <t>1.- Detalle los sistemas de información Estatales y plataformas virtuales utilizadas para el manejo, operación, reporte y control relacionado al Fondo.</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</si>
  <si>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</si>
  <si>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</si>
  <si>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</si>
  <si>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</si>
  <si>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</si>
  <si>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</si>
  <si>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</si>
  <si>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</si>
  <si>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</si>
  <si>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</si>
  <si>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</si>
  <si>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¿Conoce el Enlace en el Estado y en la Federación para temas del SRFT/SFU? </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</si>
  <si>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</si>
  <si>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</si>
  <si>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</si>
  <si>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</si>
  <si>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</si>
  <si>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</si>
  <si>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</si>
  <si>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</si>
  <si>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</si>
  <si>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</si>
  <si>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</si>
  <si>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</si>
  <si>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</si>
  <si>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</si>
  <si>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</si>
  <si>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</si>
  <si>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</si>
  <si>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</si>
  <si>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</si>
  <si>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</si>
  <si>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</si>
  <si>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</si>
  <si>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</si>
  <si>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</si>
  <si>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</si>
  <si>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</si>
  <si>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</si>
  <si>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</si>
  <si>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</si>
  <si>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</si>
  <si>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</si>
  <si>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</si>
  <si>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</si>
  <si>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</si>
  <si>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</si>
  <si>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</si>
  <si>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</si>
  <si>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</si>
  <si>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</si>
  <si>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</si>
  <si>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</si>
  <si>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</si>
  <si>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</si>
  <si>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</si>
  <si>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6E0D06"/>
        <rFont val="Lucida Sans"/>
        <family val="2"/>
      </rPr>
      <t>Tabla 1.</t>
    </r>
    <r>
      <rPr>
        <b/>
        <sz val="14"/>
        <color rgb="FF000000"/>
        <rFont val="Lucida Sans"/>
        <family val="2"/>
      </rPr>
      <t xml:space="preserve"> Presupuesto del Fondo 2022 por capítulos del gasto.</t>
    </r>
  </si>
  <si>
    <r>
      <rPr>
        <b/>
        <sz val="14"/>
        <color rgb="FF6E0D06"/>
        <rFont val="Lucida Sans"/>
        <family val="2"/>
      </rPr>
      <t>Tabla 2.</t>
    </r>
    <r>
      <rPr>
        <b/>
        <sz val="14"/>
        <color rgb="FF000000"/>
        <rFont val="Lucida Sans"/>
        <family val="2"/>
      </rPr>
      <t xml:space="preserve"> Presupuesto del FAETA-Educación Tecnológica en 2022 por plantel</t>
    </r>
  </si>
  <si>
    <r>
      <rPr>
        <b/>
        <sz val="14"/>
        <color rgb="FF6E0D06"/>
        <rFont val="Lucida Sans"/>
        <family val="2"/>
      </rPr>
      <t xml:space="preserve">Tabla 3. </t>
    </r>
    <r>
      <rPr>
        <b/>
        <sz val="14"/>
        <color rgb="FF000000"/>
        <rFont val="Lucida Sans"/>
        <family val="2"/>
      </rPr>
      <t>Presupuesto ejercido del FAETA-Educación Tecnológica en 2022 por niveles válidos del personal y tipo de plaza.</t>
    </r>
  </si>
  <si>
    <r>
      <rPr>
        <b/>
        <sz val="14"/>
        <color rgb="FF6E0D06"/>
        <rFont val="Lucida Sans"/>
        <family val="2"/>
      </rPr>
      <t>Tabla 4.</t>
    </r>
    <r>
      <rPr>
        <b/>
        <sz val="14"/>
        <color rgb="FF000000"/>
        <rFont val="Lucida Sans"/>
        <family val="2"/>
      </rPr>
      <t xml:space="preserve"> Presupuesto ejercido del FAETA-Educación para adultos en 2022 por tipo de servicio y distribución geográfica por municipio.</t>
    </r>
  </si>
  <si>
    <r>
      <rPr>
        <b/>
        <sz val="14"/>
        <color rgb="FF6E0D06"/>
        <rFont val="Lucida Sans"/>
        <family val="2"/>
      </rPr>
      <t xml:space="preserve">Tabla 5. </t>
    </r>
    <r>
      <rPr>
        <b/>
        <sz val="14"/>
        <color rgb="FF000000"/>
        <rFont val="Lucida Sans"/>
        <family val="2"/>
      </rPr>
      <t>Presupuesto del FAETA-Educación para adultos en 2022 por tipo de apoyo.</t>
    </r>
  </si>
  <si>
    <r>
      <rPr>
        <b/>
        <sz val="14"/>
        <color rgb="FF6E0D06"/>
        <rFont val="Lucida Sans"/>
        <family val="2"/>
      </rPr>
      <t>Anexo 2.</t>
    </r>
    <r>
      <rPr>
        <b/>
        <sz val="14"/>
        <color rgb="FF000000"/>
        <rFont val="Lucida Sans"/>
        <family val="2"/>
      </rPr>
      <t xml:space="preserve"> Presupuesto del Fondo 2022 con Respecto al Total de Recursos de la Ejecutora</t>
    </r>
  </si>
  <si>
    <r>
      <rPr>
        <b/>
        <sz val="14"/>
        <color rgb="FF6E0D06"/>
        <rFont val="Lucida Sans"/>
        <family val="2"/>
      </rPr>
      <t>Anexo 3.</t>
    </r>
    <r>
      <rPr>
        <b/>
        <sz val="14"/>
        <color rgb="FF000000"/>
        <rFont val="Lucida Sans"/>
        <family val="2"/>
      </rPr>
      <t xml:space="preserve"> </t>
    </r>
    <r>
      <rPr>
        <b/>
        <sz val="14"/>
        <color rgb="FF000000"/>
        <rFont val="Montserrat"/>
        <family val="3"/>
      </rPr>
      <t xml:space="preserve">Organización Administrativa </t>
    </r>
  </si>
  <si>
    <r>
      <rPr>
        <b/>
        <sz val="14"/>
        <color rgb="FF6E0D06"/>
        <rFont val="Lucida Sans"/>
        <family val="2"/>
      </rPr>
      <t xml:space="preserve">Anexo 4. </t>
    </r>
    <r>
      <rPr>
        <b/>
        <sz val="14"/>
        <color rgb="FF000000"/>
        <rFont val="Lucida Sans"/>
        <family val="2"/>
      </rPr>
      <t>Resultados de Indicadores 2022</t>
    </r>
  </si>
  <si>
    <r>
      <rPr>
        <b/>
        <sz val="14"/>
        <color rgb="FF6E0D06"/>
        <rFont val="Lucida Sans"/>
        <family val="2"/>
      </rPr>
      <t>Anexo 5.</t>
    </r>
    <r>
      <rPr>
        <b/>
        <sz val="14"/>
        <color rgb="FF000000"/>
        <rFont val="Lucida Sans"/>
        <family val="2"/>
      </rPr>
      <t xml:space="preserve"> Cuestionario de Desempeño</t>
    </r>
  </si>
  <si>
    <t>I. Contribución y Destino</t>
  </si>
  <si>
    <t>1. ¿Los objetivos, rubros de asignación y Planeación para los servicios de la Educación Tecnológica y de Adultos 2022, están considerados en los ejes u objetivos Estratégicos de la Planeación para el Desarrollo del Estado y/o en Programa Sectorial, Especial o Institucional; las metas anuales para medir su cumplimiento y/o avance están establecidas y alineadas en indicadores Federales y/o Estatales? Explique.</t>
  </si>
  <si>
    <t>PREGUNTA</t>
  </si>
  <si>
    <t>RESPUESTA</t>
  </si>
  <si>
    <t>1. Se dispone de un Diagnóstico del Fondo incluido en el Plan Veracruzano de Desarrollo, Programa Sectorial, Especial o Institucional que sirva para realizar la Planeación anual  para los servicios de la Educación Tecnológica y de Adultos.</t>
  </si>
  <si>
    <t>2. Se disponen de Programas Presupuestarios o Programas Operativos alineados a la Planeación para el Desarrollo a través del monitoreo de indicadores que coadyuvan al cumplimiento del Plan de Desarrollo, Programa Sectorial, Especial o Institucional.</t>
  </si>
  <si>
    <t>3.-  Se dispone de un Diagnóstico Específico del Fondo, donde los indicadores a nivel de la planeación para el desarrollo están asociados a contribuir a los Objetivos del Desarrollo Sostenible 2030.</t>
  </si>
  <si>
    <t>4.- Se dispone de un órgano colegiado vinculado a la Ley 12 de Planeación para contribuir al desarrollo del Estado.</t>
  </si>
  <si>
    <t>5.- Se dispone de publicaciones en páginas oficiales y/o Redes Sociales sobre los trabajos y resultados del órgano colegiado vinculado a la Ley 12 de Planeación para contribuir a la transparencia y difusión de la planeación para el desarrollo del Estado.</t>
  </si>
  <si>
    <t>SOPORTE</t>
  </si>
  <si>
    <t>COMENTARIOS GENERALES</t>
  </si>
  <si>
    <t>2.- La Ejecutora cuenta con documentación en la que se identifique un diagnóstico de las necesidades sobre los recursos humanos y materiales para la prestación de los servicios de Educación Tecnológica y de Adultos en el Estado? y tiene las siguientes características:</t>
  </si>
  <si>
    <t>4. Explique ampliamente ¿Cómo documenta la Ejecutora el destino de las aportaciones y si está desagregado por las siguientes categorías?</t>
  </si>
  <si>
    <t>Educación Tecnológica.</t>
  </si>
  <si>
    <t>Educación para Adultos.</t>
  </si>
  <si>
    <t>5.- Desarrollar las siguientes preguntas exploratorias para ampliar los resultados:</t>
  </si>
  <si>
    <t xml:space="preserve">CONALEP: </t>
  </si>
  <si>
    <t>¿Qué tipo de educación brindó presencial, virtual, híbrida?</t>
  </si>
  <si>
    <t>¿Qué porcentaje significó la atención virtual con respecto a la presencial?</t>
  </si>
  <si>
    <t xml:space="preserve">¿Considera que la atención se ha regularizado como antes de la pandemia? </t>
  </si>
  <si>
    <t xml:space="preserve"> ¿Ha emprendido algunas acciones para mitigar esta situación?</t>
  </si>
  <si>
    <t>¿Cuáles son las posibles afectaciones ante alguna auditoría y/o evaluación?</t>
  </si>
  <si>
    <t>¿Qué estrategias implementarán para aumentar Egresados (graduados) en un próximo Ejercicio Fiscal que permita recuperar en medida de lo posible los programados en los años de pandemia y la meta no alcanzada de 2022?</t>
  </si>
  <si>
    <t xml:space="preserve">2.- ¿Cuáles son las cifras del Rezago Educativo por nivel educativo en el Estado? </t>
  </si>
  <si>
    <t>y ¿Cuántas Coordinaciones de Zona operaron?</t>
  </si>
  <si>
    <t xml:space="preserve">Respecto a la Evaluación de “Ficha de Desempeño del Fondo de Aportaciones para la Educación Tecnológica y de Adultos (FAETA) 2019-2020, Componente de Educación para Adultos” derivada del PAE Federal de CONEVAL y SHCP ¿La Ficha esta publicada en el Portal de Internet de IVEA? </t>
  </si>
  <si>
    <t>¿Atendieron las recomendaciones?</t>
  </si>
  <si>
    <t>¿A quién  se le reportaron? ¿Qué avance tienen?</t>
  </si>
  <si>
    <t xml:space="preserve">¿Qué Aspectos Susceptibles de Mejora se plantearon? </t>
  </si>
  <si>
    <t>6. De acuerdo con la LCF, las aportaciones se destinan para la prestación de los servicios de Educación Tecnológica y de Educación para Adultos, ¿cuáles son las fuentes de financiamiento con las que se complementa el FAETA (otros ingresos) en el Estado para que la Ejecutora, dé cumplimiento a sus atribuciones? Las fuentes de financiamiento pueden ser:</t>
  </si>
  <si>
    <t>II. Gestión</t>
  </si>
  <si>
    <t xml:space="preserve">7. Describa la situación que guardan los Manuales Administrativos y las Funciones principales relacionadas a: gestión, operación, manejo, reporte, control, evaluación, fiscalización, seguimiento u otras actividades relacionadas al Fondo. (Anexo 3. Organización Administrativa). </t>
  </si>
  <si>
    <t>8. ¿La Ejecutora, cuenta con un Informe Anual de Resultados de su Programa Anual de Trabajo del Fondo?, y tienen las siguientes características:</t>
  </si>
  <si>
    <t>9. ¿La Ejecutora, cuenta con mecanismos documentados para verificar que las transferencias de las aportaciones se hacen de acuerdo con lo programado?, y tienen las siguientes características:</t>
  </si>
  <si>
    <t>10. ¿La Ejecutora, cuenta con mecanismos documentados para dar seguimiento al ejercicio de las aportaciones?, y tienen las siguientes características:</t>
  </si>
  <si>
    <t>11. Desarrollar las siguientes preguntas exploratorias relacionadas al Control Interno para ampliar los resultados:</t>
  </si>
  <si>
    <t>¿Existen evaluaciones y/o exámenes que permitan conocer o medir el cumplimiento  de los Códigos de Ética y Conducta?</t>
  </si>
  <si>
    <t xml:space="preserve">
¿Se tiene formalmente establecido un procedimiento para la investigación de posibles actos contrarios a la ética y conducta institucional, diferente al establecido por el Órgano Interno de Control o Instancia de Control Interno?
</t>
  </si>
  <si>
    <t>¿Dispone de algún estudio de Clima Organización de su institución?</t>
  </si>
  <si>
    <t>¿Cuenta con algún lineamiento, procedimiento, manual o guía en el que se establezca la metodología para la administración de riesgos de corrupción y la obligatoriedad de realizar la revisión periódica de las áreas susceptibles a posibles actos de corrupción?</t>
  </si>
  <si>
    <t>¿Existe personal encargado de la evaluación de riesgos para el logro de los objetivos?</t>
  </si>
  <si>
    <t>¿Qué mecanismos se tienen implementados para validar que la información financiera enviada para integrar la cuenta pública es la que marca la Ley?</t>
  </si>
  <si>
    <t>¿Cuenta con políticas y lineamientos de seguridad para los sistemas informáticos y de comunicaciones que establezcan claves de acceso a los sistemas; programas y datos; detectores y defensas contra accesos no autorizados, y antivirus, entre otros?</t>
  </si>
  <si>
    <t>¿Elaboró algún informe en el que se detalle si cada uno de los principios del Marco Integrado de Control Interno fueron diseñados, implementados y operados apropiadamente?</t>
  </si>
  <si>
    <t>¿Con cuantos  Comités cuenta e indicar si se tiene formalmente establecido un programa de actualización profesional para sus miembros, en materia de auditoría de estados financieros, auditoría interna, control interno y riesgos, prevención de fraude, ética e integridad, entre otros?</t>
  </si>
  <si>
    <t>¿Las principales actividades y resultados en materia de Control Interno fueron difundidos en su portal de Internet y/o redes sociales para contribuir a la transparencia y difusión?</t>
  </si>
  <si>
    <t>III. Generación de Información y Rendición de Cuentas</t>
  </si>
  <si>
    <t>12. ¿La Ejecutora, recolecta información para la planeación, asignación y seguimiento de los recursos en la prestación de los servicios de Educación Tecnológica y de Adultos?, sobre los siguientes rubros:</t>
  </si>
  <si>
    <t>Educación Tecnológica</t>
  </si>
  <si>
    <t>Educación para Adultos</t>
  </si>
  <si>
    <t>13. ¿La Ejecutora, reporta información documentada para monitorear el desempeño de las aportaciones?, y cuenta con las siguientes características:</t>
  </si>
  <si>
    <t>14. ¿La Ejecutora, cuenta con mecanismos documentados de transparencia y rendición de cuentas?, y tienen las siguientes características:</t>
  </si>
  <si>
    <t>IV.  Orientación y Medición de Resultados.</t>
  </si>
  <si>
    <t>15. ¿Cómo documenta la Ejecutora, los resultados del Fondo a nivel de Fin o Propósito?</t>
  </si>
  <si>
    <t>De haber sido Evaluada en el PAE Tomo I de Indicadores,</t>
  </si>
  <si>
    <t xml:space="preserve">¿Qué Aspectos Susceptibles de Mejora realizaron? </t>
  </si>
  <si>
    <t>¿Cómo mide la Calidad de sus Servicios?, Especificar.</t>
  </si>
  <si>
    <t xml:space="preserve">¿Cuáles fueron las recomendaciones? y especificar </t>
  </si>
  <si>
    <t>¿Dispone de Encuestas de satisfacción de los servicios?</t>
  </si>
  <si>
    <t>¿Ha consultado el Módulo de Indicadores de Ramo 33 del ámbito social de CONEVAL (Indicadores FAETA)?, Comente.</t>
  </si>
  <si>
    <t>¿La Ejecutora fue Evaluada en el Estado en el PAE tomo I de Indicadores?</t>
  </si>
  <si>
    <t>16. De acuerdo con los Indicadores Federales, y en su caso con los Indicadores Estatales y/o Institucionales, ¿Cuáles han sido los resultados del Fondo en el Estado?</t>
  </si>
  <si>
    <t>17. Desarrollar las siguientes preguntas exploratorias relacionadas a Evaluación y Auditoría para ampliar los resultados:</t>
  </si>
  <si>
    <t xml:space="preserve">En el caso de Evaluaciones, ¿Participó en alguna evaluación externa, federal, estatal y/o interna? </t>
  </si>
  <si>
    <t xml:space="preserve">¿Qué instancia la realizó? ¿Qué atención se le brindo a las recomendaciones? ¿Los resultados están disponibles en su Portal de Internet y/o difundido en Redes Sociales? </t>
  </si>
  <si>
    <t>En el marco del Control Interno, ¿Ha practicado evaluaciones y/o auditorías internas? ‘¿Quién las realizó? ¿Qué atención se les ha brindado a las recomendaciones?</t>
  </si>
  <si>
    <t>En materia de Auditorías, ¿Cuántas fueron practicadas a los recursos 2022?</t>
  </si>
  <si>
    <t xml:space="preserve">¿Cuáles entes fiscalizadores le realizaron Auditorías? </t>
  </si>
  <si>
    <t>¿Qué resultados importantes se obtuvieron?</t>
  </si>
  <si>
    <t xml:space="preserve"> ¿Ha recibido algún inicio de procedimiento o sanción derivados de Auditorías?</t>
  </si>
  <si>
    <t>¿Qué ente fiscalizador?</t>
  </si>
  <si>
    <t>¿Quién la realizó?</t>
  </si>
  <si>
    <t>¿Qué resultados se obtuvieron?</t>
  </si>
  <si>
    <t>¿Qué atención se le brindo a las recomendaciones?</t>
  </si>
  <si>
    <t>¿Los resultados están disponibles en su Portal de Internet y/o difundido en Redes Sociales?</t>
  </si>
  <si>
    <t>¿Los resultados de Auditoría se difunden o transparentan en algún medio?</t>
  </si>
  <si>
    <t>¿Qué recomendaciones derivaron?</t>
  </si>
  <si>
    <t xml:space="preserve">¿Le practicaron Auditoría de Control Interno del Fondo? </t>
  </si>
  <si>
    <t>¿Están concluidas las fiscalizaciones 2022?</t>
  </si>
  <si>
    <t>18. Respecto al PAE 2022 Tomo II: ¿Cuántas recomendaciones atendió a través de Acciones de Mejora?</t>
  </si>
  <si>
    <t>¿Cuál es el avance de cada una de las Acciones de Mejora?</t>
  </si>
  <si>
    <t>¿Cuál ha sido la intervención del Órgano Interno de Control y la Contraloría General del Estado para estos trabajos?</t>
  </si>
  <si>
    <t>¿Tienen Acciones de Mejora pendientes de atender de otros Ejercicios de evaluación previos al 2022?</t>
  </si>
  <si>
    <t xml:space="preserve">¿Están Publicados por Ejercicio Fiscal sus Proyectos de Mejora y los respectivos Avances en su Portal Oficial de Internet? </t>
  </si>
  <si>
    <t xml:space="preserve">1.    Se establecen las causas y efectos de las necesidades. </t>
  </si>
  <si>
    <t>2.    Se cuantifican las necesidades y se consideran las diferencias regionales en las necesidades.</t>
  </si>
  <si>
    <t>3.    Se define un plazo para la revisión y actualización del diagnóstico.</t>
  </si>
  <si>
    <t>4.    Se integra la información en un solo documento.</t>
  </si>
  <si>
    <t>5.    Se dispone de su publicación en páginas oficiales para fomentar la transparencia y difusión.</t>
  </si>
  <si>
    <r>
      <t>3. ¿La Ejecutora, cuenta con un Programa Anual de Trabajo Autorizado, que incluya la atención de la demanda de los</t>
    </r>
    <r>
      <rPr>
        <b/>
        <i/>
        <sz val="11"/>
        <color rgb="FF000000"/>
        <rFont val="Arial"/>
        <family val="2"/>
      </rPr>
      <t xml:space="preserve"> </t>
    </r>
    <r>
      <rPr>
        <b/>
        <sz val="11"/>
        <color rgb="FF000000"/>
        <rFont val="Arial"/>
        <family val="2"/>
      </rPr>
      <t>servicios de Educación Tecnológica y de Adultos?, y tiene las siguientes características:</t>
    </r>
  </si>
  <si>
    <r>
      <t>1.</t>
    </r>
    <r>
      <rPr>
        <sz val="11"/>
        <color rgb="FF000000"/>
        <rFont val="Arial"/>
        <family val="2"/>
      </rPr>
      <t>   Es resultado de un ejercicio de planeación institucionalizado, es decir, sigue un proceso establecido en un documento, puede estar autorizado por alguna autoridad o Junta de Gobierno</t>
    </r>
  </si>
  <si>
    <r>
      <t>2.</t>
    </r>
    <r>
      <rPr>
        <sz val="11"/>
        <color rgb="FF000000"/>
        <rFont val="Arial"/>
        <family val="2"/>
      </rPr>
      <t>   Tiene establecidas metas a cumplir con los recursos del Fondo e incluye indicadores para su medición.</t>
    </r>
  </si>
  <si>
    <r>
      <t>3.</t>
    </r>
    <r>
      <rPr>
        <sz val="11"/>
        <color rgb="FF000000"/>
        <rFont val="Arial"/>
        <family val="2"/>
      </rPr>
      <t>   Se revisa, actualiza y es conocida por las áreas responsables (normativas y operativas).</t>
    </r>
  </si>
  <si>
    <r>
      <t>4.</t>
    </r>
    <r>
      <rPr>
        <sz val="11"/>
        <color rgb="FF000000"/>
        <rFont val="Arial"/>
        <family val="2"/>
      </rPr>
      <t>   Se dispone de su publicación en páginas oficiales y/o Redes Sociales para fomentar la transparencia y difusión.</t>
    </r>
  </si>
  <si>
    <r>
      <t>1.</t>
    </r>
    <r>
      <rPr>
        <sz val="11"/>
        <color rgb="FF000000"/>
        <rFont val="Arial"/>
        <family val="2"/>
      </rPr>
      <t>   Capítulo de gasto.</t>
    </r>
  </si>
  <si>
    <r>
      <t>2.</t>
    </r>
    <r>
      <rPr>
        <sz val="11"/>
        <color rgb="FF000000"/>
        <rFont val="Arial"/>
        <family val="2"/>
      </rPr>
      <t>   Planteles educativos.</t>
    </r>
  </si>
  <si>
    <r>
      <t>3.</t>
    </r>
    <r>
      <rPr>
        <sz val="11"/>
        <color rgb="FF000000"/>
        <rFont val="Arial"/>
        <family val="2"/>
      </rPr>
      <t>   Niveles válidos del personal (administrativo, docente o mando) de acuerdo con la normatividad aplicable.</t>
    </r>
  </si>
  <si>
    <r>
      <t>4.</t>
    </r>
    <r>
      <rPr>
        <sz val="11"/>
        <color rgb="FF000000"/>
        <rFont val="Arial"/>
        <family val="2"/>
      </rPr>
      <t>   Tipo de plaza (hora o plaza), de acuerdo con la normatividad aplicable.</t>
    </r>
  </si>
  <si>
    <r>
      <t>1.</t>
    </r>
    <r>
      <rPr>
        <sz val="11"/>
        <color rgb="FF000000"/>
        <rFont val="Arial"/>
        <family val="2"/>
      </rPr>
      <t>    Recursos federales provenientes de Fondos o Programas Federales, y Convenios de descentralización.</t>
    </r>
  </si>
  <si>
    <r>
      <t>2.</t>
    </r>
    <r>
      <rPr>
        <sz val="11"/>
        <color rgb="FF000000"/>
        <rFont val="Arial"/>
        <family val="2"/>
      </rPr>
      <t>    Recursos estatales.</t>
    </r>
  </si>
  <si>
    <r>
      <t>3.</t>
    </r>
    <r>
      <rPr>
        <sz val="11"/>
        <color rgb="FF000000"/>
        <rFont val="Arial"/>
        <family val="2"/>
      </rPr>
      <t>    Ingresos propios</t>
    </r>
  </si>
  <si>
    <r>
      <t>4.</t>
    </r>
    <r>
      <rPr>
        <sz val="11"/>
        <color rgb="FF000000"/>
        <rFont val="Arial"/>
        <family val="2"/>
      </rPr>
      <t>    Otros recursos.</t>
    </r>
  </si>
  <si>
    <r>
      <t>1.</t>
    </r>
    <r>
      <rPr>
        <sz val="11"/>
        <color rgb="FF000000"/>
        <rFont val="Arial"/>
        <family val="2"/>
      </rPr>
      <t>   Permiten verificar el avance de atención en las necesidades de las carreras técnicas ofertadas a los jóvenes y  los planteles (educación tecnológica); o de la situación del rezago educativo y analfabetismo en el Estado (educación de adultos).</t>
    </r>
  </si>
  <si>
    <r>
      <t>2.</t>
    </r>
    <r>
      <rPr>
        <sz val="11"/>
        <color rgb="FF000000"/>
        <rFont val="Arial"/>
        <family val="2"/>
      </rPr>
      <t>   Están publicados en el Portal de Internet Oficial y/o Redes Sociales de la Ejecutora para conocimiento de la población.</t>
    </r>
  </si>
  <si>
    <r>
      <t>3.</t>
    </r>
    <r>
      <rPr>
        <sz val="11"/>
        <color rgb="FF000000"/>
        <rFont val="Arial"/>
        <family val="2"/>
      </rPr>
      <t>   Dispone de medios de verificación para la revisión de los resultados o en su defecto indicadores y/o evaluaciones, puede estar autorizado por alguna autoridad o Junta de Gobierno.</t>
    </r>
  </si>
  <si>
    <r>
      <t>4.</t>
    </r>
    <r>
      <rPr>
        <sz val="11"/>
        <color rgb="FF000000"/>
        <rFont val="Arial"/>
        <family val="2"/>
      </rPr>
      <t>   Están identificados los resultados exclusivos del Fondo y permite verificar si lo planeado inicialmente fue realizado.</t>
    </r>
  </si>
  <si>
    <r>
      <t>1.</t>
    </r>
    <r>
      <rPr>
        <sz val="11"/>
        <color rgb="FF000000"/>
        <rFont val="Arial"/>
        <family val="2"/>
      </rPr>
      <t>   Permiten verificar que las ministraciones se realizan de acuerdo con el calendario.</t>
    </r>
  </si>
  <si>
    <r>
      <t>2.</t>
    </r>
    <r>
      <rPr>
        <sz val="11"/>
        <color rgb="FF000000"/>
        <rFont val="Arial"/>
        <family val="2"/>
      </rPr>
      <t>   Están estandarizados, es decir, son utilizados por todas las áreas responsables.</t>
    </r>
  </si>
  <si>
    <r>
      <t>3.</t>
    </r>
    <r>
      <rPr>
        <sz val="11"/>
        <color rgb="FF000000"/>
        <rFont val="Arial"/>
        <family val="2"/>
      </rPr>
      <t>   Están sistematizados, es decir, la información se encuentra en bases de datos y disponible en un sistema informático detalle en ¿cuál? o ¿cuáles? y si son propios o del Gobierno Federal y/o Estatal.</t>
    </r>
  </si>
  <si>
    <r>
      <t>4.</t>
    </r>
    <r>
      <rPr>
        <sz val="11"/>
        <color rgb="FF000000"/>
        <rFont val="Arial"/>
        <family val="2"/>
      </rPr>
      <t>   Son conocidos por las áreas responsables y está disponible en páginas oficiales y/o Redes Sociales para fomentar la transparencia y difusión.</t>
    </r>
  </si>
  <si>
    <r>
      <t>1.</t>
    </r>
    <r>
      <rPr>
        <sz val="11"/>
        <color rgb="FF000000"/>
        <rFont val="Arial"/>
        <family val="2"/>
      </rPr>
      <t>   Permiten identificar si los recursos se ejercen de acuerdo con lo establecido en la normatividad.</t>
    </r>
  </si>
  <si>
    <r>
      <t>3.</t>
    </r>
    <r>
      <rPr>
        <sz val="11"/>
        <color rgb="FF000000"/>
        <rFont val="Arial"/>
        <family val="2"/>
      </rPr>
      <t>   Están sistematizados, es decir, la información se encuentra en bases de datos y disponible en un sistema informático.</t>
    </r>
  </si>
  <si>
    <r>
      <t>4.</t>
    </r>
    <r>
      <rPr>
        <sz val="11"/>
        <color rgb="FF000000"/>
        <rFont val="Arial"/>
        <family val="2"/>
      </rPr>
      <t>   Son conocidos por las áreas responsables.</t>
    </r>
  </si>
  <si>
    <r>
      <t>1.</t>
    </r>
    <r>
      <rPr>
        <sz val="11"/>
        <color rgb="FF000000"/>
        <rFont val="Arial"/>
        <family val="2"/>
      </rPr>
      <t>   Información de la plantilla de personal.</t>
    </r>
  </si>
  <si>
    <r>
      <t>2.</t>
    </r>
    <r>
      <rPr>
        <sz val="11"/>
        <color rgb="FF000000"/>
        <rFont val="Arial"/>
        <family val="2"/>
      </rPr>
      <t>   Información de infraestructura educativa.</t>
    </r>
  </si>
  <si>
    <r>
      <t>3.</t>
    </r>
    <r>
      <rPr>
        <sz val="11"/>
        <color rgb="FF000000"/>
        <rFont val="Arial"/>
        <family val="2"/>
      </rPr>
      <t>   Información sobre la matrícula potencial.</t>
    </r>
  </si>
  <si>
    <r>
      <t>4.</t>
    </r>
    <r>
      <rPr>
        <sz val="11"/>
        <color rgb="FF000000"/>
        <rFont val="Arial"/>
        <family val="2"/>
      </rPr>
      <t>   Indicadores educativos, como cobertura, deserción, eficiencia terminal, entre otros.</t>
    </r>
  </si>
  <si>
    <r>
      <t>3.</t>
    </r>
    <r>
      <rPr>
        <sz val="11"/>
        <color rgb="FF000000"/>
        <rFont val="Arial"/>
        <family val="2"/>
      </rPr>
      <t>   Información sobre la población de 15 años o más en rezago educativo.</t>
    </r>
  </si>
  <si>
    <r>
      <t>4.</t>
    </r>
    <r>
      <rPr>
        <sz val="11"/>
        <color rgb="FF000000"/>
        <rFont val="Arial"/>
        <family val="2"/>
      </rPr>
      <t>   Indicadores educativos, como rezago educativo y analfabetismo.</t>
    </r>
  </si>
  <si>
    <r>
      <t>1.</t>
    </r>
    <r>
      <rPr>
        <sz val="11"/>
        <color rgb="FF000000"/>
        <rFont val="Arial"/>
        <family val="2"/>
      </rPr>
      <t>   Homogénea, es decir, que permite su comparación con base en los preceptos de armonización contable y desagregada (nivel de detalle que poseen los datos de acuerdo con la Guía SFU), es decir, con el detalle suficiente sobre el ejercicio, destino y resultados.</t>
    </r>
  </si>
  <si>
    <r>
      <t>2.</t>
    </r>
    <r>
      <rPr>
        <sz val="11"/>
        <color rgb="FF000000"/>
        <rFont val="Arial"/>
        <family val="2"/>
      </rPr>
      <t>   Están publicados los informes SFU/SRFT en su Portal de Internet, proporcione liga electrónica.</t>
    </r>
  </si>
  <si>
    <r>
      <t>3.</t>
    </r>
    <r>
      <rPr>
        <sz val="11"/>
        <color rgb="FF000000"/>
        <rFont val="Arial"/>
        <family val="2"/>
      </rPr>
      <t>   Completa (cabalidad de acuerdo con la Guía SFU), es decir que incluya la totalidad de la información solicitada.</t>
    </r>
  </si>
  <si>
    <r>
      <t>4.</t>
    </r>
    <r>
      <rPr>
        <sz val="11"/>
        <color rgb="FF000000"/>
        <rFont val="Arial"/>
        <family val="2"/>
      </rPr>
      <t>   Congruente, es decir, que este consolidada y validada de acuerdo con el procedimiento establecido en la normatividad aplicable.</t>
    </r>
  </si>
  <si>
    <r>
      <t>5.</t>
    </r>
    <r>
      <rPr>
        <sz val="11"/>
        <color rgb="FF000000"/>
        <rFont val="Arial"/>
        <family val="2"/>
      </rPr>
      <t>   Actualizada, de acuerdo con la periodicidad definida en la normatividad aplicable.</t>
    </r>
  </si>
  <si>
    <r>
      <t>1.</t>
    </r>
    <r>
      <rPr>
        <sz val="11"/>
        <color rgb="FF000000"/>
        <rFont val="Arial"/>
        <family val="2"/>
      </rPr>
      <t>   Los documentos normativos del Fondo están actualizados y son públicos, es decir, disponibles en la página electrónica en un lugar de fácil acceso, anexe liga.</t>
    </r>
  </si>
  <si>
    <r>
      <t>2.</t>
    </r>
    <r>
      <rPr>
        <sz val="11"/>
        <color rgb="FF000000"/>
        <rFont val="Arial"/>
        <family val="2"/>
      </rPr>
      <t>   La información para monitorear el desempeño del Fondo está actualizada y es pública, es decir, disponible en la página electrónica y/o difundida en Redes Sociales, detalle.</t>
    </r>
  </si>
  <si>
    <r>
      <t>3.</t>
    </r>
    <r>
      <rPr>
        <sz val="11"/>
        <color rgb="FF000000"/>
        <rFont val="Arial"/>
        <family val="2"/>
      </rPr>
      <t>   Se cuenta con procedimientos para recibir y dar trámite a las solicitudes de acceso a la información acorde a lo establecido en la normatividad aplicable, anexe proceso.</t>
    </r>
  </si>
  <si>
    <r>
      <t>4.</t>
    </r>
    <r>
      <rPr>
        <sz val="11"/>
        <color rgb="FF000000"/>
        <rFont val="Arial"/>
        <family val="2"/>
      </rPr>
      <t>   Se cuenta con mecanismos de participación ciudadana en el seguimiento del ejercicio de las aportaciones en los términos que señala la normatividad aplicable, detalle.</t>
    </r>
  </si>
  <si>
    <r>
      <t>1.</t>
    </r>
    <r>
      <rPr>
        <sz val="11"/>
        <color rgb="FF000000"/>
        <rFont val="Arial"/>
        <family val="2"/>
      </rPr>
      <t>   Indicadores de la MIR federal.</t>
    </r>
  </si>
  <si>
    <r>
      <t>2.</t>
    </r>
    <r>
      <rPr>
        <sz val="11"/>
        <color rgb="FF000000"/>
        <rFont val="Arial"/>
        <family val="2"/>
      </rPr>
      <t>   Indicadores estatales y/o institucionales</t>
    </r>
  </si>
  <si>
    <r>
      <t>3.</t>
    </r>
    <r>
      <rPr>
        <sz val="11"/>
        <color rgb="FF000000"/>
        <rFont val="Arial"/>
        <family val="2"/>
      </rPr>
      <t>   Evaluaciones Federales y/o Estatales del Fondo y los Aspectos Susceptibles de Mejora planteados para su atención.</t>
    </r>
  </si>
  <si>
    <r>
      <t>4.</t>
    </r>
    <r>
      <rPr>
        <sz val="11"/>
        <color rgb="FF000000"/>
        <rFont val="Arial"/>
        <family val="2"/>
      </rPr>
      <t>   Informes sobre la calidad de los servicios de Educación Tecnológica y de Adultos en el Estado.</t>
    </r>
  </si>
  <si>
    <r>
      <t>1.</t>
    </r>
    <r>
      <rPr>
        <sz val="11"/>
        <color rgb="FF000000"/>
        <rFont val="Arial"/>
        <family val="2"/>
      </rPr>
      <t>   Se dispone de MIR Federal y el avance en su fin y propósito es igual o mayor al 80%.</t>
    </r>
  </si>
  <si>
    <r>
      <t>2.</t>
    </r>
    <r>
      <rPr>
        <sz val="11"/>
        <color rgb="FF000000"/>
        <rFont val="Arial"/>
        <family val="2"/>
      </rPr>
      <t>   Se disponen de indicadores Estatales y/o Institucionales.</t>
    </r>
  </si>
  <si>
    <r>
      <t>3.</t>
    </r>
    <r>
      <rPr>
        <sz val="11"/>
        <color rgb="FF000000"/>
        <rFont val="Arial"/>
        <family val="2"/>
      </rPr>
      <t>   Los resultados de sus indicadores están disponibles en portales oficiales y/o difundidos en Redes Sociales para fomentar la trasparencia y difusión de los resultados.</t>
    </r>
  </si>
  <si>
    <r>
      <t>4.</t>
    </r>
    <r>
      <rPr>
        <sz val="11"/>
        <color rgb="FF000000"/>
        <rFont val="Arial"/>
        <family val="2"/>
      </rPr>
      <t>   Se presentan las Matrices de indicadores emitidos de algún sistema oficial Federal y/o Estatal.</t>
    </r>
  </si>
  <si>
    <r>
      <t>1.</t>
    </r>
    <r>
      <rPr>
        <sz val="11"/>
        <color rgb="FF000000"/>
        <rFont val="Arial"/>
        <family val="2"/>
      </rPr>
      <t>   Recomendaciones atendidas en 2022, fueron del 60% o más.</t>
    </r>
  </si>
  <si>
    <r>
      <t>2.</t>
    </r>
    <r>
      <rPr>
        <sz val="11"/>
        <color rgb="FF000000"/>
        <rFont val="Arial"/>
        <family val="2"/>
      </rPr>
      <t>   No haya Acciones de Mejora pendientes de atender de otros Ejercicios de evaluación previos al 2022.</t>
    </r>
  </si>
  <si>
    <r>
      <t>3.</t>
    </r>
    <r>
      <rPr>
        <sz val="11"/>
        <color rgb="FF000000"/>
        <rFont val="Arial"/>
        <family val="2"/>
      </rPr>
      <t>   Estén publicados en sus Portales Oficiales de Internet por Ejercicio Fiscal sus Proyectos de Mejora y respectivos avances.</t>
    </r>
  </si>
  <si>
    <r>
      <t>4.</t>
    </r>
    <r>
      <rPr>
        <sz val="11"/>
        <color rgb="FF000000"/>
        <rFont val="Arial"/>
        <family val="2"/>
      </rPr>
      <t>   Que estén elaborados en SSPMB Versión 2.0, turnados a SEFIPLAN y enviados a su Órgano Interno de Control y Contraloría General del Estado.</t>
    </r>
  </si>
  <si>
    <r>
      <rPr>
        <b/>
        <sz val="16"/>
        <color rgb="FF72080B"/>
        <rFont val="Arial"/>
        <family val="2"/>
      </rPr>
      <t>Anexo A.</t>
    </r>
    <r>
      <rPr>
        <b/>
        <sz val="16"/>
        <color rgb="FF000000"/>
        <rFont val="Arial"/>
        <family val="2"/>
      </rPr>
      <t xml:space="preserve"> Criterios Técnicos para la Evaluación </t>
    </r>
  </si>
  <si>
    <r>
      <t>IVEA:</t>
    </r>
    <r>
      <rPr>
        <sz val="11"/>
        <color theme="0"/>
        <rFont val="Arial"/>
        <family val="2"/>
      </rPr>
      <t xml:space="preserve"> </t>
    </r>
  </si>
  <si>
    <t>¿Cuál el tiempo que el Portal está inactivo por mantenimiento a los servidores?</t>
  </si>
  <si>
    <t>¿Dispone de un seguimiento de egresados que permita conocer cuántos fueron insertados laboralmente en empresas e instituciones?</t>
  </si>
  <si>
    <t>3.-¿Cuántos planteles funcionaron en 2022?  ¿En total cuántos jóvenes fueron formados en las diversas carreras técnicas?</t>
  </si>
  <si>
    <t>4.-¿Dispone de algún estudio de percepción de los ciudadanos hacia los servicios en las carreras técnicas, la formación y opinión de posibilidades de inserción laboral en empresas e instituciones?</t>
  </si>
  <si>
    <t xml:space="preserve">1.-¿Cuáles fueron las estrategias implementadas para aumentar a 18,447 Egresados (graduados) respecto a los 9,709 de 2021? </t>
  </si>
  <si>
    <t xml:space="preserve">3.-¿Dispone de algún estudio de percepción de los ciudadanos hacia los servicios que oferta el Instituto? </t>
  </si>
  <si>
    <t xml:space="preserve">4.-¿Cuál es la situación por la que derivado de las recomendaciones de la evaluación de Consistencia y Resultados del Programa Presupuestario 052 Atención a la Demanda de Educación para Adultos del PAE 2021 Tomo I, en la Página de SEFIPLAN no está difundido algún Proyecto de Mejora? </t>
  </si>
  <si>
    <t>1.-¿Continua la oferta del servicio virtual?</t>
  </si>
  <si>
    <r>
      <t>2.-¿Cuál es la situación de su Página oficial de Internet, del por qué en algunos periodos de consulta aparece la leyenda “</t>
    </r>
    <r>
      <rPr>
        <i/>
        <sz val="11"/>
        <color rgb="FF000000"/>
        <rFont val="Arial"/>
        <family val="2"/>
      </rPr>
      <t xml:space="preserve">Estamos dándole mantenimiento a nuestros servidores” </t>
    </r>
    <r>
      <rPr>
        <sz val="11"/>
        <color rgb="FF000000"/>
        <rFont val="Arial"/>
        <family val="2"/>
      </rPr>
      <t>marca hasta días, horas, minutos y segundos?</t>
    </r>
  </si>
  <si>
    <t>¿La conclusión de las Acciones de Mejora programadas, han generado buena práctica? señale ¿Cuáles?</t>
  </si>
  <si>
    <r>
      <t xml:space="preserve">La Ejecutora elaborará un Video de acuerdo a las especificaciones emitidas, desarrollando su creatividad a estilo libre para informar al Evaluador y la ciudadanía veracruzana los resultados de la operación del Fondo en el </t>
    </r>
    <r>
      <rPr>
        <b/>
        <sz val="12"/>
        <color rgb="FF000000"/>
        <rFont val="Lucida Sans"/>
        <family val="2"/>
      </rPr>
      <t>Ejercicio Fiscal 2022</t>
    </r>
    <r>
      <rPr>
        <sz val="12"/>
        <color rgb="FF000000"/>
        <rFont val="Lucida Sans"/>
        <family val="2"/>
      </rPr>
      <t>.</t>
    </r>
  </si>
  <si>
    <t>Consideraciones que debe atender el Enlace Institucional:</t>
  </si>
  <si>
    <r>
      <t>·</t>
    </r>
    <r>
      <rPr>
        <sz val="7"/>
        <color rgb="FF000000"/>
        <rFont val="Times New Roman"/>
        <family val="1"/>
      </rPr>
      <t xml:space="preserve">         </t>
    </r>
    <r>
      <rPr>
        <sz val="10"/>
        <color rgb="FF000000"/>
        <rFont val="Lucida Sans"/>
        <family val="2"/>
      </rPr>
      <t>Será el encargado de que se integre en un solo segmento donde se atiendan debidamente todos los puntos–por las Áreas que intervienen en el manejo del Fondo-. Deberá tener una duración máxima de 20 min.</t>
    </r>
  </si>
  <si>
    <r>
      <t>·</t>
    </r>
    <r>
      <rPr>
        <sz val="7"/>
        <color rgb="FF000000"/>
        <rFont val="Times New Roman"/>
        <family val="1"/>
      </rPr>
      <t xml:space="preserve">         </t>
    </r>
    <r>
      <rPr>
        <sz val="10"/>
        <color rgb="FF000000"/>
        <rFont val="Lucida Sans"/>
        <family val="2"/>
      </rPr>
      <t>Se asegurará de que la exposición sea, exclusivamente en el marco de los puntos solicitados, y no podrá tener desviaciones hacia otros temas que no tengan que ver con el manejo del Fondo.</t>
    </r>
  </si>
  <si>
    <r>
      <t>·</t>
    </r>
    <r>
      <rPr>
        <sz val="7"/>
        <color rgb="FF000000"/>
        <rFont val="Times New Roman"/>
        <family val="1"/>
      </rPr>
      <t xml:space="preserve">         </t>
    </r>
    <r>
      <rPr>
        <sz val="10"/>
        <color rgb="FF000000"/>
        <rFont val="Lucida Sans"/>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</si>
  <si>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Times New Roman"/>
        <family val="1"/>
      </rPr>
      <t xml:space="preserve">         </t>
    </r>
    <r>
      <rPr>
        <sz val="10"/>
        <color rgb="FF000000"/>
        <rFont val="Lucida Sans"/>
        <family val="2"/>
      </rPr>
      <t>Deberá cuidar el lenguaje utilizado en la grabación del mismo por la imagen Institucional y del Gobierno del Estado de Veracruz, sobre todo por la repercusión y difusión que tendrá el video a nivel Estatal, Federal y ante la ciudadanía</t>
    </r>
  </si>
  <si>
    <r>
      <t>·</t>
    </r>
    <r>
      <rPr>
        <sz val="7"/>
        <color rgb="FF000000"/>
        <rFont val="Times New Roman"/>
        <family val="1"/>
      </rPr>
      <t xml:space="preserve">         </t>
    </r>
    <r>
      <rPr>
        <sz val="10"/>
        <color rgb="FF000000"/>
        <rFont val="Lucida Sans"/>
        <family val="2"/>
      </rPr>
      <t xml:space="preserve">Una vez elaborado deberá remitirlo a la Subsecretaría de Planeación de la SEFIPLAN a más tardar el día </t>
    </r>
    <r>
      <rPr>
        <b/>
        <u/>
        <sz val="12"/>
        <color rgb="FF000000"/>
        <rFont val="Lucida Sans"/>
        <family val="2"/>
      </rPr>
      <t>viernes 31 de mayo de 2023</t>
    </r>
    <r>
      <rPr>
        <sz val="10"/>
        <color rgb="FF000000"/>
        <rFont val="Lucida Sans"/>
        <family val="2"/>
      </rPr>
      <t>.</t>
    </r>
  </si>
  <si>
    <t>Cualquier eventualidad o cambio de formato, será resuelto por la SEFIPLAN en su carácter de Coordinadora de la Evaluación.</t>
  </si>
  <si>
    <r>
      <t xml:space="preserve">Puntos a desarrollar, enfoque </t>
    </r>
    <r>
      <rPr>
        <b/>
        <u/>
        <sz val="12"/>
        <color rgb="FF000000"/>
        <rFont val="Lucida Sans"/>
        <family val="2"/>
      </rPr>
      <t>Ejercicio Fiscal 2022</t>
    </r>
    <r>
      <rPr>
        <sz val="12"/>
        <color rgb="FF000000"/>
        <rFont val="Lucida Sans"/>
        <family val="2"/>
      </rPr>
      <t>:</t>
    </r>
  </si>
  <si>
    <r>
      <t xml:space="preserve">     </t>
    </r>
    <r>
      <rPr>
        <sz val="12"/>
        <color rgb="FF000000"/>
        <rFont val="Lucida Sans"/>
        <family val="2"/>
      </rPr>
      <t>I.</t>
    </r>
    <r>
      <rPr>
        <sz val="7"/>
        <color rgb="FF000000"/>
        <rFont val="Times New Roman"/>
        <family val="1"/>
      </rPr>
      <t xml:space="preserve">        </t>
    </r>
    <r>
      <rPr>
        <b/>
        <sz val="12"/>
        <color rgb="FF000000"/>
        <rFont val="Lucida Sans"/>
        <family val="2"/>
      </rPr>
      <t xml:space="preserve">Introducción del Video (Preámbulo): </t>
    </r>
    <r>
      <rPr>
        <sz val="12"/>
        <color rgb="FF000000"/>
        <rFont val="Lucida Sans"/>
        <family val="2"/>
      </rPr>
      <t>mensaje del (de la) Titular, Enlace Institucional o cualquier funcionario que maneje y opere el Fondo;</t>
    </r>
    <r>
      <rPr>
        <b/>
        <sz val="12"/>
        <color rgb="FF000000"/>
        <rFont val="Lucida Sans"/>
        <family val="2"/>
      </rPr>
      <t xml:space="preserve"> presentación de la Institución (misión, visión) </t>
    </r>
    <r>
      <rPr>
        <sz val="12"/>
        <color rgb="FF000000"/>
        <rFont val="Lucida Sans"/>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</si>
  <si>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Lucida Sans"/>
        <family val="2"/>
      </rPr>
      <t>II.</t>
    </r>
    <r>
      <rPr>
        <sz val="7"/>
        <color rgb="FF000000"/>
        <rFont val="Times New Roman"/>
        <family val="1"/>
      </rPr>
      <t xml:space="preserve">        </t>
    </r>
    <r>
      <rPr>
        <b/>
        <sz val="12"/>
        <color rgb="FF000000"/>
        <rFont val="Lucida Sans"/>
        <family val="2"/>
      </rPr>
      <t>Objetivo del Fondo Federal:</t>
    </r>
    <r>
      <rPr>
        <sz val="12"/>
        <color rgb="FF000000"/>
        <rFont val="Lucida Sans"/>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</si>
  <si>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Lucida Sans"/>
        <family val="2"/>
      </rPr>
      <t>III.</t>
    </r>
    <r>
      <rPr>
        <sz val="7"/>
        <color rgb="FF000000"/>
        <rFont val="Times New Roman"/>
        <family val="1"/>
      </rPr>
      <t xml:space="preserve">        </t>
    </r>
    <r>
      <rPr>
        <b/>
        <sz val="12"/>
        <color rgb="FF000000"/>
        <rFont val="Lucida Sans"/>
        <family val="2"/>
      </rPr>
      <t>Necesidades y Planeación de los Recursos</t>
    </r>
    <r>
      <rPr>
        <sz val="12"/>
        <color rgb="FF000000"/>
        <rFont val="Lucida Sans"/>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</si>
  <si>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Lucida Sans"/>
        <family val="2"/>
      </rPr>
      <t>IV.</t>
    </r>
    <r>
      <rPr>
        <sz val="7"/>
        <color rgb="FF000000"/>
        <rFont val="Times New Roman"/>
        <family val="1"/>
      </rPr>
      <t xml:space="preserve">        </t>
    </r>
    <r>
      <rPr>
        <b/>
        <sz val="12"/>
        <color rgb="FF000000"/>
        <rFont val="Lucida Sans"/>
        <family val="2"/>
      </rPr>
      <t>Presupuesto:</t>
    </r>
    <r>
      <rPr>
        <sz val="12"/>
        <color rgb="FF000000"/>
        <rFont val="Lucida Sans"/>
        <family val="2"/>
      </rPr>
      <t xml:space="preserve"> detalle los momentos contables del Fondo, señalando en los casos que aplique, subejercicio, rendimientos, devoluciones y observaciones de Auditoría al respecto. </t>
    </r>
  </si>
  <si>
    <r>
      <t xml:space="preserve">   </t>
    </r>
    <r>
      <rPr>
        <sz val="12"/>
        <color rgb="FF000000"/>
        <rFont val="Lucida Sans"/>
        <family val="2"/>
      </rPr>
      <t>V.</t>
    </r>
    <r>
      <rPr>
        <sz val="7"/>
        <color rgb="FF000000"/>
        <rFont val="Times New Roman"/>
        <family val="1"/>
      </rPr>
      <t xml:space="preserve">        </t>
    </r>
    <r>
      <rPr>
        <b/>
        <sz val="12"/>
        <color rgb="FF000000"/>
        <rFont val="Lucida Sans"/>
        <family val="2"/>
      </rPr>
      <t>Resultados</t>
    </r>
    <r>
      <rPr>
        <sz val="12"/>
        <color rgb="FF000000"/>
        <rFont val="Lucida Sans"/>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</si>
  <si>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Lucida Sans"/>
        <family val="2"/>
      </rPr>
      <t>VI.</t>
    </r>
    <r>
      <rPr>
        <sz val="7"/>
        <color rgb="FF000000"/>
        <rFont val="Times New Roman"/>
        <family val="1"/>
      </rPr>
      <t xml:space="preserve">        </t>
    </r>
    <r>
      <rPr>
        <b/>
        <sz val="12"/>
        <color rgb="FF000000"/>
        <rFont val="Lucida Sans"/>
        <family val="2"/>
      </rPr>
      <t>Participación Ciudadana</t>
    </r>
    <r>
      <rPr>
        <sz val="12"/>
        <color rgb="FF000000"/>
        <rFont val="Lucida Sans"/>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</si>
  <si>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Lucida Sans"/>
        <family val="2"/>
      </rPr>
      <t>VII.</t>
    </r>
    <r>
      <rPr>
        <sz val="7"/>
        <color rgb="FF000000"/>
        <rFont val="Times New Roman"/>
        <family val="1"/>
      </rPr>
      <t xml:space="preserve">        </t>
    </r>
    <r>
      <rPr>
        <b/>
        <sz val="12"/>
        <color rgb="FF000000"/>
        <rFont val="Lucida Sans"/>
        <family val="2"/>
      </rPr>
      <t>Control Interno:</t>
    </r>
    <r>
      <rPr>
        <sz val="12"/>
        <color rgb="FF000000"/>
        <rFont val="Lucida Sans"/>
        <family val="2"/>
      </rPr>
      <t xml:space="preserve"> explique ampliamente como trabajó el Comité de control de Desempeño Institucional (COCODI) de conformidad a A</t>
    </r>
    <r>
      <rPr>
        <i/>
        <sz val="12"/>
        <color rgb="FF000000"/>
        <rFont val="Lucida Sans"/>
        <family val="2"/>
      </rPr>
      <t>cuerdo por el que se emite el Sistema de Control Interno para las Dependencias y Entidades del Poder Ejecutivo del Estado de Veracruz</t>
    </r>
    <r>
      <rPr>
        <sz val="12"/>
        <color rgb="FF000000"/>
        <rFont val="Lucida Sans"/>
        <family val="2"/>
      </rPr>
      <t>, exaltando los principales logros, sesiones e Informes generados, de trabajar de otro modo el Control Interno del Fondo señálelo.</t>
    </r>
  </si>
  <si>
    <r>
      <t>VIII.</t>
    </r>
    <r>
      <rPr>
        <sz val="7"/>
        <color rgb="FF000000"/>
        <rFont val="Times New Roman"/>
        <family val="1"/>
      </rPr>
      <t xml:space="preserve">        </t>
    </r>
    <r>
      <rPr>
        <b/>
        <sz val="12"/>
        <color rgb="FF000000"/>
        <rFont val="Lucida Sans"/>
        <family val="2"/>
      </rPr>
      <t>Auditorías</t>
    </r>
    <r>
      <rPr>
        <sz val="12"/>
        <color rgb="FF000000"/>
        <rFont val="Lucida Sans"/>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</si>
  <si>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Lucida Sans"/>
        <family val="2"/>
      </rPr>
      <t>IX.</t>
    </r>
    <r>
      <rPr>
        <sz val="7"/>
        <color rgb="FF000000"/>
        <rFont val="Times New Roman"/>
        <family val="1"/>
      </rPr>
      <t xml:space="preserve">        </t>
    </r>
    <r>
      <rPr>
        <b/>
        <sz val="12"/>
        <color rgb="FF000000"/>
        <rFont val="Lucida Sans"/>
        <family val="2"/>
      </rPr>
      <t>Transparencia y Difusión</t>
    </r>
    <r>
      <rPr>
        <sz val="12"/>
        <color rgb="FF000000"/>
        <rFont val="Lucida Sans"/>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</si>
  <si>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Lucida Sans"/>
        <family val="2"/>
      </rPr>
      <t>X.</t>
    </r>
    <r>
      <rPr>
        <sz val="7"/>
        <color rgb="FF000000"/>
        <rFont val="Times New Roman"/>
        <family val="1"/>
      </rPr>
      <t xml:space="preserve">        </t>
    </r>
    <r>
      <rPr>
        <b/>
        <sz val="12"/>
        <color rgb="FF000000"/>
        <rFont val="Lucida Sans"/>
        <family val="2"/>
      </rPr>
      <t>Indicadores:</t>
    </r>
    <r>
      <rPr>
        <sz val="12"/>
        <color rgb="FF000000"/>
        <rFont val="Lucida Sans"/>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</si>
  <si>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Lucida Sans"/>
        <family val="2"/>
      </rPr>
      <t>XII.</t>
    </r>
    <r>
      <rPr>
        <sz val="7"/>
        <color rgb="FF000000"/>
        <rFont val="Times New Roman"/>
        <family val="1"/>
      </rPr>
      <t xml:space="preserve">        </t>
    </r>
    <r>
      <rPr>
        <b/>
        <sz val="12"/>
        <color rgb="FF000000"/>
        <rFont val="Lucida Sans"/>
        <family val="2"/>
      </rPr>
      <t>Perspectiva de Género</t>
    </r>
    <r>
      <rPr>
        <sz val="12"/>
        <color rgb="FF000000"/>
        <rFont val="Lucida Sans"/>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</si>
  <si>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Times New Roman"/>
        <family val="1"/>
      </rPr>
      <t xml:space="preserve">        </t>
    </r>
    <r>
      <rPr>
        <b/>
        <sz val="12"/>
        <color rgb="FF000000"/>
        <rFont val="Lucida Sans"/>
        <family val="2"/>
      </rPr>
      <t>FODA</t>
    </r>
    <r>
      <rPr>
        <sz val="12"/>
        <color rgb="FF000000"/>
        <rFont val="Lucida Sans"/>
        <family val="2"/>
      </rPr>
      <t>: explicar la posición de la Institución mencionando 3 Fortalezas, 3 Oportunidades, 3 Debilidades y 3 Amenazas que considere del Fondo en el Ejercicio Fiscal evaluado.</t>
    </r>
  </si>
  <si>
    <r>
      <t>XIV.</t>
    </r>
    <r>
      <rPr>
        <sz val="7"/>
        <color rgb="FF000000"/>
        <rFont val="Times New Roman"/>
        <family val="1"/>
      </rPr>
      <t xml:space="preserve">        </t>
    </r>
    <r>
      <rPr>
        <b/>
        <sz val="12"/>
        <color rgb="FF000000"/>
        <rFont val="Lucida Sans"/>
        <family val="2"/>
      </rPr>
      <t>Adicional</t>
    </r>
    <r>
      <rPr>
        <sz val="12"/>
        <color rgb="FF000000"/>
        <rFont val="Lucida Sans"/>
        <family val="2"/>
      </rPr>
      <t>: la Ejecutora puede expresar los comentarios adicionales que considere necesarios sobre el manejo y operación del Fondo.</t>
    </r>
  </si>
  <si>
    <t>Situación Presupuestal del Fondo.</t>
  </si>
  <si>
    <r>
      <t>Llenar la Tabla 1.</t>
    </r>
    <r>
      <rPr>
        <sz val="12"/>
        <color rgb="FF000000"/>
        <rFont val="Lucida Sans"/>
        <family val="2"/>
      </rPr>
      <t xml:space="preserve"> Para cada subfondo. Presupuesto del subfondo en 2022 por Capítulo de Gasto, en la cual se debe desagregar para cada capítulo de gasto el presupuesto por momento contable y sumar el total global.</t>
    </r>
  </si>
  <si>
    <r>
      <t>Llenar la Tabla 2.</t>
    </r>
    <r>
      <rPr>
        <sz val="12"/>
        <color rgb="FF000000"/>
        <rFont val="Lucida Sans"/>
        <family val="2"/>
      </rPr>
      <t xml:space="preserve"> </t>
    </r>
    <r>
      <rPr>
        <b/>
        <sz val="12"/>
        <color rgb="FF000000"/>
        <rFont val="Lucida Sans"/>
        <family val="2"/>
      </rPr>
      <t>Educación Tecnológica.</t>
    </r>
  </si>
  <si>
    <t>Presupuesto del FAETA-Educación Tecnológica en 2022 por plantel, en la cual se debe agregar el presupuesto por cada plantel en el Estado.</t>
  </si>
  <si>
    <t>Llenar la Tabla 3. Educación Tecnológica</t>
  </si>
  <si>
    <t>Presupuesto del FAETA-Educación Tecnológica en 2022 por niveles válidos del personal y tipo de plaza, en la cual se debe desagregar por niveles válidos el presupuesto ejercido por tipo de plaza.</t>
  </si>
  <si>
    <r>
      <t>Llenar la Tabla 4.</t>
    </r>
    <r>
      <rPr>
        <sz val="12"/>
        <color rgb="FF000000"/>
        <rFont val="Lucida Sans"/>
        <family val="2"/>
      </rPr>
      <t xml:space="preserve"> </t>
    </r>
    <r>
      <rPr>
        <b/>
        <sz val="12"/>
        <color rgb="FF000000"/>
        <rFont val="Lucida Sans"/>
        <family val="2"/>
      </rPr>
      <t>Educación para Adultos.</t>
    </r>
  </si>
  <si>
    <t>Presupuesto del FAETA-Educación para adultos en 2022 por distribución geográfica, en la cual se debe desagregar por cada uno de los municipios del Estado de Veracruz, el presupuesto ejercido por tipo de servicio (alfabetización, educación primaria y secundaria, y formación para el trabajo). Coordinaciones de Zona.</t>
  </si>
  <si>
    <t>Llenar la Tabla 5.</t>
  </si>
  <si>
    <t>Presupuesto del FAETA-Educación para adultos en 2022 por tipo de apoyo de acuerdo con las Reglas de Operación 2022, en la cual se debe desagregar por cada tipo de apoyo.</t>
  </si>
  <si>
    <r>
      <rPr>
        <b/>
        <sz val="14"/>
        <color rgb="FF72080B"/>
        <rFont val="Lucida Sans"/>
        <family val="2"/>
      </rPr>
      <t>Anexo 1.</t>
    </r>
    <r>
      <rPr>
        <b/>
        <sz val="14"/>
        <color rgb="FF000000"/>
        <rFont val="Lucida Sans"/>
        <family val="2"/>
      </rPr>
      <t xml:space="preserve"> Destino de las Aportaciones en el Estado</t>
    </r>
  </si>
  <si>
    <t xml:space="preserve">Para el Anexo 1 se debe: </t>
  </si>
  <si>
    <r>
      <rPr>
        <b/>
        <sz val="14"/>
        <color rgb="FF72080B"/>
        <rFont val="Lucida Sans"/>
        <family val="2"/>
      </rPr>
      <t>Guía</t>
    </r>
    <r>
      <rPr>
        <b/>
        <sz val="14"/>
        <color rgb="FF000000"/>
        <rFont val="Lucida Sans"/>
        <family val="2"/>
      </rPr>
      <t xml:space="preserve"> para la elaboración del Video de la Ejecutora del Fondo </t>
    </r>
  </si>
  <si>
    <t>Los cuales deben ser llenados a detalle con la finalidad de mejorar la gestión, la operación, los resultados y la rendición de cuentas.</t>
  </si>
  <si>
    <t xml:space="preserve">Para realizar el correcto llenado de los formatos se recomienda lo siguiente: </t>
  </si>
  <si>
    <r>
      <t>·</t>
    </r>
    <r>
      <rPr>
        <sz val="16"/>
        <color theme="1"/>
        <rFont val="Times New Roman"/>
        <family val="1"/>
      </rPr>
      <t xml:space="preserve">         </t>
    </r>
    <r>
      <rPr>
        <sz val="16"/>
        <color theme="1"/>
        <rFont val="Verdana"/>
        <family val="2"/>
      </rPr>
      <t>Leer de manera detallada los siguientes documentos:</t>
    </r>
  </si>
  <si>
    <r>
      <t>·</t>
    </r>
    <r>
      <rPr>
        <sz val="16"/>
        <color theme="1"/>
        <rFont val="Times New Roman"/>
        <family val="1"/>
      </rPr>
      <t xml:space="preserve">         </t>
    </r>
    <r>
      <rPr>
        <sz val="16"/>
        <color theme="1"/>
        <rFont val="Verdana"/>
        <family val="2"/>
      </rPr>
      <t xml:space="preserve">La información debe requisarse (En cada una de las celdas según corresponda) con el mayor detalle y especificación posible </t>
    </r>
  </si>
  <si>
    <r>
      <t xml:space="preserve">Programa Anual de Evaluación: </t>
    </r>
    <r>
      <rPr>
        <sz val="16"/>
        <color rgb="FF0000FF"/>
        <rFont val="Verdana"/>
        <family val="2"/>
      </rPr>
      <t>http://www.veracruz.gob.mx/finanzas/wp-content/uploads/sites/2/2022/11/PAE-11-Evaluaci%C3%B3n-de-Fondos-Federales-del-Ramo-General-33.pdf</t>
    </r>
  </si>
  <si>
    <r>
      <t xml:space="preserve">Término de Referencia: </t>
    </r>
    <r>
      <rPr>
        <sz val="16"/>
        <color rgb="FF0000FF"/>
        <rFont val="Verdana"/>
        <family val="2"/>
      </rPr>
      <t xml:space="preserve">http://www.veracruz.gob.mx/finanzas/transparencia/transparencia-proactiva/financiamiento-y-seguimiento-de-programas-de-desarrollo/evaluaciones-a-fondos-federales-2023/ </t>
    </r>
  </si>
  <si>
    <t>CONSIDERACIONES</t>
  </si>
  <si>
    <t xml:space="preserve">Los siguientes anexos, forman parte del instrumento para realizar la Evaluación Específica de desempeño de los Recursos del Fondo: </t>
  </si>
  <si>
    <t xml:space="preserve">Anexo A. Criterios Técnicos para la Evaluación
Anexo 1. Destino de las Aportaciones en el Estado
Tabla 1. Presupuesto del Fondo 2022 por Capítulo de Gasto
Tabla 2. Presupuesto del FAETA-Educación Tecnológica por Plantel
Tabla 3. Presupuesto del FAETA-Educación Tecnológica por Niveles Válidos del Personal y Tipo de Plaza
Tabla 4. Presupuesto ejercido del FAETA-Educación para Adultos por Distribución Geográfica
Tabla 5. Presupuesto del FAETA-Educación para Adultos por Tipo de Apoyo
Anexo 2. Presupuesto del Fondo con Respecto al Total de Recursos de la Ejecutora
Anexo 3. Organización Administrativa
Anexo 4. Resultados de Indicadores 2022
Anexo 5. Cuestionario de Desempeño del Fondo
Guía para la elaboración del Video de la Ejecutora del Fondo
</t>
  </si>
  <si>
    <r>
      <t>·</t>
    </r>
    <r>
      <rPr>
        <sz val="16"/>
        <color theme="1"/>
        <rFont val="Times New Roman"/>
        <family val="1"/>
      </rPr>
      <t xml:space="preserve">         </t>
    </r>
    <r>
      <rPr>
        <sz val="16"/>
        <color theme="1"/>
        <rFont val="Verdana"/>
        <family val="2"/>
      </rPr>
      <t>En caso de dudas o inquietudes en el uso e interpretación de los instrumentos de evaluación, referirse a la Subsecretaría de Planeación/Dirección General del Sistema Estatal de Planeación con las Figuras Validadoras.</t>
    </r>
  </si>
  <si>
    <t>FAETA</t>
  </si>
  <si>
    <r>
      <t xml:space="preserve">  </t>
    </r>
    <r>
      <rPr>
        <sz val="12"/>
        <color rgb="FF000000"/>
        <rFont val="Lucida Sans"/>
        <family val="2"/>
      </rPr>
      <t>XI.</t>
    </r>
    <r>
      <rPr>
        <sz val="7"/>
        <color rgb="FF000000"/>
        <rFont val="Times New Roman"/>
        <family val="1"/>
      </rPr>
      <t xml:space="preserve">        </t>
    </r>
    <r>
      <rPr>
        <b/>
        <sz val="12"/>
        <color rgb="FF000000"/>
        <rFont val="Lucida Sans"/>
        <family val="2"/>
      </rPr>
      <t>Evaluación:</t>
    </r>
    <r>
      <rPr>
        <sz val="12"/>
        <color rgb="FF000000"/>
        <rFont val="Lucida Sans"/>
        <family val="2"/>
      </rPr>
      <t xml:space="preserve"> explique si cuentan con instrumentos para evaluar la calidad de la educación; las evaluaciones externas en las que haya
participado de indicadores, Fondos o cualquier otra; las recomendaciones recibidas y los Aspectos Susceptibles de Mejora que planteó atender. </t>
    </r>
  </si>
  <si>
    <t>La información del rezago educativo es proporcionada por la Dirección de Prospectiva, Acreditación y Evaluación.</t>
  </si>
  <si>
    <t xml:space="preserve">no aplica </t>
  </si>
  <si>
    <t>http://repositorio.veracruz.gob.mx/ivea/wp-content/uploads/sites/17/2023/01/Encuesta-de-satisfaccion-IVEA-2022.pdf</t>
  </si>
  <si>
    <t>http://www.ivea.gob.mx/programa-anual-de-evaluacion/</t>
  </si>
  <si>
    <t xml:space="preserve">Los resultados de la encuesta permiten identificar, además, fortalezas y áreas de
oportunidad que sirven como punto de partida para establecer acciones orientadas a mejorar los
servicios educativos ofrecidos a fin de contribuir con la disminución del rezago educativo en el
Estado.
</t>
  </si>
  <si>
    <t xml:space="preserve">Reconocimiento de saberes
https://www.gob.mx/inea/documentos/examen-de-reconocimiento-de-saberes
Jornadas Nacionales de Aplicación de Exámenes
http://www.ivea.gob.mx/2022/02/participa-en-la-jornada-de-aplicacion-de-examenes-para-educacion-basica/
Movimiento Nacional por la Alfabetización y la Educación
http://laeducaciontransforma.inea.gob.mx/info.html
</t>
  </si>
  <si>
    <t>https://www.gob.mx/cms/uploads/attachment/file/787251/EstrategiaMetodologicaAprendeINEA.pdf</t>
  </si>
  <si>
    <t xml:space="preserve">Se pondrá en marcha  la estrategia Metodológica para la Implementación del Modelo de Educación parala Vida AprendeINEA.
El MEV, AprendeINEA incorpora las disposiciones sustantivas en relación con las características educativas y técnicas de la plataforma de atención a distancia establecidas en el Acuerdo número 06/03/22 por el que se establece la estructura curricular de AprendeINEA del Instituto Nacional para la Educación de los Adultos en la modalidad no escolarizada, en línea; por lo que el Acuerdo número 18/08/22 abroga el Acuerdo 06/03/22, resaltando que en tanto, se dé cumplimiento al contenido de la estrategia metodológica señalada en el Transitorio Cuarto, seguirá siendo aplicable
</t>
  </si>
  <si>
    <t xml:space="preserve"> Fuente de información tomada del Estado de Actividades del 1 de enero al 31 de diciembre de 2022</t>
  </si>
  <si>
    <t>http://www.ivea.gob.mx/wp-content/uploads/sites/18/2022/04/PAT-IVEA-2022-.pdf</t>
  </si>
  <si>
    <t xml:space="preserve">El Programa Anual de trabajo utiliza lo fundamentado en la Ley de Planeación y   en la Ley 12 de Planeación del Gobierno del Estado de Veracruz.
Asimismo, lo establecido en las Reglas de operación 2022.
ACUERDO número 33/12/21 por el que se emiten las Reglas de Operación del Programa Educación para Adultos (INEA) para el ejercicio fiscal 2022.
Y en el Anuncio Programático Presupuestal 2022 (APP) proporcionado por la Subdirección de Prospectiva, Acreditación y Evaluación del INEA, que entre otros aspectos contiene las Meta globales, Presupuesto, Materiales, entre otros.
Y su autorización se encuentra asentada en el Acta de fecha 30 de marzo del 2022, de la primera sesión ordinaria 2022, de la Honorable Junta de Gobierno del Instituto Veracruzano de Educación para los Adultos. 
</t>
  </si>
  <si>
    <t>Si , esta a la Disposición del público en  general  en el Portal del Instituto Veracruzano de Educación para los Adultos  y en la liga  correspondiente</t>
  </si>
  <si>
    <t>http://www.ivea.gob.mx/ubica-tu-coordinacion-de-zona/</t>
  </si>
  <si>
    <t>SI , pero se encuentra en proceso de atención lo  referente  a  la instalación del SUPLADER</t>
  </si>
  <si>
    <t>Esta en proceso de instalación</t>
  </si>
  <si>
    <t>Tantoyuca</t>
  </si>
  <si>
    <t>Chicontepec</t>
  </si>
  <si>
    <t>Túxpan</t>
  </si>
  <si>
    <t>Poza Rica</t>
  </si>
  <si>
    <t>Papantla</t>
  </si>
  <si>
    <t>Espinal</t>
  </si>
  <si>
    <t>Martínez de la Torre</t>
  </si>
  <si>
    <t>Perote</t>
  </si>
  <si>
    <t>Xalapa</t>
  </si>
  <si>
    <t>Coatepec</t>
  </si>
  <si>
    <t>Huatusco</t>
  </si>
  <si>
    <t>Orizaba</t>
  </si>
  <si>
    <t>Córdoba</t>
  </si>
  <si>
    <t>Zongolica</t>
  </si>
  <si>
    <t>Veracruz</t>
  </si>
  <si>
    <t>Boca del Río</t>
  </si>
  <si>
    <t>Tierra Blanca</t>
  </si>
  <si>
    <t>Cosamaloapan</t>
  </si>
  <si>
    <t>San Andrés Tuxtla</t>
  </si>
  <si>
    <t>Acayucan</t>
  </si>
  <si>
    <t>Minatitlán</t>
  </si>
  <si>
    <t>Coatzacoalcos</t>
  </si>
  <si>
    <t>Huayacocotla</t>
  </si>
  <si>
    <t>Pánuco</t>
  </si>
  <si>
    <t>Jaltipan</t>
  </si>
  <si>
    <t>ATENCIÓN A LA DEMANDA</t>
  </si>
  <si>
    <t>ACREDITACIÓN</t>
  </si>
  <si>
    <t>PLAZAS COMUNITARIS</t>
  </si>
  <si>
    <t xml:space="preserve">Para soporte de Los Mecanismos de Participación Ciudadana, Se anexan los archivos PDF de los siguientes Oficios:        Oficio DPAyE/SPS/117/2022 Solicitud INEA del PETCS. 2022, Oficio DG/SCSO/544/2022, Envío a INEA del PETCS 2022.  </t>
  </si>
  <si>
    <t xml:space="preserve">No Aplica </t>
  </si>
  <si>
    <t>No  Aplica</t>
  </si>
  <si>
    <t xml:space="preserve">Si se encuentran publicados en el portal de Internet del Instituto Veracruzano de Educación para los Adultos.                                                    
</t>
  </si>
  <si>
    <t xml:space="preserve">Los resultados se pueden observar en el portal del Instituto Nacional de Educación para los Adultos.
Así como en la Matriz de Indicadores Ramo-33-FAETA-2022.
Que considera 12 Indicadores, 5 de los cuales son estratégico y 5 de gestión
</t>
  </si>
  <si>
    <t>En apego a lo establecido en el Decreto de Creación del Instituto Veracruzano de Educación para los Adultos (IVEA) en el artículo 9, fracción IX, y artículo 12, fracción VI, se presentan informes de actividades de carácter trimestral y estos son dados a conocer para su aprobación, ante la Honorable Junta de Gobierno del Instituto Veracruzano de Educación para los Adultos</t>
  </si>
  <si>
    <t xml:space="preserve">Se estructura bajo los siguientes conceptos: Avances Presupuestales (Ramo 33 FAETA Ramo 11), Servicios Educativos, Movimiento Nacional por la Alfabetización y la Educación (MONAE), Trabajo Interinstitucional y Concertación de Alianzas Estratégicas, Acreditación de Conocimientos, Certificación y Control Educativo, Administración y Finanzas, asuntos Jurídicos del Instituto, Transparencia y Acceso a la Información, Igualdad de Género, Promoción y Difusión.
No obstante, su contenido permite observar cuestiones sobre la radicación y ejercicio del presupuesto, personas atendidas en situación de rezago educativo por nivel, así como cuantos de ellos concluyeron exitosamente algún nivel (alfabetización, Primaria o Secundaria), Formación de Asesores voluntarios, Acreditación de conocimientos certificación y control.
</t>
  </si>
  <si>
    <t>http://repositorio.veracruz.gob.mx/ivea/wp-content/uploads/sites/17/2019/08/DECRETO-POR-EL-QUE-SE-CREA-EL-INSTITUTO-VERACRUZANO-DE-EDUCACION-PARA-LOS-ADULTOS.pdf</t>
  </si>
  <si>
    <t>http://www.ivea.gob.mx/indice-transparencia/articulo-70/xxix-informes/</t>
  </si>
  <si>
    <t xml:space="preserve">El Programa Estratégico Institucional del IVEA se alinea al Plan Veracruzano de Desarrollo 2019-2024 (PVD Pág. 32,33,34) para dar cumplimiento a los Ejes Transversales de Cultura de Paz y Derechos Humanos, con una perspectiva de género; así como de Honestidad y Austeridad en el seguimiento y evaluación de los presupuestos asignados al Instituto; además, conforme al Eje de Derechos Humanos, se implementan políticas públicas enfocadas a dar cumplimiento al Primer Eje Transversal. 
El Programa Estratégico se ordena dentro del tercer bloque temático del Plan Veracruzano de Desarrollo 2019-2024: la Educación. Incide en el objetivo 8, relativo a “Facilitar, para todos los veracruzanos, las oportunidades de acceso y permanencia a los servicios educativos para garantizar la justicia social” (PVD Pág. 261-262); con la estrategia 8.1, de incrementar los niveles de escolaridad de los veracruzanos, priorizando la atención a la población vulnerable, disminuyendo el analfabetismo, el rezago educativo y enfatizando la perspectiva de género; y todo lo anterior, a través de la línea de acción 8.14, dirigida a implementar políticas educativas para impulsar programas encaminados a disminuir el porcentaje de analfabetismo y rezago educativo, con enfoque de inclusión sustantiva en la perspectiva de género.
De igual manera, se alinea al Programa Sectorial Veracruzano de Educación 2019-2024, con su objetivo único de “Facilitar a todos los veracruzanos las oportunidades de acceso y permanencia a los servicios educativos, contribuyendo a su bienestar con la mejora de sus aprendizajes” (PSVE Pág.129-130); con la primera estrategia sectorial para incrementar los niveles de escolaridad de los veracruzanos al priorizar la atención a la población vulnerable y disminuir el analfabetismo, así como el rezago educativo; en la línea de acción 1.14, enfocada a rediseñar políticas y programas de alfabetización y certificación de adultos en educación primaria y secundaria en los municipios veracruzanos con mayores índices de analfabetismo y rezago educativo como prioridad.
</t>
  </si>
  <si>
    <t>http://www.ivea.gob.mx/wp-content/uploads/sites/18/2023/03/Proyecto-de-Mejora.pdf</t>
  </si>
  <si>
    <t>Con fundamento en el artículo 100, inciso b) y 101 de los Lineamientos Generales y Específicos de Discpilina, Control y Austeridad Eficaz de las Dependencias y Entidades del Poder Ejecutivo 2010, menciona que las Dependencias y Entidades deberán utilizar las aplicaciones definidas por la Secretaría de Finnzas y Planeación del Estado de Veracruz, con el fin de Integrar la información, como lo es el Sistema Único de Administración Financiera de Organismos Públicos (SUAFOP)</t>
  </si>
  <si>
    <t>http://www.veracruz.gob.mx/wp-content/uploads/sites/2/2012/04/07-Lineamientos-Austeridad-2010.pdf</t>
  </si>
  <si>
    <t xml:space="preserve">2.- ¿Dispone de un Plan autorizado de recuperación de desastres que incluya bases de datos, software y hardware, que evite pérdida de información por vulneración al Fondo? </t>
  </si>
  <si>
    <t>Sí, el cuál tiene por objeto dar a conocer las políticas y estándares de Seguridad Informática que deberán observar los usuarios de servicios de tecnologías de información, para proteger adecuadamente los activos tecnológicos y la información del Instituto eracruzano de Educación para los Adultos, así como las Políticas y Lineamientos de Seguridad para Sistemas Informáticos.</t>
  </si>
  <si>
    <t>1. Manual de Políticas y Estándares de Respaldo y Recuperación de Equipos, Sistemas Informáticos y de la Información Electrónica.                                                 2. Políticas y Lineamientos de Seguridad para Sistemas Informáticos.</t>
  </si>
  <si>
    <t xml:space="preserve">Si, en fecha 2 de marzo del ejercicio 2020, en este Instituto, se instaló un Subcómité de Tecnologías de la Información, en el que se establecieron una serie de acuerdos a cumplir. </t>
  </si>
  <si>
    <t>1. Acta de Subcómité de Tecnologías de la Información.</t>
  </si>
  <si>
    <t>Básicamente en aprobar y acordar los temas a desarrollar por parte de los miembros, como lo son el desarrollo de inventarios de aplicación de los sistemas informáticos y de los sistemas de comunicación, así como el diseño de políticas y lineamientos de seguridad para los sistemas informáticos y de comunicación que establezcan claves de acceso a los sistemas, programas y datos, así como también, defensas contra accesos no autorizados y antivirus.</t>
  </si>
  <si>
    <t>Como resultados se obtuvieron el Manual de Políticas y Estándares de respaldo yo los lineamientos de seguridad, sin embargo, es importante precisar que debido a la contingencia sanitaria ocasionada por el coronavirus (Covid 19) a partir del mes de marzo del ejercicio 2020, éstos trabajos se vieron suspendidos, con el consecuente atraso que conllevó dicha pandemia. Aunado a lo anterior, se informa que dertivado de una reunión de trabajo sostenida con la Contraloría General y el Órgano Interno de Control de la SEV, llevada a cabo en el mes de marzo del ejercicio  2022 y en virtud de que el IVEA no cuenta con un Órgano Interno de Control, se nos instruyó integrar un Equipo de Trabajo de Seguimiento a la Aplicación del Sistema de Control Interno (SICI), mediante la designación de un integrante homólogo para el seguimiento de Ética, un segundo para Gestión de Riesgos y un tercero para el Seguimiento del SICI; respectivamente. No obstante, derivado del curso de inducción convocado por el Coordinador del Sistema de Control Interno (SICI) en la Secretaría de Educación de Veracruz, en el mes de agosto del ejercicio 2022, se informó a este Instituto, que se integraría una mesa de trabajo coordinado por el COCODI instalado en la SEV, quien determinaría las líneas de acción, para atender las acciones en materia de Control Interno para este Instituto, motivo por el cual, no se continuaron los trabajos con el Subcomité de Tecnologías de la Información, se adjuntan para mayor referencia, los oficios Nos. SEV/COCODI/0035/2022 y SEV/COCODI/0036/2022, así como el Oficio No. DG/SA/0993/2022. Asimismo, en cuanto a como beneficia al aseguramiento de la información, es importante indicar que evita que personas ajenas a las áreas en las que se opera el fondo "FAETA" o personal externo al Instituto, puedan accesar, manipular o extraer, información relativa al Fondo "FAETA" y ejercer un mal uso de esta.</t>
  </si>
  <si>
    <t>1. Manual de Políticas y Estándares de Respaldo y Recuperación de Equipos, Sistemas Informáticos y de la Información Electrónica.                                                 2. Políticas y Lineamientos de Seguridad para Sistemas Informáticos.                                                                 3. Oficio No. SA/0233/2023 de fecha 23 de febrero 2023 dirigido a la Titular del Órgano de Fiscalización Superior del EStado de Veracruz "ORFIS".                      4. Oficio No. SEV/COCODI/0035/2022 de fecha 16 de agosto de 2022.                                                        5. Oficio No. SEV/COCODI/0036/2022 de fecha 24 de agosto de 2022.                                                    6. Oficio No. DG/SA/0993/2022 de fecha 30 de agosto de 2022</t>
  </si>
  <si>
    <t xml:space="preserve">Si, la página de Transparencia del IVEA </t>
  </si>
  <si>
    <t>Si, en la página de Internet a través de la liga: http://www.ivea.gob.mx</t>
  </si>
  <si>
    <t>http://www.ivea.gob.mx/contabilidad-gubernamental</t>
  </si>
  <si>
    <t>Si, este Instituto tiene portal oficial de internet, a través de la liga: http://www.ivea.gob.mx, en la cual dentro del Apartado de Transparencia, se encuentra una división  denominada "Contabilidad Gubernamental" y en ésta, otra sección de "Obligaciones en materia de Contabilidad Gubernamental",  en cuyo Título Quinto, de la Transparencia y Difusión de la Información Financiera y Capítulo V, De la Información Financiera relativa a la Evaluación y Rendición de Cuentas 2022, se encuentran publicados los Estados Financieros de este Instituto, por trimestre correspondientes al ejercicio 2022, en cuyos Reportes se encuentran registrados los montos ejercidos, así como las partidas en las cuales fuero aplicados dichos recursos.</t>
  </si>
  <si>
    <t>No</t>
  </si>
  <si>
    <t>La Secretaría de Hacienda y Crédito Público (SHCP)</t>
  </si>
  <si>
    <t xml:space="preserve">Con fundamento en el Contrato Colectivo de Trabajo, através del llenado del "Formato de Cédula de Evaluación de Productividad y Calidad en el Trabajo", se lleva acabo la evaluación mensual del trabajador, a cargo del  Jefe Inmediato, quien observa en el transcurso del mes, el desempeño de su personal sindicalizado. Una vez que evalúe, debe remitir las Cedulas citadas, a la Comisión Mixta de Evaluación Permanente en las fechas establecidas, </t>
  </si>
  <si>
    <t>Evidencia de Evaluaciones al personal operativo adscrito al Departamento de Recursos Financieros de los meses de septiembre y diciembre del ejercicio 2022. PDF</t>
  </si>
  <si>
    <t>Diversos factores como son: Calidad. Eficacia, eficiencia e intensidad, obteniendo una calificación final.</t>
  </si>
  <si>
    <t>Que el trabajador conozca sus debilidades, para mejorar en los aspectos donde obtuvo una baja calificación.</t>
  </si>
  <si>
    <t>Si, cambio de personal encargado de la integración de los Estados Financieros, consistente en una persona que llegó a sustituir a la que estaba.</t>
  </si>
  <si>
    <t>Reemplazo, de una persona, que era la encargada de la emisión de Estados Financieros</t>
  </si>
  <si>
    <t>Pues debe de generar mayor eficiencia, sin embargo por desconocimiento, falta de experiencia o conocimiento, puede generar atrasos en la entrega de la información así como posibilidad de errores contables.</t>
  </si>
  <si>
    <r>
      <t xml:space="preserve">Es importante informar que derivado de la publicación en Gaceta Oficial de fecha 29 de agosto de 2019 de las Disposiciones y el Manual Administrativo de Aplicación General en Materia de Control Interno para las Dependencias y Entidades del Poder Ejecutivo del Estado de Veracruz, este Instituto inició los trabajos consistentes en la instalación del Comité de Control Interno y Desempeño Institucional (COCODI), en el mes de enero de 2020, en la elaboración de la Guía Operativa y lineamientos de Control Interno, llevando a cabo durante el ejercicio 2021, la emisión y aplicación de cuestionarios relativos a ética, perfil de puesto e identificación de riesgos al personal del Instituto, así como, la elaboración de Mapas de Riesgos, a fin de dar cumplimiento a las disposiciones del citado manual. Sin embargo, dertivado de una reunión de trabajo sostenida con la Contraloría General y el Órgano Interno de Control de la SEV, llevada a cabo en el mes de marzo del ejercicio  2022 y en virtud de que el IVEA no cuenta con un Órgano Interno de Control, se nos instruyó integrar un Equipo de Trabajo de Seguimiento a la Aplicación del Sistema de Control Interno (SICI), mediante la designación de un integrante homólogo para el seguimiento de Ética, un segundo para Gestión de Riesgos y un tercero para el Seguimiento del SICI; respectivamente, </t>
    </r>
    <r>
      <rPr>
        <b/>
        <sz val="8"/>
        <color rgb="FF000000"/>
        <rFont val="Lucida Sans"/>
        <family val="2"/>
      </rPr>
      <t xml:space="preserve">porque no aplicaba la Institución de un COCODI en el IVEA, </t>
    </r>
    <r>
      <rPr>
        <sz val="8"/>
        <color rgb="FF000000"/>
        <rFont val="Lucida Sans"/>
        <family val="2"/>
      </rPr>
      <t>siendo integrado el respectivo Equipo de Trabajo, no obstante, en el mes de agosto del ejercicio 2022, fuimos citados a un curso de inducción convocado por el Coordinador del Sistema de Control Interno (SICI) en la Secretaría de Educación de Veracruz, e informando a este Instituto, que se integraría una mesa de trabajo coordinado por el COCODI instalado en la SEV, quien determinaría las líneas de acción, para atender las acciones en materia de Control Interno para este Instituto. Por lo anteriormente explicado, se informan las acciones realizadas en el marco de COCODI:                                                                                                            Se realizó  una Reunión Ordinaria de Trabajo,  el día el 18 de marzo de 2022, ninguna mesa de trabajo, solo un curso de inducción llevado a cabo el dia 24 de agosto de 2022; Número de Minutas dos; ningún Informe generado; por los motivos antes expuestos, toda vez que no podemos operar con un COCODI propio, dependemos de las acciones que realize el COCODI de la SEV, y por ende, durante el ejercicio 2022, no llegado a la emisión del Informe y de un Programa Formal de Control Interno, sin embargo se demuestra que en los ejercicios 2019, 2020 y 2021, se efectuaron acciones en el marco de COCODI por parte de este Instituto. Y si se integró un Cronograma de Control Interno. Se adjuntan documentales.</t>
    </r>
  </si>
  <si>
    <t xml:space="preserve">8.1.Documentales 2019 consistentes en:                                 1. Lineamientos Control interno de IVEA                           2. Gaceta Oficial del Estado de fecha 29-agosto-2019                                                         8.2. Documentales 2020, consistentes en:                     1. Acta Instalación Comité C.I. y desempeño Institucional                                                              2. Acta  Primera Sesión Extraordinaria Comité C.I.              3. Guía Operativa del Comité de C.I. y Desempeño Institucional de IVEA                                                  4. Acta de Instalación del Subcomité de Tecnologías de la Información                                                            5. Políticas y Lineamientos de Seguridad para Sistemas Informáticos                                                                       8.3 Documentales 2021, consistentes en:                       1. Oficio Circular 0021 de fecha 28 de julio de 2021               2. Oficio Circular 0024 de fecha 16 de agosto de 2021             3. Muestra de Cuestionarios requisitados y contestados por las áreas de IVEA como parte del Cuadernillo de Acciones de Control Interno y Desempeño Institucional                                                  4. Oficio No. DG/SA/0992/2021 de fecha 6 de diciembre de 2021                                                           8.4 Documentales 2022, consistentes en:                            1. Oficio No. CGE/DGFIAPE/SFSICI/016/01/2022 de fecha 25 enero 2022.                                                  2. Oficio No. DG/SA/0307/2022 de fecha 5 de abril de 2022.                                                                         3. Minuta de Reunión del Equipo de Trabajo de Seguimiento a la Aplicación del SICI correspondiente a la Primera Sesión Ordinaria de fecha 18 de marzo del ejercicio 2022.                                                              4. Cronograma de Actividades del Equipo de Trabajo de Seguimiento a la Aplicación del SICI.                              5. Procesos Relevantes del IVEA susceptibles de riesgos del IVEA.                                                         6. Oficio No. SEV/COCODI/0035/2022 de fecha 16 de agosto de 2022.                                                           7. Oficio No. SEV/COCODI/0036/2022 de fecha 24 de agosto de 2022.                                                          8. Oficio No.  DG-SA/0993/2022 de fecha 30 de agosto de 2022. 9. Cronograma de Control Interno. 10. Cronograma Acciones Equipo de Trabajo Seguimiento a la Aplicación del SICI 2022. PDF                                                           </t>
  </si>
  <si>
    <t>Evidencia Documental en formato PDF</t>
  </si>
  <si>
    <t>Si, se efectuó el Análisis General del Estado que guarda el Instituto Veracruzano de Educación para los Adultos.</t>
  </si>
  <si>
    <t>Guía Operativa del Comité de Control Interno y Desemperño Institucional en fecha junio del ejercicio 2020, Análisis General del Estado y Reporte Análisis de Componentes y Principios en el Ente. PDF</t>
  </si>
  <si>
    <t>Guía Operativa del Comité de Control Interno y Desemperño Institucional en fecha junio del ejercicio 2020, Análisis General del Estado  y Reporte Análisis de Componentes y Principios en el Ente. PDF</t>
  </si>
  <si>
    <t>Si para ello se preparó la "Guía Operativa del Comité de Control Interno y Desempeño Institucional" en fecha junio del ejercicio 2020, en cuyas páginas 54 a 59, se determinó llevar a cabo el análisis de Componentes y Principios del Ente, para lo cual, fueron aplicados los cuestionarios respectivos.</t>
  </si>
  <si>
    <t>Análisis de Componentes y Principios del Ente, en PDF</t>
  </si>
  <si>
    <t xml:space="preserve">Si,  se desarrollaron los Procesos relevantes susceptibles de riesgos y su análisis a los Riesgos en la Operatividad del IVEA, con el objetivo de Proveer de educación de calidad, buscando siempre potenciar el desarrollo de las capacidades y  habilidades integrales de cada ciudadano (educando), en todos los ámbitos, siempre asegurando una mayor cobertura, con inclusión y equidad educativa entre todos los grupos de la población, para la  construcción de una sociedad más justa, así también, se preparó el Mapa de Riesgos de las áreas administrativas del IVEA.
</t>
  </si>
  <si>
    <t>Manual de Procesos relevantes susceptibles de riesgos y Mapas de Riesgos, en PDF</t>
  </si>
  <si>
    <t>Manual de Procesos relevantes susceptibles de riesgos y Mapas de Riesgos, en PDF.</t>
  </si>
  <si>
    <t>Si se tiene Código de Ética de los Servidores Públicos del Poder Ejecutivo del Estado de Veracruz  y un Código de Conducta del IVEA publicado en el Portal del Instituto.</t>
  </si>
  <si>
    <t>http://www.ivea.gob.mx/wp-content/uploads/sites/18/2021/09/CODIGO-DE-CONDUCTA-IVEA.pdf</t>
  </si>
  <si>
    <t>El proceso para el seguimiento de las denuncias,se estarán a cargo de la Mesa de Trabajo en materia de Control Interno, integrado por personal de este Instituto, a través del Enlace de Ética designado porel Titular del IVEA, mismo que trabajará en coordinación con el Comité de Control Interno (COCODI) en la SEV.</t>
  </si>
  <si>
    <t>Oficio No. DG/SA/0993-2022 de fecha 30 de agosto de 2022</t>
  </si>
  <si>
    <t>Oficio No. DG/SA/0993-2022 de fecha 30 de agosto de 2022. en PDF</t>
  </si>
  <si>
    <t>El Equipo de Trabajo de Seguimiento al SICI, esta integrado por 3 miembros designados por el Director General del IVEA.</t>
  </si>
  <si>
    <t>La minuta de trabajo de Instalación del Equipo de Trabajo de fecha 18 de marzo de 2022 y Oficio No. DG/SA/0993/2022 de fecha 30 de agosto de 2022, en PDF</t>
  </si>
  <si>
    <t xml:space="preserve">Si, la primera capacitación recibida via virtual, en el ejercicio 2020, posteriormente fueron  Reuniones de Trabajo con la Contraloria General y el OIC de la SEV, en ésta última fue recibida la Guía para el Seguimiento a la Aplicación del SICI en los Entes que no tengan COCODI instalado. Informándonos que el IVEA por ser una Entidad solo debe operar un Equipo de Trabajo integrado por personal de este Instituto, para implementar y dar seguimiento al Sistema de Control Interno, remitiendo la información que se genere, al Comité de Control y Desarrollo Institucional (COCODI) instalado en la SEV.en este tenor el 25 de agosto del ejercicio 2022, fue convocado por la SEV, el personal que conforma el equipo de trabajo en el IVE, con la finalidad de recibir una capacitación de nominada "IMPLEMENTACIÓN DEL SISTEMA DE CONTROL INTERNO (SICI)  Y DEL COMITÉ DE CONTROL Y DESEMPEÑO INSTITUCIONAL (COCODI) EN LOS ORGANISMOS PÚBLICOS DESCENTRALIZADOS  SECTORIZADOS (OPDS)
</t>
  </si>
  <si>
    <t>Guía para el Seguimiento a la Aplicación del SICI en los Entes que no tengan COCODI instalado, capacitación de fecha 25 agosto de 2022 y Oficio No. OF. SEV-COCODI-0035-2022 de fecha 16-AGO-2022 emitido por el Coordinador de SICI y Secretario Técnico del COCODI, mediante el cual se invita al equipo de trabajo del IVEA en esta materia, a  la capacitación.</t>
  </si>
  <si>
    <t>Guía para el Seguimiento a la Aplicación del SICI en los Entes que no tengan COCODI instalado, Capacitación de fecha 25 de agosto 2022 y OF. SEV-COCODI-0035-2022 16-AGO-2022 solicitud de capacitación, en PDF</t>
  </si>
  <si>
    <t xml:space="preserve">Aun no se define </t>
  </si>
  <si>
    <t>N/A</t>
  </si>
  <si>
    <t>Las auditorías que realizan la Contraloría General del Estado a través de Despachos Externos con la finalidad de dictaminar los Estados Financieros año con año, que son Auditorías Financieras, Presupuestales y Programáticas, llevan a cabo una Evaluación de Control Interno, así mismo, la Auditoría Superior de la Federación que efectúa la auditoría al Fondo de Aportaciones de Educación Tecnologica y de Adultos fondo "FAETA", tamnbién realiza una auditoría al Sistema de Control Interno y a cada uno de sus componentes,  através de la aplicación de un cuestionario de Control Interno muy detallado y amplio, reportando una calificación final, al término de la auditoría, mismo que se reporta en el Informe Individual de la Fiscalización a la Cuenta Püblica de cada ejercicio. Se adjuntan los informes correspondientes al ejercicio 2020, ya que se está en proceso de que inicie la Dictaminación al ejercicio 2021, en cuanto a la Auditoría Superior de la Federación, se presenta el Informe correspondiente al ejercicio 2021, r¿toda vez que la referente a la Auditoría al ejercicio 2022 se encuentra en proceso.</t>
  </si>
  <si>
    <t>Informe de Evaluación al Control Interno de IVEA Auditoría Financiera 2020 e Informe de Auditoría 1854 de la Cuenta Pública del Ejercicio 2021, realizada por la Auditoría Superior de la Federación</t>
  </si>
  <si>
    <t>1. Informe de Evaluación al Control Interno de IVEA Auditoría Financiera 2020. 2.Informe de Auditoría 1854 de la Cuenta Pública del Ejercicio 2021, realizada por la Auditoría Superior de la Federación, en PDF</t>
  </si>
  <si>
    <t>Sí, con número de oficio SA/1222/2021 de fecha 20 de diciembre de 2021, se notificó a la Tesorería en la Secretaría de Finanzas y Planeación, la nueva cuenta bancaria concentradora para las ministraciones de los recursos del FAETA 2022, así como sus rendimientos financieros, para operar en el ejercicio fiscal 2022.</t>
  </si>
  <si>
    <t>1. Oficio número SA/1222/2021 y copia simple de la carátula del contrato de apertura de la cuenta bancaria.</t>
  </si>
  <si>
    <t>Con base en el 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 y a las gestiones realizadas por este Instituto antes la Secretaría de Educación de Veracruz y esta a su vez ante la Secretaría de Finanzas y Planeación, los recursos fueron ministrados en tiempo y forma a este Instituto, como se muestran en los registros contables en los Estados Financieros y los Estados de cuenta, así como en el auxiliar de ingresos del Fondo, emitidos por el SUAFOP.</t>
  </si>
  <si>
    <t>1. Estados Financieros que emite el Sistema Contable del SUAFOP, PDF
2. Auxiliar lde a partida de Ingresos que refleja las fechas en que se recibieron los depósitos y los montos recibidos del Fondo “FAETA, PDF
3. Oficios, Órdenes y Recibos de pago para la solicitud de recursos FAETA dirigidos ante la Dirección de Contabilidad y Control Presupuestal de la Secretaría de Educación de Veracruz del ejercicio 2022, PDF                                                                                                                                                           4. Relación de transferencias realizadas de SEFIPLAN al IVEA, en el ejercicio fiscal 2022.                                                                                                                                                                                                         5. 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t>
  </si>
  <si>
    <t>Sí, la Secretaría de Finanzas y Planeación ministró a este Instituto los rendimientos financieros generados en la cuenta bancaria productiva donde Secretaría de Hacienda y Crédito Público transferís los recursos del Fondo, para operar en el ejercicio fiscal 2022.</t>
  </si>
  <si>
    <t xml:space="preserve">1. Auxiliar de la cuenta contable de ingresos federales y los montos recibidos del Fondo “FAETA, PDF
2. Oficios, Órdenes y Recibos de pago para la solicitud de recursos FAETA dirigidos ante la Dirección de Contabilidad y Control Presupuestal de la Secretaría de Educación de Veracruz del ejercicio 2022, PDF                                                                                                                                                           3. Relación de transferencias realizadas de SEFIPLAN al IVEA en elejrcicio fiscal 2022.         </t>
  </si>
  <si>
    <t>La cuenta concentradora del FAETA en el ejercicio fiscal 2022 generó un monto de $171,478.04 (Ciento setenta y un mil cuatrocientos setenta y ocho pesos 04/100 M.N.)</t>
  </si>
  <si>
    <t xml:space="preserve">1. Auxiliar de la cuenta contable de ingresos federales y los montos recibidos del Fondo “FAETA, PDF
2. Oficios, Órdenes y Recibos de pago para la solicitud de recursos FAETA dirigidos ante la Dirección de Contabilidad y Control Presupuestal de la Secretaría de Educación de Veracruz del ejercicio 2022, PDF                                                                                                                                                           3. Relación de transferencias realizadas de SEFIPLAN al IVEA en el ejercicio fiscal 2022.         </t>
  </si>
  <si>
    <t>sí, se registraron contablemente en el apartado de ingresos federales en el Estado de Actividades y se realizó la ampliación presupuestal al capítulo 1000 Servicios Personales, parttida 13407, en el Estado del Presupuesto de Egresos por Organización..</t>
  </si>
  <si>
    <t>1. Estado de Actividades del 1 de Enero al 31 de Diciembre de 2022.                                                                                             2. Estado del Ejercicio del Presupuesto de Egresos por Organización Concentrado del 11 de Enero al 31 de Diciembre de 2022.</t>
  </si>
  <si>
    <t>Con fundamento en el artículo 17 de la Ley de Disciplina Financiera, con oficio número SA/0018/2023 de fecha 05 de enero de 2023, se solicitó la línea de captura a la Tesorería de la SEFIPLAN para reintegrar los rendimientos financieros a la Tesorería de la Federación. El día  12 de enero del año en curso, se reintegraron los rendimientos financieros a la TESOFE.</t>
  </si>
  <si>
    <t xml:space="preserve">1. Oficio número SA/0018/2023, línea de captura y SPEI. </t>
  </si>
  <si>
    <t>Al corte de la citada información, aún no se concluye el primer trimestre del ejercicio en curso, por lo que no se puede proporcionar la información solicitada.</t>
  </si>
  <si>
    <t xml:space="preserve">Si, durante el ejercicio 2022, fue efectuada por parte del Órgano Interno de Control en la SEV, una Revisión bajo el número 1.11.1/10.0/4/2022 denominada: Específica a los Capítulos 1000 Servicios Personales y 2000 Materiales y Suministros Periodo de enero a julio de 2022, además de las Evaluaciones mensuales y trimestrales a los Estados Financieros mediante la selección de las partidas más relevantes de cada mes.
</t>
  </si>
  <si>
    <t>1. Oficio Orden de Revisión de fecha 4 de octubre 2022        2. Acta de Inicio de Auditoría de fecha 10 de octubre 2022                  3. Acta de Cierre de Auditoría  de fecha 14 de noviembre 2022                                                                                         4. Of. Notificac. Resultados de Evaluación a la Solventación presentada de fecha 16 de enero de 2023</t>
  </si>
  <si>
    <t>Pues la implementación e inclusión como parte del Manual General de Procedimientos, del Proceso de Administración, Ejecución y Gestión del Fondo “FAETA” ..  Página 262 denominado: "Proceso de Administración, Ejecución y Gestión del Fondo FAETA" cuyo procedimiento consiste en:  I.- Obtener el Acuerdo de Distribución y calendarización de los Recursos del Ramo General 33 "FAETA". II.-Elaborar oficio de solicitud de recursos ante la Subdirección de Contabilidad y Control Presupuestal de la SEV.  III.-Recibir el depósito de los recursos en la Cuenta Concentradora del IVEA. IV.-Entregar el Informe de depósitos Bancarios al Jefe del Departamento de Recursos Financieros. V.-Recibir de las áreas ejecutoras al interior del IVEA los trámites de solicitudes de recursos para realizar las actividades propias de la operación. VI.-Autorizar solicitudes, aplicar y contabilizar la aplicación del recurso. VII.-Recibir de las áreas ejecutoras al interior del IVEA, la comprobación que ampara el ejercicio del gasto. VIII.-Revisar, validar, contabilizar y sellar la documentación comprobatoria del gasto a través del Sistema de Contabilidad "SUAFOP" IX.-Ordenar, organizar, controlar y archivar la documentación comprobatoria del gasto. Se presenta una tabla General de Procesos, así como los Diagramas de los Procesos respectivos. El resto de las recomendaciones han sido meramente de tipo administrativo, que no impactan en algunas buenas prácticas en el manejo y operación del fondo "FAETA", desde el punto de vista financiero.</t>
  </si>
  <si>
    <t>Se adjunta la Tabla General de Procesos</t>
  </si>
  <si>
    <t>Tabla General de Procesos, en PDF</t>
  </si>
  <si>
    <t>El IVEA opera el sistema contable a través del Sistema Único de Administración Financiera para Organismos Públicos denominado "SUAFOP", este sistema de contabilidad es una rama de la Teoría General de la Contabilidad que se aplica en el Sector Público, cuya operación está regulada por un  una base legal y normas técnicas, como lo son la Ley General de Contabilidad Gubernamental y los Docuemntos por lo que, para el registro de las operaciones presupuestarias y contables, el IVEA deberá ajustarse a sus respectivos catálogos de cuentas, cuyas listas de cuentas estarán alineadas, tanto conceptualmente como en sus principales agregados, al plan de cuentas y Clasificador del Gasto que emite la Secretaría de Finanzas y Planeación. en cuanto a los controles internos se informa lo siguiente:1. La documentación con la que se opera garantiza que se registre y conserve
información detallada, precisa y suficiente para apoyar y corroborar las transacciones. 2. Autorización: determina que las transacciones deben ser revisadas y autorizadas antes de su aplicación. 3. Conciliaciones: las conciliaciones contables corroboran que las transacciones registradas sean precisas y brindan la información. 4. Cumplimiento de la normatividad vigente aplicable y reglamentos.</t>
  </si>
  <si>
    <t xml:space="preserve">Clasificador por Objeto del Gasto </t>
  </si>
  <si>
    <t xml:space="preserve">Clasificador por Objeto del Gasto, en PDF. </t>
  </si>
  <si>
    <t>Implementar cursos dirigidos a los niveles operativos encargados de recepcionar solicitudes de recursos, contabilizar, revisar, validar comprobación, elaborar las conciliaciones bancarias, guarda y custodia de la documentación, operador de la Banca electrónica y supervisor del área contable, para que conozcan el origen, el tipo de fondo que operamos, el marco normativo y la importancia de que sea evaluado.</t>
  </si>
  <si>
    <t>Si, se cuenta con Estructura Orgánica Validadamediante Of. No. AEO/001/2016</t>
  </si>
  <si>
    <t>http://repositorio.veracruz.gob.mx/ivea/wp-content/uploads/sites/17/2019/08/ORGANIGRAMA.pdf</t>
  </si>
  <si>
    <t>Si, se cuenta con Estructura Orgánica Validada mediante Of. No. AEO/001/2016</t>
  </si>
  <si>
    <t>El 22 de marzo de 2016</t>
  </si>
  <si>
    <t xml:space="preserve">Se maneja un Estatuto Orgánico del IVEA, y la Estructura Orgánica está alineada al Manual General de Organización </t>
  </si>
  <si>
    <t>http://repositorio.veracruz.gob.mx/ivea/wp-content/uploads/sites/17/2019/08/ESTATUTO-ORGANICO-DEL-INSTITUTO-VERACRUZANO-DE-EDUCACION-PARA-LOS-ADULTOS-1.pdf</t>
  </si>
  <si>
    <t>Se desarrolló un Procedimiento especifíco del FAETA, que indica los pasos que se desarrollan el manejo del Fondo</t>
  </si>
  <si>
    <t>http://www.veracruz.gob.mx/finanzas/wp-content/uploads/sites/2/2019/02/4.-MANUAL-GRAL-PROC.pdf:   Proceso de Administración, Ejecución y Gestión del Fondo “FAETA” ..  Página 262</t>
  </si>
  <si>
    <t>La Estructura Orgánica es una disposición sistemática de las áreas que integran el IVEA, conforme a criterios de jerarquía y especialización, ordenados y codificados de tal forma que es posible visualizar los niveles de autoridad, líneas de mando y sus relaciones de dependencia, integrada en primer lugar por la H. Junta de Gobierno que es nuestro máximo Órgano Rector,  el nivel jerárquico inmediato inferior es el de Director General, contando con seis áreas staff, con autoridad auxiliar y complementaria a la de tipo lineal, que son: Departamento de Control Documental, Departamento Jurídico, Departamento de Diseño y Difusión Educativa, äreas de Apoyo de Dirección General, Unidad de Género y Unidad de Acceso a la Información Pública: Así mismo, los  niveles inmediatos inferiores al Titular de la Dirección, son seis Subdirecciones: Subdirección de Servicios Educativos, Subdirección de Concertación y Seguimiento Operativo, Subdirección de Planeación , Programación y Presupuestación, Subdirección de  Acreditación y Control Educativo, Subdirección Administrativa y Subdirección de Atención Territorial, de cada uno de éstos dependen Departamentos que a su vez cuentan con el personal necesario para atender las funciones y actividades necesarias para la operatividad del Instituto.</t>
  </si>
  <si>
    <t>Se adjunta la Estructura Orgánica de IVEA</t>
  </si>
  <si>
    <t>En el Manual General de Procedimientos del IVEA</t>
  </si>
  <si>
    <t>http://www.veracruz.gob.mx/finanzas/wp-content/uploads/sites/2/2019/02/4.-MANUAL-GRAL-PROC.pdf</t>
  </si>
  <si>
    <t>Se maneja el Estatuto Organico</t>
  </si>
  <si>
    <t xml:space="preserve">Si se publicó en Gaceta Oficial </t>
  </si>
  <si>
    <t>En el año de 2002</t>
  </si>
  <si>
    <t>No, no se encuentra alineado ni actualizado</t>
  </si>
  <si>
    <t>No contempla ninguna función ni atribución referente al Fondo</t>
  </si>
  <si>
    <t>Si se tiene Manual General de Organización</t>
  </si>
  <si>
    <t>http://repositorio.veracruz.gob.mx/ivea/wp-content/uploads/sites/17/2019/08/MANUAL-GENERAL-DE-ORGANIZACION-DEL-INSTITUTO-VERACRUZANO-DE-EDUCACION-PARA-LOS-ADULTOS-2018.pdf</t>
  </si>
  <si>
    <t>Solo esta alineado con la Estructra Orgánica Validada y esta autorizado por la H. Junta de Gobierno</t>
  </si>
  <si>
    <t>En el mes de Abril de 2018</t>
  </si>
  <si>
    <t>No está alineado al Estatuto Orgánico</t>
  </si>
  <si>
    <t>No las contiene, toda  vez que el Manual General de Organización vigente data del ejercicio 2018</t>
  </si>
  <si>
    <t>Las funciones, actividades y/o procesos relacionados al Fondo "FAETA", se encuentran en el Manual General de Procedimientos vigente aplicable, en las páginas  262 a 265.</t>
  </si>
  <si>
    <t>Manual General de Procedimientos del IVEA, en PDF</t>
  </si>
  <si>
    <t>Si se publicó en el portal del IVEA</t>
  </si>
  <si>
    <t>http://repositorio.veracruz.gob.mx/ivea/wp-content/uploads/sites/17/2019/08/MANUAL-GENERAL-DE-ORGANIZACION-DEL-INSTITUTO-VERACRUZANO-DE-EDUCACION-</t>
  </si>
  <si>
    <t>Se encuentran incluidos en el Manual General de Organización</t>
  </si>
  <si>
    <t>No se publicaron en Gaceta y no los autorizó la Contraloría, por no estar alineados con el Estatuto Orgánico</t>
  </si>
  <si>
    <t>si estan alineados a la Estructura Orgánica</t>
  </si>
  <si>
    <t>Si,  en el Manual General de Organización,  dentro del Departamento de Planeación y Evaluación, Paginas: 120, Función 10 y 127 Función 8</t>
  </si>
  <si>
    <t xml:space="preserve">Si, Manual General de Procedimientos y Manual de Támites y Servicios </t>
  </si>
  <si>
    <t>1. Manual de Trámites y Servicios.                                                                         2. Manual General de Procedimientos</t>
  </si>
  <si>
    <t xml:space="preserve">No estan públicados en la Gaceta Oficial </t>
  </si>
  <si>
    <t>El Manual de Trámites y Servicios, en el mes de septiembre de 2017 y el Manual General de Procedimientos en Agosto del ejercicio 2018.</t>
  </si>
  <si>
    <t>Solo están alineados con la Estructura Orgánica validada</t>
  </si>
  <si>
    <t xml:space="preserve">Si, en el  Manual General de Procedimientos, Páginas 262  a la 265 </t>
  </si>
  <si>
    <t xml:space="preserve"> Proceso de Administración, Ejecución y Gestión del Fondo “FAETA” ..  Página 262 del Manual General de Procedimientos; Uno de los procesos claves es el denominado "Proceso de Administración, Ejecución y Gestión del Fondo FAETA" cuyo procedimiento consiste en:  I.- Obtener el Acuerdo de Distribución y calendarización de los Recursos del Ramo General 33 "FAETA". II.-Elaborar oficio de solicitud de recursos ante la Subdirección de Contabilidad y Control Presupuestal de la SEV.  III.-Recibir el depósito de los recursos en la Cuenta Concentradora del IVEA. IV.-Entregar el Informe de depósitos Bancarios al Jefe del Departamento de Recursos Financieros. V.-Recibir de las áreas ejecutoras al interior del IVEA los trámites de solicitudes de recursos para realizar las actividades propias de la operación. VI.-Autorizar solicitudes, aplicar y contabilizar la aplicación del recurso. VII.-Recibir de las áreas ejecutoras al interior del IVEA, la comprobación que ampara el ejercicio del gasto. VIII.-Revisar, validar, contabilizar y sellar la documentación comprobatoria del gasto a través del Sistema de Contabilidad "SUAFOP" IX.-Ordenar, organizar, controlar y archivar la documentación comprobatoria del gasto. Se presenta una tabla General de Procesos, así como los Diagrama delos Procesos respectivos. </t>
  </si>
  <si>
    <t>En el portal del IVEA</t>
  </si>
  <si>
    <t>http://www.ivea.gob.mx/indice-transparencia/transparencia-proactiva/</t>
  </si>
  <si>
    <t>Si</t>
  </si>
  <si>
    <t>16 personas en total, de los cuales 15 son los analistas operadores y una persona, que es la Jefa del Departamento de Recursos Financieros.</t>
  </si>
  <si>
    <t>Si, en la función del Encargado del Sistema de Contabilidad y dos analistas, una en la operación del sistema contable y el segundo, el operador del área de Bancos.</t>
  </si>
  <si>
    <t xml:space="preserve">Tres </t>
  </si>
  <si>
    <t xml:space="preserve">Se genera  retraso en la operación de la información financiera y posibles  errores en los registros contables por desconocimiento de la normatividad. </t>
  </si>
  <si>
    <t xml:space="preserve">1. Curso de Contabilidad Gubernamental. 2. Normatividad aplicable para la operación y manejo del Fondo "FAETA"  3. Curso de la CONAC. 4. Capacitación para la captura del Sistema Contable que opera el IVEA y que se denomina "SUAFOP" Sistema Único de Administración Financiera para Organismos Públicos. Dirigido al personal operativo </t>
  </si>
  <si>
    <t>En el IVEA, a través del sistema contable “SUAFOP” Sistema Único de Administración Financiera para Organismos Públicos, que tiene como finalidad registrar de manera armónica, delimitada y específica las operaciones presupuestarias y contables derivadas de la gestión del Instituto, para asegurar la transparencia de sus finanzas y permitir tener el control, registro y seguimiento del ejercicio de los recursos, constituyendo la base que da sustento a la generación de los Estados Financieros confiables, oportunos, comprensibles, periódicos y comparables, que se entregan de manera mensual y al cierre de cada ejercicio a la Secretaría de Finanzas y Planeación.</t>
  </si>
  <si>
    <t>Lo relativo a Ingresos Propios por el tipo de fuente constituyen una cantidad mínima, que no es significativa para el objeto del FAETA, por lo tanto, no lo complementa.</t>
  </si>
  <si>
    <t>1. Estado del Ejercicio del Presupuesto por de Egresos por Organización Concentrado al 31 de diciembre de 2022 Ingresos Propios, que genera el sistema de contabilidad “SUAFOP”, PDF.</t>
  </si>
  <si>
    <t>Lo relativo a Otros Ingresos por el tipo de fuente constituyen una cantidad mínima, que no es significativa para el objeto del FAETA, por lo tanto, no lo complementa.</t>
  </si>
  <si>
    <t>1.  Estado del Ejercicio del Presupuesto por de Egresos por Organización Concentrado al 31 de diciembre de 2022 Otros Ingresos, que genera el sistema de contabilidad “SUAFOP”, PDF.</t>
  </si>
  <si>
    <t xml:space="preserve">Si, además del Recurso Federal Ramo 33, Fondo “FAETA”, también se recibieron recursos que provienen a través de la firma del Convenio Específico de Colaboración para operar el Proyecto “Atención a la Demanda de Educación para Adultos” entre el INEA, la Secretaría de Finanzas y Planeación y el IVEA, que son los recursos correspondientes al Ramo 11, también se recibieron recursos provenientes de Gobierno del Estado por concepto de Participaciones Federales/Subsidio Estatal  </t>
  </si>
  <si>
    <t xml:space="preserve"> Estado del Ejercicio del Presupuesto por de Egresos por Organización Concentrado al 31 de diciembre de 2022 de Subsidio Estatal, que genera el sistema de contabilidad “SUAFOP”, PDF.</t>
  </si>
  <si>
    <t>Si, se cuenta con los oficios de comprobación mediante los cuales se  envían a la Dirección de Contabilidad y Control Presupuestal en la SEV, para la gestión ante la Secretaría de Finanzas y Planeación y se deposite el recurso ministrado por la SHCP a este Instituto, de acuerdo a lo calendarizado y los montos publicados en el 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 mismos que se reflejan a través de los Estados Financieros que emite el Sistema Contable del SUAFOP.
Además los Estados de Cuenta bancarios que reflejan las transferencias de los recursos recibidos y que emite el área de Bancos del Departamento de Recursos Financieros.</t>
  </si>
  <si>
    <t>Sí, las áreas que utilizan los mecanismos documentados para verificar las transferencias de las aportaciones son los Departamentos de Recursos Financieros, Recursos Humanos y Recursos Materiales y Servicios Generales, mismos que están adscritos a la Subdirección Administrativa de este Instituto, para planear el ejercicio del recurso.</t>
  </si>
  <si>
    <t>1. Estados Financieros que emite el Sistema Contable del SUAFOP, PDF</t>
  </si>
  <si>
    <t>Sí, son conocidos por los Departamento de Recursos Financieros, Recursos Humanos y Recursos Materiales y Servicios Generales y los Estados Financieros son publicados en la página del IVEA</t>
  </si>
  <si>
    <t>http://repositorio.veracruz.gob.mx/ivea/wp-content/uploads/sites/17/2023/01/LTAIPVIL15XXIc.pdf</t>
  </si>
  <si>
    <t>Sí, las áreas que utilizan los mecanismos documentados para verificar el seguimiento de las aportaciones son los Departamentos de Recursos Financieros, Recursos Humanos y Recursos Materiales y Servicios Generales, mismos que están adscritos a la Subdirección Administrativa de este Instituto, para planear el ejercicio del recurso.</t>
  </si>
  <si>
    <t>Sí, son conocidos por los Departamentos de Recursos Financieros, Recursos Humanos y Recursos Materiales y Servicios Generales y los Estados Financieros son publicados en la página del IVEA</t>
  </si>
  <si>
    <t>No, existen</t>
  </si>
  <si>
    <t>Se tiene establecido un Subcomité de Adquisiciones, Arrendamientos y Servicios y Enajenaciones de Bienes Muebles del IVEA, que tiene como objetivo que en todo lo administrativo de las actividades y operaciones en materia de contrataciones se realicen en condiciones de legalidad, transparencia, imparcialidad y eficiencia. En cuanto al Control Interno, se tiene establecida una mesa de trabajo coordinada por el COCODI instalado en la SEV, quien determina las líneas de acción, para atender las acciones en materia de Control Interno para este Instituto, motivo por el cual trabajamos en función de lo que dicho Comité determine. Se adjuntan las acciones que se han efectuado, a la espera de lo que se instruya en materia de ética y en el marco de  investigación de posibles actos contrarios a la ética.</t>
  </si>
  <si>
    <t>Si, derivado de las acciones en materia de Control Interno que este Instituto ha realizado, se informa que se tiene un Cuadernillo de Acciones de Control Interno y Desempeño Institucional,  mapa de riesgos de cada área administrativa y  un documento que contiene los procesos relevantes del IVEA susceptibles de riesgos y  sin embargo aún no se ha recibido instrucción con respecto a  la administración de riesgos de corrupción.</t>
  </si>
  <si>
    <t>1.Oficio No. DG/SA/0993-2022 de fecha 30 de agosto de 2022. en PDF</t>
  </si>
  <si>
    <t>Al término de la emisión de los Estados Financieros al 31 de diciembre de 2022, se verifica mediante una Guía para la Revisión que la totalidad de documentos que emite la Ley General de Contabilidad Gubernamental,  así como las Normas de la CONAC, hayan sido emitidos e integrados dentro de dichos Estados Financieros.</t>
  </si>
  <si>
    <t>Si, la Auditoría Superior de la Federación al Fondo "FAETA" del ejercicio 2021, emitiendo un Informe de Control Interno, la auditoría al ejercicio 2022, está en proceso de iniciar.</t>
  </si>
  <si>
    <t>1. Informe Individual de la Cuenta Pública 2021 cuatro fojas. 2. Oficio AEGF-2994 Orden de Auditoría Fondo "FAETA" 2022, PDF</t>
  </si>
  <si>
    <t>La  Auditoría Superior de la Federación al Fondo "FAETA" del ejercicio 2021, ya que la auditoría al ejercicio 2022, está en proceso de iniciar. Y el Órgano Interno de Control en la SEV, que efectuó  la revisión a los Capítulos del gasto 1000 y 2000 de los meses de enero a julio de 2022.</t>
  </si>
  <si>
    <t xml:space="preserve">Para el ejercicio 2022, no se tienen resultados aún, en virtud de que las auditorías al ejercicio 2022, están en proceso de iniciar. </t>
  </si>
  <si>
    <t>1. Oficio AEGF-2994 Orden de Auditoría Fondo "FAETA" 2022, PDF</t>
  </si>
  <si>
    <r>
      <rPr>
        <b/>
        <sz val="12"/>
        <color theme="1"/>
        <rFont val="Arial"/>
        <family val="2"/>
      </rPr>
      <t xml:space="preserve">Ejercicio 2022. </t>
    </r>
    <r>
      <rPr>
        <sz val="12"/>
        <color theme="1"/>
        <rFont val="Arial"/>
        <family val="2"/>
      </rPr>
      <t xml:space="preserve">1.Oficio No. OIC/SEV/OR/002/2022 Orden de Auditoría Revisión Capítulos 1000 y 2000 enero a julio 2022, PDF                </t>
    </r>
  </si>
  <si>
    <r>
      <rPr>
        <b/>
        <sz val="12"/>
        <color theme="1"/>
        <rFont val="Arial"/>
        <family val="2"/>
      </rPr>
      <t>Ejercicio 2021</t>
    </r>
    <r>
      <rPr>
        <sz val="12"/>
        <color theme="1"/>
        <rFont val="Arial"/>
        <family val="2"/>
      </rPr>
      <t xml:space="preserve">. 1. Oficio No. DGF/SFRF/0201/02/2022 Orden de Auditoría Fondo "FAETA"                                           2. Oficio No. CGE/1117/2022 de Notificación Informe Individual Cuenta Pública 2021                                                  </t>
    </r>
    <r>
      <rPr>
        <b/>
        <sz val="12"/>
        <color theme="1"/>
        <rFont val="Arial"/>
        <family val="2"/>
      </rPr>
      <t>Ejercicio 2022.</t>
    </r>
    <r>
      <rPr>
        <sz val="12"/>
        <color theme="1"/>
        <rFont val="Arial"/>
        <family val="2"/>
      </rPr>
      <t xml:space="preserve"> 1.Oficio No. OIC/SEV/OR/002/2022 Orden de Auditoría Revisión Capítulos 1000 y 2000 enero a julio 2022, PDF       </t>
    </r>
  </si>
  <si>
    <t>No, las fiscalizaciones referentes al ejercicio 2022 están iniciando.</t>
  </si>
  <si>
    <t>Informe de Evaluación al Control Interno de IVEA Auditoría Financiera 2020 e Informe de Auditoría 1854 de la Cuenta Pública del Ejercicio 2021, realizada por la Auditoría Superior de la Federación. PDF</t>
  </si>
  <si>
    <t>Si, éstos se encuentran reportados en la página de transparencia del IVEA, sección Obligaciones de Transparencia, Obligaciones Comunes, Fracción XXIV, resultados de Auditorías</t>
  </si>
  <si>
    <t xml:space="preserve"> http://www.ivea.gob.mx/indice-transparencia/articulo-70/xxiv-resultados-de-auditorias/</t>
  </si>
  <si>
    <r>
      <t>1.</t>
    </r>
    <r>
      <rPr>
        <sz val="12"/>
        <color rgb="FF000000"/>
        <rFont val="Arial"/>
        <family val="2"/>
      </rPr>
      <t>   Capítulo de gasto.</t>
    </r>
  </si>
  <si>
    <r>
      <t>2.</t>
    </r>
    <r>
      <rPr>
        <sz val="12"/>
        <color rgb="FF000000"/>
        <rFont val="Arial"/>
        <family val="2"/>
      </rPr>
      <t>   Tipos de servicio (alfabetización, educación primaria, secundaria y formación para el trabajo).</t>
    </r>
  </si>
  <si>
    <r>
      <t>3.</t>
    </r>
    <r>
      <rPr>
        <sz val="12"/>
        <color rgb="FF000000"/>
        <rFont val="Arial"/>
        <family val="2"/>
      </rPr>
      <t>   Tipos de apoyo, de acuerdo con las Reglas de Operación.</t>
    </r>
  </si>
  <si>
    <r>
      <t>4.</t>
    </r>
    <r>
      <rPr>
        <sz val="12"/>
        <color rgb="FF000000"/>
        <rFont val="Arial"/>
        <family val="2"/>
      </rPr>
      <t>   Distribución geográfica al interior del Estado.</t>
    </r>
  </si>
  <si>
    <t>El Instituto Veracruzano de Educación para los Adultos (IVEA) ofrece los servicios de alfabetización, primaria y secundaria en las 25 Coordinaciones de Zona que se encuentran a lo largo y ancho de la entidad veracruzana, estos servicios se ofrecen de manera gratuita a todas las personas jóvenes y adultos, mayores de 15 años que acuden, ya sea a las Coordinaciones de Zona, Plazas Comunitarias y Círculos de Estudio.
En los Círculos de Estudio se ofrecen asesorías tanto en alfabetización como en primaria y secundaria; dichas asesorías se imparten de manera gratuita y están enfocadas a que los usuarios adquieran los conocimientos necesarios para presentar las evaluaciones correspondientes y así acreditar los módulos que les permitan obtener su constancia de alfabetización, o bien su certificado de primaria o secundaria según sea el caso.
Los servicios que ofrece el instituto, cuyo objetivo principal es combatir el rezago educativo, se dan de manera gratuita, poniendo especial énfasis en las poblaciones marginadas del estado.
Las Coordinaciones de Zona, están encargadas directamente de supervisar y llevar los servicios educativos del Instituto a los municipios de su área de competencia.
La oferta electrónica del INEA consta de diversos cursos: de libre acceso (cursos del portal), descargables, en línea y en discos compactos (virtual), los cuales cuentan con características específicas que permiten su consulta y estudio en una Plaza comunitaria o en cualquier lugar donde se tenga acceso a una computadora e internet.</t>
  </si>
  <si>
    <t>http://www.ivea.gob.mx/programas/</t>
  </si>
  <si>
    <t xml:space="preserve">Los tipos de apoyo que se ofrecen son los que se ubican en de las Reglas de Operación 2022 numeral 3.4 denominado “Características de los Apoyos (tipo y monto)” (Pág. 14-15 y Pág. 33-45).
El otorgamiento de los subsidios deberá sujetarse a lo dispuesto en los artículos 74 al 79 de la LFPRH y 174 al 181 de su Reglamento y en las presentes RO.
</t>
  </si>
  <si>
    <t>Indicadores MIR Federal SEGUIMIENTO DE LOS RECURSOS FEDERALES TRANSFERIDOS (SRFT) DE LA SECRETARÍA DE HACIENDA Y CRÉDITO PÚBLICO (SHCP)</t>
  </si>
  <si>
    <t>Tasa de variación de la población de 15 años o más en situación de rezago educativo.</t>
  </si>
  <si>
    <t xml:space="preserve">Sistema de los Recursos Federales Transferidos (SRFT) </t>
  </si>
  <si>
    <t xml:space="preserve">Secretaría de Hacienda y Crédito Público </t>
  </si>
  <si>
    <t>Porcentaje de población analfabeta de 15 años y más que concluye el nivel inicial.</t>
  </si>
  <si>
    <t>Porcentaje de población de 15 años y más en condición de rezago educativo que concluye el nivel de primaria.</t>
  </si>
  <si>
    <t>Porcentaje de población de 15 años y más en condición de rezago educativo que concluye el nivel de secundaria.</t>
  </si>
  <si>
    <t>Porcentaje de usuarios que concluyen niveles intermedio y avanzado del MEVyT vinculados a Plazas Comunitarias de atención educativa y servicios integrales.</t>
  </si>
  <si>
    <t>Porcentaje de usuarios que concluyen nivel educativo del grupo en condición de vulnerabilidad de atención en el Modelo Educación para la Vida y el Trabajo (MEVyT).</t>
  </si>
  <si>
    <t>Porcentaje de educandos/as hispanohablantes de 15 años y más que concluyen nivel en iniciala y/o Primaria y/o Secundaria en el Modelo de Educación para la vida y el Trabajo.</t>
  </si>
  <si>
    <t>Razón de módulos vinculados en el Modelo Educación para la Vida y el Trabajo (MEVyT).</t>
  </si>
  <si>
    <t>Porcentaje de módulos en línea o digitales vinculados en el trimestre.</t>
  </si>
  <si>
    <t>Porcentaje de asesores con más de un año de permanencia con formación continua acumulados al cierre del trimestre.</t>
  </si>
  <si>
    <t>Porcentaje de exámenes en línea aplicados del MEVyT.</t>
  </si>
  <si>
    <t>Porcentaje de exámenes impresos aplicados del MEVyT.</t>
  </si>
  <si>
    <t>Indicadores Estatales (Programas Presupuestarios) o Actividades Institucionales Sistema de Administración Financiera del Estado de Veracruz Versión 2.0 (SIAFEV 2.0) de la Secretaría de Finanzas y Planeación del Estado de Veracruz (SEFIPLAN)</t>
  </si>
  <si>
    <t>Variación porcentual de la tasa de analfabetismo.</t>
  </si>
  <si>
    <t>Su frecuencia es quinquenal, se calcula hasta el ejercicio 2025.</t>
  </si>
  <si>
    <t xml:space="preserve">Sistema Integral de Administración Financiera del Estado de Veracruz versión 2.0 (SIAFEV 2.0) </t>
  </si>
  <si>
    <t xml:space="preserve">Secretaría de Finanzas y Planeación del Estado de Veracruz </t>
  </si>
  <si>
    <t>Variación porcentual del índice del rezago educativo.</t>
  </si>
  <si>
    <t>Variación porcentual de personas de 15 años y más alfabetizadas.</t>
  </si>
  <si>
    <t>No se cuplió la meta del periodo que se reporta, sin embargo, se continuó con la promoción y programación en las 25 Coordinaciones de Zona, las cuales llevaron
acabo la estrategia de trabajo desde la atención, incorporación de los beneficiarios al nivel educativo y el seguimiento para la presentación de exámenes.</t>
  </si>
  <si>
    <t xml:space="preserve">Variación porcentual  personas de 15 años y más  concluyen primaria o secundaria. </t>
  </si>
  <si>
    <t>No se cuplió la meta del periodo que se reporta, sin embargo, se continuó con la promoción y programación en las 25 Coordinaciones de Zona, las cuales llevaron
acabo la estrategia de trabajo desde la atención, incorporación de los beneficiarios a los niveles primeria y secundaria, y el seguimiento para la presentación de
exámenes. Cabe mencionar que se le ha dado mayor cobertura a las conclusiones de nivel avanzado para que los educandos concluyan su educación básica.</t>
  </si>
  <si>
    <t>Proporción de mujeres alfabetizadas respecto al total de personas alfabetizadas.</t>
  </si>
  <si>
    <t>Porcentaje de educandos atendidos para alfabetizar.</t>
  </si>
  <si>
    <t>Porcentaje de educandos atendidos en el nivel de primaria o secundaria.</t>
  </si>
  <si>
    <t>No se cumplio con la meta del periodo que se reporta, sin embargo, se llevó a cabo la estrategia de trabajo desde la atención, incorporación de los beneficiarios a
los niveles primaria y secundaria, para continuar con el seguimiento de su proceso educativo. Cabe mencionar que se le ha dado mayor cobertura a las conclusiones
de nivel avanzado para que los educandos concluyan su educación básica.</t>
  </si>
  <si>
    <t>Porcentaje de educandos atendidos en alfabetización con módulo recibido.</t>
  </si>
  <si>
    <t>Porcentaje de alfabetizadores con formación continua.</t>
  </si>
  <si>
    <t>Hubo dos situaciones que impideron cumplir con las metas planteadas en este trimestre: 1) La suspensión del recurso de apoyo de formación desde el mes de
octubre, lo cual dificultó la realización de sesiones presenciales de formación para las personas alfabetizadoras, y, 2) La estrategia de reorganización de la operación
regular que concentró el trabajo de todas las figuras en las Coordinaciones de Zona, incluidas las personas de apoyo a la formación, en tareas para la reactivación
de las redes educativas, así como la promoción de servicios educativos, acreditación y certificación.</t>
  </si>
  <si>
    <t>Porcentaje de exámenes acreditados en alfabetización con respecto a los presentados en ese nivel.</t>
  </si>
  <si>
    <t>Debido al rezago educativo en alfabetización se han recuperado educandos con módulo vinculado de la palabra y en el marco del Movimiento Nacional por la
Alfabetización y la educación (MoNAE), se han incrementado las solicitudes mensuales de exámenes, por lo cual se sobre cumplió con la meta.</t>
  </si>
  <si>
    <t>Porcentaje de educandos atendidos en nivel primaria o secundaria con módulo recibido.</t>
  </si>
  <si>
    <t>Porcentaje de asesores educativos con formación continua.</t>
  </si>
  <si>
    <t>Hubo dos situaciones que impideron cumplir con las metas planteadas en este trimestre: 1) La suspensión del recurso de apoyo de formación desde el mes de
octubre lo cual dificultó la realización de sesiones presenciales de formación para las personas asesoras, y, 2) La estrategia de reorganización de la operación
regular que concentró el trabajo de todas las figuras en las Coordinaciones de Zona, incluidas las personas de apoyo a la formación, en tareas para la reactivación
de las redes educativas, así como la promoción de servicios educativos, acreditación y certificación.</t>
  </si>
  <si>
    <t>Porcentaje de exámenes acreditados en primaria o secundaria con respecto a los presentados en estos niveles.</t>
  </si>
  <si>
    <t>Porcentaje de certificados entregados.</t>
  </si>
  <si>
    <t>Indicadores del  Sistema de Información para la Planeación y el Seguimiento de las Entidades Federativas (SIPSE-EF) de la Secretaría de Educación de Veracruz (SEV)</t>
  </si>
  <si>
    <t>Porcentaje de la población de 15 años y más en rezago educativo.</t>
  </si>
  <si>
    <t>Sistema de Información para la Planeación y Seguimiento (SIPSE-EF)</t>
  </si>
  <si>
    <t>Unidad de Planeación, Evaluación  Y Control Educativo de la SEV (UPECE)</t>
  </si>
  <si>
    <t>Porcentaje de personas que superan su condición de rezago educativo.</t>
  </si>
  <si>
    <t>Porcentaje de personas que concluyen nivel inicial respecto a la meta</t>
  </si>
  <si>
    <t>Porcentaje de personas que concluyen la Primaria respecto a la meta</t>
  </si>
  <si>
    <t xml:space="preserve">Porcentaje de personas que concluyen la secundaria respecto a la meta </t>
  </si>
  <si>
    <t xml:space="preserve">Porcentaje de exámenes acreditados en el nivel inicial </t>
  </si>
  <si>
    <t>Porcentaje de exámenes acreditados en Primaria.</t>
  </si>
  <si>
    <t>Porcentaje certificados entregados por los educandos que concluyen el nivel Primaria</t>
  </si>
  <si>
    <t>Porcentaje de exámenes acreditados en Secundaria</t>
  </si>
  <si>
    <t>Porcentaje de certificados entregados en secundaria respecto a los certificados solicitados-elaborados en este nivel.</t>
  </si>
  <si>
    <t>http://www.ivea.gob.mx/mapa-coordinaciones/</t>
  </si>
  <si>
    <t>En el último cuatrimestre del año se llevó a cabo la estrategia de acompañmiento a las CZ, donde se priorizó entre otras lineas de acción, la dinamización de aplicaciones de exámenes en ambas  modalidades.
Mayor participación de la red de servicios educativos (TD/AOT, Asesores, Figuras de Servicios Educativos) que incidió en un incremento de educandos a las sedes de aplicación.</t>
  </si>
  <si>
    <t>El apoyo de las personas de apoyo a la formación en la estrategia de reconfiguración de redes educativas, la suspensión de recursos para formación a partir del mes de octubre y el cierre del SASA a principios del mes de diciembre.
Las acciones de formación se centraron más en personas asesoras de nuevo ingreso para evitar su inactivación, que los asesores de más antigüedad.</t>
  </si>
  <si>
    <t xml:space="preserve">La dinámica de trabajo que prevaleció hacia el último trimestre implicaba la oferta multiservicios donde los educandos activos e inactivos pudieran presentar exámenes finales de módulos, o bien, examenes diagnósticos. Asimismo la oferta de MEVyT en linea y módulos digitales se ha cerrado, dejando a los últimos educandos estudiando esta modalidad en linea.
Se implementará la nueva modalidad en línea Aprende INEA, que consta de diferentes cursos para el estudio del nivel primaria y secundaria.
</t>
  </si>
  <si>
    <t>La dinámica de trabajo que prevaleció hacia el último trimestre implicaba la oferta multiservicios donde los educandos activos e inactivos pudieran presentar exámenes finales de módulos, o bien, examenes diagnósticos. La operación regular y la vinculación de módulos fue solo una de las multiples actividades emprendidas al final del trimestre. 
Se vuelve necesario continuar invitando a los educandos en las coordinaciones de zona a seguir con el estudio de módulos del MEVyT, mejorando la operatividad de vinculación de modulos.</t>
  </si>
  <si>
    <t>Para explicar los logros del trimestre en este indicador hay que mencionar que las causas son multi factoriales, por ejemplo, la falta de presentación de examenes finales de módulo, vinculación de nuevos módulos e inactivación de educandos influyó en los resultados obtenidos.
Se realizaron vistas domiciliarias principalmente a aquellas personas que solo les falta 1 a 4 módulos para concluir nivel, e invitar a todas las figuras operativas y educativas a seguir participando en la jornadas de acreditación. Asimismo, se continuó implementando jornadas para la reactivación de los círculos de estudio, y se impulsó la acreditación a través de exámenes diagnósticos y de reconocimiento de saberes</t>
  </si>
  <si>
    <t xml:space="preserve">Para explicar los logros del trimestre en este indicador hay que mencionar que las causas son multi factoriales, por ejemplo, la falta de presentación de examenes finales de módulo, vinculación de nuevos módulos e inactivación de educandos influyó en los resultados obtenidos, sin embargo, se continuó implementando jornadas para la reactivación de los círculos de estudio.
Realizar visitas domiciliarias principalmente a aquellas personas que solo les falta 1 a 4 módulos para concluir nivel, e invitar a todas las figuras operativas y educativas a seguir participando en la jornadas de acreditación, reactivación de educandos.
</t>
  </si>
  <si>
    <t>Falta de seguimiento operativo en las actividades de las plazas comunitarias, principalmente por los encargados locales de dichas acciones. Confusión con las reglas de operación debido a la implementaciónde Aprende INEA, así como el hecho de ya no haber incorporaciones al MEVyT en línea. 
No se alcanzo la productividad estimada para este trimestre. Se realizarán acercamientos con el personal encargado de las actividades de las Plazas Comunitarias, así como la planeación de acciones que mejoren la productividad para el primer trimestre.</t>
  </si>
  <si>
    <t>Si, a través de la emisión de los Estados Financieros y Reporte Trimestrales, ya que de manera contable se lleva a cabo el monitoreo del ejercicio del recurso y de manera homogénea se permite realizar la comparación entre ejercicios contables así como entre Dependencias y Organismos.</t>
  </si>
  <si>
    <t>Se presentan los Estados del Ejercicio del Presupuesto de Egresos al 31 de diciembre 2021 y 2022, mediante los cuales, se puede observar la homogeneidad, de la información.</t>
  </si>
  <si>
    <t>Se presenta una Captura de Pantalla de la Página de Transparencia de la SEFIPLAN, en la cual, se observa la publicación de los cuatro trimestres correspondientes al ejercicio 2022.</t>
  </si>
  <si>
    <t xml:space="preserve">Se anexa la Plantilla en archivo Excel correspondiente al cuarto trimestre del ejercicio 2022, que contiene las características del Formato de la Plataforma de la Secretaría de Hacienda y Crédito Público. "SHCP" </t>
  </si>
  <si>
    <t>Se presenta una Captura de Pantalla de la Plataforma  de Sistema de Recursos Federales Transferidos "SRFT",  de las Plantillas que corresponden a los cuatro trimestres y al cierre final (Quinto trimestre) que este Instituto, reportó en el portal citado.</t>
  </si>
  <si>
    <t>Si, y están disponibles en la Página de Transparencia del IVEA, sección Obligaciones Comunes, Fracción I de Normatividad, Marco Normativo, Sección de Descargas, I Normatividad aplicable.</t>
  </si>
  <si>
    <t>http://www.ivea.gob.mx/indice-transparencia/articulo-70/i-normatividad/</t>
  </si>
  <si>
    <t>http://www.ivea.gob.mx/obligaciones-en-materia-de-contabilidad-gubernamental/</t>
  </si>
  <si>
    <t>http://www.ivea.gob.mx/indicadores/</t>
  </si>
  <si>
    <t>https://www.coneval.org.mx/Evaluacion/Documents/EVALUACIONES/Ficha_FAETA_EA_2020_2021/FAETA_EA_Veracruz.pdf</t>
  </si>
  <si>
    <t xml:space="preserve">http://www.ivea.gob.mx/indicadores/ </t>
  </si>
  <si>
    <t xml:space="preserve">SEFIPLAN.- Se lleva a cabo la carga de la programación de metas y calendarización de los Indicadores del Programa Presupuestario “CCD.L.E.052.B - Atención a la Demanda de Educación para Adultos y Actividades Institucionales Transversales” del Proyecto de Presupuesto en el Sistema de Administración Financiera del Estado de Veracruz Versión 2.0 (SIAFEV 2.0) y la carga del avance de los resultados de los Indicadores del Programa Presupuestario y Actividades Institucionales. </t>
  </si>
  <si>
    <t>Evaluación practicada por el CONEVAL al FAETA ejercido en el Estado de Veracruz por el Instituto Veracruzano de Educación para los Adultos, donde los resultados obtenidos son considerados para la mejora continua del Instituto.</t>
  </si>
  <si>
    <t>https://www.coneval.org.mx/Evaluacion/Documents/EVALUACIONES/Ficha_FAETA_EA_2020_2021/PI_Veracruz.pdf</t>
  </si>
  <si>
    <t>El IVEA cuenta con un Programa Presupuestario I-010 - FAETA Educación de Adultos, el cual contiene un fin, en el que su principal objetivo es, contribuir al bienestar social e igualdad mediante la prestación de servicios educativos, a población de 15 años y más, destinados a reducir el rezago educativo.</t>
  </si>
  <si>
    <t>Se realiza por parte del Órgano Interno de Control de la Secretaría de Educación del Estado de Veracruz, la Evaluación Específica de Desempeño del Programa Presupuestario CCD.L.L.052.B Atención a la Demanda de Educación para Adultos.</t>
  </si>
  <si>
    <t>El Órgano Interno de Control de la Secretaría de Educación del Estado de Veracruz</t>
  </si>
  <si>
    <t xml:space="preserve">Recomendación 
Diagnóstico de Resultados 
Programático
La Subdirección de Planeación, Programación y Presupuestación del Instituto Veracruzano de Educación para los Adultos, deberá continuar con la ejecución de las acciones y estrategias implementadas durante el ejercicio 2021, las cuales ayudaron para la obtención de un mejor resultado en sus indicadores, mismos que fueron afectados por la actual pandemia. Lo anterior, para contemplar esta situación en la planeación de metas con el propósito de optimizar el Programa Anual de Indicadores para el ejercicio 2022 de este Programa Presupuestario.
Presupuestal
De conformidad con lo establecido en el Acuerdo por el que se emiten las Normas y Metodología para la Determinación de los Momentos Contables de los Egresos formulado por el Consejo Nacional de Armonización Contable (CONAC), el Instituto deberá informar al Órgano Interno de Control, los motivos por los cuales no ha sido pagado el monto de 21.8 M.D.P., notificando el estatus que guarda la obligación en comento, así como las gestiones efectuadas encaminadas a la depuración de la misma.
</t>
  </si>
  <si>
    <t>Mediante oficio No. SPPP/0209/2023 enviado a la Titular del Órgano Interno de Control de la SEV, se atendió  a las recomendaciones informadas por el Órgano Interno de Control de la SEV, Cierre del Ejercicio Fiscal 2022.</t>
  </si>
  <si>
    <t>http://www.ivea.gob.mx/wp-content/uploads/sites/18/2023/03/Anexo-IV-Seguimiento-de-Aspectos-Susceptibles-de-Mejora.pdf</t>
  </si>
  <si>
    <t>Su intervención ha sido de seguimiento y exhorto  al cumplimiento  de los Aspectos Susceptibles de Mejora del Programa Anual de Evaluación Tomo II, en el sentido de  que se informe  el estado  en que se encuentran  los ASM.</t>
  </si>
  <si>
    <t>Las mejoras implementadas han contribuido  al  buen desempeño de los servicios educativos que brinda el Instituto  en cuanto a la calidad, eficiencia  y operación de los mismos. De igual manera en la actualización de la página  institucional  fomentando  la transparencia  y ampliación de su información para  la consulta pública.</t>
  </si>
  <si>
    <t>http://www.ivea.gob.mx/</t>
  </si>
  <si>
    <t xml:space="preserve"> Oficio  No. SPPP/0032/2023</t>
  </si>
  <si>
    <t xml:space="preserve">Si se dispone de diagnósticos los cuales tiene como fuente los resultados que arroja el conteo y censo de Población y Vivienda del INEGI  2015 y 2020 respectivamente, dicha información es enviada en forma oficial por la Dirección de la Dirección de Prospectiva, Acreditación y Evaluación del Instituto Nacional de Educación para los Adultos para que de forma estatal se realicen los analices correspondientes en la actualización de los diagnósticos del rezago educativo en  apoyo a la Planeación y distribución de los  servicios educativos  que se ofrecen.
Los indicadores si se encuentran asociados en la contribución de los Objetivos del Desarrollo Sustentable2030, y estos se contemplan en la Ficha Técnica el Programa Veracruzano Sectorial de Educación 2019-2024, en el apartado:
6.-Mecanismos de Seguimiento y Evaluación
6.1.-Indicadores Estratégicos del Sector.
 (Pág. 133 y 142-143)
De igual manera en el Programa Institucional del Instituto Veracruzano para la Educación de los Adultos 2019-2024.
Mecanismo de Seguimiento y Evaluación
6.1 Indicadores Estratégicos Institucionales (Pág. 20-21)
En las siguientes páginas se muestran dos indicadores Estatales del Programa Presupuestario A.D.U.052B3 “Atención a la Demanda de Educación para Adultos” (SEFIPLAN, 2019), que servirán para evaluar el avance de las estrategias y líneas de acción que se desprenden del objetivo planteado en este Programa Estratégico Institucional, con la finalidad de dar seguimiento a las actividades proyectadas por el IVEA hacia el año 2024.
</t>
  </si>
  <si>
    <t xml:space="preserve">Se encuentra  en proceso </t>
  </si>
  <si>
    <t>Si se encuentra  publicada  en el  Portal de  Internet del IVEA a disposición del Público en General  para  su consulta.</t>
  </si>
  <si>
    <t>Si, se  esta en proceso de atención</t>
  </si>
  <si>
    <t>Columna1</t>
  </si>
  <si>
    <t>https://www.coneval.org.mx/Evaluacion/Documents/EVALUACIONES/Ficha_FAETA_2019_2020/PI_Veracruz.pdf</t>
  </si>
  <si>
    <t xml:space="preserve">http://www.ivea.gob.mx/wp-content/uploads/sites/18/2022/04/Reglas-de-Operaci%C3%B3n-2022.pdf
http://repositorio.veracruz.gob.mx/ivea/wp-content/uploads/sites/17/2019/08/DECRETO-POR-EL-QUE-SE-CREA-EL-INSTITUTO-VERACRUZANO-DE-EDUCACION-PARA-LOS-ADULTOS.pdf
</t>
  </si>
  <si>
    <t>La aplicación del Modelo de Evaluación Institucional (MEI) inició en el año 2004, el  MEI es una evaluación interna de gabinete con un enfoque cuantitativo, el cual tiene como principal objetivo medir trimestralmente los logros de los Institutos Estatales  y Delegaciones del INEA. A través del apartado DISEÑO, se localizan las cuatro categorías de indicadores de evaluación: eficiencia, eficacia, operación y proceso educativo (calidad).</t>
  </si>
  <si>
    <t>http://www.ivea.gob.mx/wp-content/uploads/sites/18/2023/03/Modelo-de-Evaluaci%C3%B3n-Institucional-2022.pdf</t>
  </si>
  <si>
    <t>El Instituto Veracruzano  de Educación para los Adultos no cuenta  con infraestructura Educativa propia.</t>
  </si>
  <si>
    <t>Si, se pueden identificar y se encuentran en las siguientes tablas: por capítulos del gasto Tabla 1. Presupuesto del Fondo 2022 por capítulos del gasto, y en la Tabla 4. Presupuesto ejercido del FAETA-Educación para adultos en 2022 por tipo de servicio y distribución geográfica por municipio, así mismo en la Tabla 5. Presupuesto del FAETA-Educación para adultos en 2022 por tipo de apoyo.</t>
  </si>
  <si>
    <t xml:space="preserve">Se adjuntan en archivo de las evidencias </t>
  </si>
  <si>
    <t>Oficio No. SPPP/0207/2023</t>
  </si>
  <si>
    <t>http://www.ivea.gob.mx/wp-content/uploads/sites/18/2023/03/Ficha-de-Desempe%C3%B1o-FAETA_EA_Veracruz-2019-2020.pdf</t>
  </si>
  <si>
    <t xml:space="preserve">Se anexa  archivo de evidencias </t>
  </si>
  <si>
    <t>Para el  año  2022 no  fue seleccionado el Instituto Veracruzano de Educación para  los Adultos</t>
  </si>
  <si>
    <t xml:space="preserve">Si se encuentra  publicado  en el Portal de Internet del  Instituto Veracruzano de Educación para los Adultos </t>
  </si>
  <si>
    <t>No, previo a las observaciones, el Instituto Nacional de Educación para los Adultos revisa y da visto bueno a los resultados reportados por el Instituto Veracruzano de Educación para los Adultos, posterior a eso, se procede a la captura de resultados en el apartado de avance de indicadores del Sistema de Recursos Federales Transferidos (SRFT).</t>
  </si>
  <si>
    <t xml:space="preserve">Con base a la respuesta de la pregunta anterior, no aplica. </t>
  </si>
  <si>
    <t>Si, se reciben en línea.
A través del canal de capacitación sobre Sistema de Evaluación del Desempeño y Seguimiento de los Recursos Federales Transferidos de la Secretaría de Hacienda y Crédito Público.</t>
  </si>
  <si>
    <t xml:space="preserve">Si, la Secretaría de Finanzas y Planeación. 
</t>
  </si>
  <si>
    <t xml:space="preserve">Si, Lic. Magaly Morgado Morales, adscrita a la Dirección General Programación y Presupuesto de la Secretaría de Finanzas y Planeación.
</t>
  </si>
  <si>
    <t>A través de comunicación telefónica con el Enlace de la Secretaría de Finanzas y Planeación, mencionado en  la pregunta anterior.</t>
  </si>
  <si>
    <t xml:space="preserve">Por parte de la Subdirección Administrativa, un servidor público, el L.C. Ángel Morales Cabañas.
Por parte de la Subdirección de Planeación, Programación y Presupuestación, un servidor público, el MIE. Jesús Alberto Alarcón Luna, ambas Subdirecciones son parte de la Dirección General del Instituo Veracruzano de Educación para los Adultos. </t>
  </si>
  <si>
    <t>En función de atribuciones y procedimientos, como servidor público que maneja el Sistema Recursos Federales Transferidos (SRFT) se recibe e integra la información proporcionada por las distintas Subdirecciones que participan en los avances trimestrales de la MIR Ramo 33, posteriormente se procede a la captura de avance de indicadores al Sistema Recursos Federales Transferidos (SRFT) en el apartado Indicadores, por lo que únicamente tenemos la opción de captura y consulta.</t>
  </si>
  <si>
    <t>Se localizan en la página oficial del Instituto Veracruzano de Educación para los Adultos, en el apartado de Planeación, Programación y Presupuestación, en la opción INDICADORES.</t>
  </si>
  <si>
    <t>Webinar: Ejercicio del Gasto e Indicadores (Tercer Trimestre 2022)
https://www.youtube.com/live/7ClnOy3bsCA?feature=share</t>
  </si>
  <si>
    <t>http://repositorio.veracruz.gob.mx/ivea/wp-content/uploads/sites/17/2020/08/3.-Programa-Institucional-IVEA-2019-2024.pdf</t>
  </si>
  <si>
    <t>http://www.ivea.gob.mx/planeacion-programacion-y-presupuestacion/</t>
  </si>
  <si>
    <t>Columna2</t>
  </si>
  <si>
    <t xml:space="preserve"> Es de comentar que en ejercicios posteriores se han puesto  en practica  las acciones de mejora derivadas de las  recomendaciones, entre  otras mayor congruencia en el diseño de la programación de  metas de la MIR Ramo 33 y las contempladas en los programas de trabajo .</t>
  </si>
  <si>
    <t>De acuerdo al procedimiento la información solicitada fue reportada a  la Subdirección de Evaluación Institucional del INEA. El avance se encuentra contemplado en el Formato de la Posición Institucional.</t>
  </si>
  <si>
    <t xml:space="preserve"> El Instituto Veracruzano de Educación para los Adultos, en estricto apego a las recomendaciones establecidas en la norma, definió una metodología de evaluación y diseñó y aplicó una encuesta orientada a valorar el grado de satisfacción de la población beneficiada, a través del Fondo de Aportaciones para la Educación Tecnológica y de Adultos (FAETA).</t>
  </si>
  <si>
    <t>Oficio No. SPPP/0209/2023</t>
  </si>
  <si>
    <t xml:space="preserve">Programa Veracruzano Sectorial de Educación-2019.-2024
https://inea365-my.sharepoint.com/personal/ver_dpe_inea_gob_mx/_layouts/15/onedrive.aspx?id=%2Fpersonal%2Fver%5Fdpe%5Finea%5Fgob%5Fmx%2FDocuments%2FAttachments%2FPrograma%20Sectorial%20Veracruzano%20de%20Educaci%C3%B3n%202019%2D2024%2Epdf&amp;parent=%2Fpersonal%2Fver%5Fdpe%5Finea%5Fgob%5Fmx%2FDocuments%2FAttachments&amp;ga=1 
Programa Institucional -IVEA-2019-2024                                                                   
http://repositorio.veracruz.gob.mx/ivea/wp-content/uploads/sites/17/2020/08/3.-Programa-Institucional-IVEA-2019-2024.pdf
</t>
  </si>
  <si>
    <t xml:space="preserve">1. Decreto Número 217 de Presupuesto de Egresos del Gobierno del Estado de Veracruz de Ignacio de la llave, para el Ejercicio Fiscal 2022, mediante Gaceta Oficial del Estado No. Ext. 520 de fecha 30 diciembre de 2021.                                    
 2. Estado del Ejercicio del Presupuesto por Fuente de Financiamiento Participaciones Federales/Subsidio Estatal al 31 de diciembre de 2022 que genera el sistema de contabilidad “SUAFOP”, PDF.
</t>
  </si>
  <si>
    <t xml:space="preserve">1. Convenio de Colaboración para operar el Programa denominado "Educación para Adultos (INEA)", del ejercicio fiscal 2022. 
 2. Estado del Ejercicio del Presupuesto de Egresos por Organización Concentrado al 31 de diciembre de 2022 Ramo 11, que genera el sistema de contabilidad “SUAFOP”, PDF. 
</t>
  </si>
  <si>
    <t>1. Estado Financiero al 31 de diciembre de 2022.  
 2. Estado del Ejercicio del Presupuesto de Egresos por Organización Concentrado por  Fuente de Financiamiento Etiquetado Subsidio FAETA al 31 de diciembre de 2022, que genera el sistema de contabilidad “SUAFOP”, PDF.</t>
  </si>
  <si>
    <t>ACUERDO número 33/12/21 por el que se emiten las Reglas de Operación del Programa Educación para Adultos
(INEA) para el ejercicio fiscal 2022.                                                                                                                    http://www.ivea.gob.mx/wp-content/uploads/sites/18/2022/04/Reglas-de-Operaci%C3%B3n-2022.pdf</t>
  </si>
  <si>
    <t>1. Manual  General de Organización vigente aplicable.  
2.  Manual General de Procedimientos vigente aplicable.
 3.Tabla General de Procesos. 
  3.1  Proceso Ejecución del Fondo "FAETA" 
  3.2  Proceso Otorgamiento de recursos 
 3.3  Proceso Comprobación de Recursos 
 Formato PDF</t>
  </si>
  <si>
    <r>
      <t>El Manual General de Organización vigente aplicable fua emitido en el mes de abril de 2018, en tanto el Manual General de Procedimientos fue aprobado en el mes de agosto de 2018, ambos aprobados  a través de la H. Junta de Gobierno,</t>
    </r>
    <r>
      <rPr>
        <sz val="14"/>
        <color rgb="FFFF0000"/>
        <rFont val="Arial"/>
        <family val="2"/>
      </rPr>
      <t xml:space="preserve"> </t>
    </r>
    <r>
      <rPr>
        <sz val="14"/>
        <rFont val="Arial"/>
        <family val="2"/>
      </rPr>
      <t>en cuanto a las Funciones principales relacionadas a: gestión, operación, manejo, reporte, control, evaluación, fiscalización, seguimiento u otras actividades relacionadas al Fondo, éstas se encuentran en el Manual General de Organización,  dentro del Departamento de Planeación y Evaluación, Paginas: 120, Función 10 y 127 Función 8 y en el  Manual General de Procedimientos, Páginas 262  a la 265.</t>
    </r>
  </si>
  <si>
    <t>http://www.ivea.gob.mx/wp-content/uploads/sites/18/2023/01/MIR-Ramo-33-FAETA-2022.pdf</t>
  </si>
  <si>
    <t xml:space="preserve">tablas 1, 4 y 5 que  forman parte del mismo  instrumento para realizar la Evaluación Específica de desempeño de los Recursos del Fondo: </t>
  </si>
  <si>
    <t>oficio No. SPPP/0032/2023</t>
  </si>
  <si>
    <r>
      <t>Si, se cuentan con mecanismos documentados para verificar que las transferencias de las aportaciones se hacen de acuerdo a lo programado a través de los Estados y Reportes Financieros mensuales y anuales q</t>
    </r>
    <r>
      <rPr>
        <sz val="16"/>
        <rFont val="Arial"/>
        <family val="2"/>
      </rPr>
      <t>ue emite el Sistema Contable del SUAFOP; por ejemplo, el auxiliar Contable de Pólizas de Ingresos</t>
    </r>
    <r>
      <rPr>
        <sz val="16"/>
        <color theme="1"/>
        <rFont val="Arial"/>
        <family val="2"/>
      </rPr>
      <t xml:space="preserve"> que refleja las fechas en que se recibieron los depósitos y los montos recibidos del Fondo “FAETA.
Además los </t>
    </r>
    <r>
      <rPr>
        <sz val="16"/>
        <rFont val="Arial"/>
        <family val="2"/>
      </rPr>
      <t>Estados de Cuenta bancarios qu</t>
    </r>
    <r>
      <rPr>
        <sz val="16"/>
        <color theme="1"/>
        <rFont val="Arial"/>
        <family val="2"/>
      </rPr>
      <t>e reflejan las transferencias de los recursos recibidos y que emite el área de Bancos del Departamento de Recursos Financieros.</t>
    </r>
  </si>
  <si>
    <t>1. Estados Financieros que emite el Sistema Contable del SUAFOP, PDF
 2.  Estado del Ejercicio del Presupuesto por de Egresos por Organización Concentrado al 31 de diciembre de 2022  , que genera el sistema de contabilidad “SUAFOP”, PDF.</t>
  </si>
  <si>
    <t>1. Estados Financieros que emite el Sistema Contable del SUAFOP, PDF 
 2. Estado del Ejercicio del Presupuesto por de Egresos por Organización Concentrado al 31 de diciembre de 2022, que genera el sistema de contabilidad “SUAFOP”, PDF.</t>
  </si>
  <si>
    <t>1. Gaceta Oficial el 8 de abril de 2020, Página 8  
 2. Oficio DG/SA/0541-2022 del 20-mayo-22 
3. Oficio DG/SA/0664/2022 del 7-junio22 
4. Oficio DG/SA/0993-2022 del 30-agosto-22  
 PDF</t>
  </si>
  <si>
    <t>1. Acta de Subcomité de Adquisiciones, Arrendamientos y Servicios y Enajenaciones de Bienes Muebles del IVEA,Segunda Sesión Ordinaria.
 2.Oficio DG/SA/0541-2022 del 20-mayo-22  
3. Oficio DG/SA/0664/2022 del 7-junio22   
 4. Oficio DG/SA/0993-2022 del 30-agosto-22  
 PDF</t>
  </si>
  <si>
    <t>1. Cuadernillo de Acciones de Control Interno y Desempeño Institucional   
2. Mapa de Riesgos de cada área administrativa. 
3.Procesos relevantes del IVEA susceptibles de riesgos. 
PDF</t>
  </si>
  <si>
    <t>1. Manual de Políticas y Estándares de Respaldo y Recuperación de Equipos, Sistemas Informáticos y de la Información Electrónica.
 2. Políticas y Lineamientos de Seguridad para Sistemas Informáticos. PDF</t>
  </si>
  <si>
    <t>ACUERDO número 33/12/21 por el que se emiten las Reglas de Operación del Programa Educación para Adultos (INEA) para el ejercicio fiscal 2022;El "Decreto por el que se reforma el diverso por el que se crea el Instituto Nacional para la Educación de los Adultos, publicado en el Diario Oficial de la Federación el 31 de agosto de 1981”, publicado en el DOF el 23 de agosto de 2012, establece que el INEA tiene como objeto promover y realizar acciones para organizar e impartir la educación para adultos, a través de la prestación de los servicios de alfabetización, educación primaria, secundaria, la formación para el trabajo y los demás que determinen las disposiciones jurídicas y los programas aplicables, apoyándose en la participación y la solidaridad social (artículo 2.) y, para el cumplimiento de su objeto, tiene entre sus funciones promover en coordinación con la SEP y la SRE, la prestación de educación para adultos mexicanos que residan en el extranjero, así como la cooperación técnica, docente y económica de organismos, agencias, instituciones y gobiernos de otros países, en la misma materia (artículo 3o., fracción XV).
El INEA, sus Unidades de Operación y los IEEA podrán establecer alianzas con personas físicas o
morales para colaborar con el objeto del INEA y así potenciar el alcance de sus servicios educativos ofrecidos por este último enfatizando en la atención de las necesidades actuales y de largo plazo de la población en rezago educativo, resaltando la corresponsabilidad social con la educación de excelencia para con este sector de la población. Reglas de Operación INEA 2022 (Pag.10).
Decreto por el que se crea el Instituto Veracruzano de Educación para los Adultos publicado en la Gaceta Oficial del Estado no. 43 de fecha 01 de marzo de 2000.Artículo 2. El Instituto Veracruzano de Educación para los Adultos tendrá por objeto prestar los servicios de educación básica en el Estado de Veracruz, la cual comprende la alfabetización, la educación primaria y la secundaria, así como la formación para el trabajo, con los contenidos particulares para atender las necesidades educativas específicas de ese sector de la población y se apoyarán en la solidaridad social.</t>
  </si>
  <si>
    <t>http://www.inea.gob.mx/images/documentos/rezago_educativo/8-3_rez_edu_Censo_2020_RUR-URB_ent_mpio_sex_edad_parte3.xlsx
https://inea365-my.sharepoint.com/personal/ver_dpe_inea_gob_mx/_layouts/15/onedrive.aspx?id=%2Fpersonal%2Fver%5Fdpe%5Finea%5Fgob%5Fmx%2FDocuments%2FInformaci%C3%B3n%20Transparencia%20Proactiva%2FEstimaci%C3%B3n%20Rezago%20Educativo%202022%2Epdf&amp;parent=%2Fpersonal%2Fver%5Fdpe%5Finea%5Fgob%5Fmx%2FDocuments%2FInformaci%C3%B3n%20Transparencia%20Proactiva&amp;ga=1</t>
  </si>
  <si>
    <t xml:space="preserve">Si, en primer lugar se cuenta con  una Unidad de Acceso a la Información Pública (Unidad de Transparencia), área que funge como instancia administrativa encargada de la recepción de las solicitudes  de información y de su trámite; así como de recabar y difundir la información establecida por las obligaciones comunes y en su caso específicas señaladas en los artículos 70 y 75 de la Ley General y 15 y 20 de la Ley del Estado; ambas referentes a la normatividad de Transparencia y Acceso a la Información Pública; más aquellas atribuciones conferidas por las legislaciones anteriormente mencionadas, así como el Manual de Organización del IVEA vigente. Derivado de ello, se cuenta con la publicación y actualización de las Obligaciones de Transparencia ya citadas, tanto en el Portal Institucional, como en el Sistema de Portales de Obligaciones de Transparencia. Así mismo, es importante mencionar que la información que se reporta en ambas plataformas virtuales, cumple con los criterios establecidos por los Lineamientos Técnicos Generales para la publicación de Obligaciones de Transparencia; lo anterior, tiene sustento en el resultado de la verificación de oficio número IVAI/VEOFI-274/070/2022, donde el Instituto Veracruzano de Acceso a la Información Pública y Protección de Datos Personales (Órgano Garante), señaló un cumplimiento relativo al 99.88% del índice global de cumplimiento en portales de transparencia. Finalmente, continuando con el tema de rendición de cuentas y fomento a la transparencia, el 24 de agosto del 2022  se realizó el acto protocolario para la toma de protesta de nuestras consejeres honoríficas del Consejo Consultivo de Gobierno Abierto del IVEA; de igual forma, el 06 de diciembre del mismo año, llevaron a cabo su primera sesión ordinaria, donde se realizó la integración formal de dicho consejo, se señalaron las facultades del mismo y el calendario de trabajo para el ejercicio 2023.
</t>
  </si>
  <si>
    <r>
      <rPr>
        <b/>
        <sz val="14"/>
        <color theme="1"/>
        <rFont val="Arial"/>
        <family val="2"/>
      </rPr>
      <t>Ejercicio 2022.</t>
    </r>
    <r>
      <rPr>
        <sz val="14"/>
        <color theme="1"/>
        <rFont val="Arial"/>
        <family val="2"/>
      </rPr>
      <t xml:space="preserve"> </t>
    </r>
    <r>
      <rPr>
        <b/>
        <sz val="14"/>
        <color theme="1"/>
        <rFont val="Arial"/>
        <family val="2"/>
      </rPr>
      <t>1.</t>
    </r>
    <r>
      <rPr>
        <sz val="14"/>
        <color theme="1"/>
        <rFont val="Arial"/>
        <family val="2"/>
      </rPr>
      <t xml:space="preserve">Oficio No. OIC/SEV/OR/002/2022 Orden de Auditoría Revisión Capítulos 1000 y 2000 enero a julio 2022      </t>
    </r>
    <r>
      <rPr>
        <b/>
        <sz val="14"/>
        <color theme="1"/>
        <rFont val="Arial"/>
        <family val="2"/>
      </rPr>
      <t>2.</t>
    </r>
    <r>
      <rPr>
        <sz val="14"/>
        <color theme="1"/>
        <rFont val="Arial"/>
        <family val="2"/>
      </rPr>
      <t xml:space="preserve"> Oficio No.OIC/SEV/FIS/0134/2023 Notificación Seguimiento a Solventac.Observaciones.y Recomendaciones   </t>
    </r>
    <r>
      <rPr>
        <b/>
        <sz val="14"/>
        <color theme="1"/>
        <rFont val="Arial"/>
        <family val="2"/>
      </rPr>
      <t xml:space="preserve">Ejercicio 2021. 1. </t>
    </r>
    <r>
      <rPr>
        <sz val="14"/>
        <color theme="1"/>
        <rFont val="Arial"/>
        <family val="2"/>
      </rPr>
      <t>Oficio No. DGF/SFRF/0201/02/2022</t>
    </r>
    <r>
      <rPr>
        <b/>
        <sz val="14"/>
        <color theme="1"/>
        <rFont val="Arial"/>
        <family val="2"/>
      </rPr>
      <t xml:space="preserve"> </t>
    </r>
    <r>
      <rPr>
        <sz val="14"/>
        <color theme="1"/>
        <rFont val="Arial"/>
        <family val="2"/>
      </rPr>
      <t xml:space="preserve">Orden de Auditoría Fondo "FAETA"   </t>
    </r>
    <r>
      <rPr>
        <b/>
        <sz val="14"/>
        <color theme="1"/>
        <rFont val="Arial"/>
        <family val="2"/>
      </rPr>
      <t xml:space="preserve">2. </t>
    </r>
    <r>
      <rPr>
        <sz val="14"/>
        <color theme="1"/>
        <rFont val="Arial"/>
        <family val="2"/>
      </rPr>
      <t xml:space="preserve">Oficio No. CGE/1117/2022 de Notificación Informe Individual Cuenta Pública 2021, PDF </t>
    </r>
    <r>
      <rPr>
        <b/>
        <sz val="14"/>
        <color theme="1"/>
        <rFont val="Arial"/>
        <family val="2"/>
      </rPr>
      <t xml:space="preserve">             </t>
    </r>
  </si>
  <si>
    <r>
      <t xml:space="preserve">1. A.S.F. 2021  </t>
    </r>
    <r>
      <rPr>
        <sz val="16"/>
        <color theme="1"/>
        <rFont val="Arial"/>
        <family val="2"/>
      </rPr>
      <t xml:space="preserve">1.Oficio No. SA/Enlace/035/2022 y Oficio No. SA/Enlace/036/2022 
</t>
    </r>
    <r>
      <rPr>
        <b/>
        <sz val="16"/>
        <color theme="1"/>
        <rFont val="Arial"/>
        <family val="2"/>
      </rPr>
      <t xml:space="preserve"> 2. O.I.C. SEV 2022 1. </t>
    </r>
    <r>
      <rPr>
        <sz val="16"/>
        <color theme="1"/>
        <rFont val="Arial"/>
        <family val="2"/>
      </rPr>
      <t xml:space="preserve">Oficio No. DG/SA/1648/2022 Entrega Informe de Solventación de Observaciones, PDF 
 </t>
    </r>
    <r>
      <rPr>
        <b/>
        <sz val="16"/>
        <color theme="1"/>
        <rFont val="Arial"/>
        <family val="2"/>
      </rPr>
      <t>3.</t>
    </r>
    <r>
      <rPr>
        <sz val="16"/>
        <color theme="1"/>
        <rFont val="Arial"/>
        <family val="2"/>
      </rPr>
      <t xml:space="preserve"> http://www.ivea.gob.mx/indice-transparencia/articulo-70/xxiv-resultados-de-auditorias/</t>
    </r>
  </si>
  <si>
    <r>
      <t xml:space="preserve">Si, en Auditorías Externas por parte de la Auditoría Superior de la Federación "A.S.F.",  Instancia Federal  y la Contraloría General del Estado, a través de Despacho Externo, Instancia Estatal. Las evaluaciones y/o revisiones Internas son efectuadas por parte del Órgano Interno de Control en la S.E.V. </t>
    </r>
    <r>
      <rPr>
        <b/>
        <sz val="14"/>
        <color theme="1"/>
        <rFont val="Arial"/>
        <family val="2"/>
      </rPr>
      <t>Ejercicio 2022:</t>
    </r>
    <r>
      <rPr>
        <sz val="14"/>
        <color theme="1"/>
        <rFont val="Arial"/>
        <family val="2"/>
      </rPr>
      <t xml:space="preserve"> Este ejercicio se encuentra en el inicio de los trabajos de auditoría por parte de la A.S.F..La única revisión </t>
    </r>
    <r>
      <rPr>
        <b/>
        <sz val="14"/>
        <color theme="1"/>
        <rFont val="Arial"/>
        <family val="2"/>
      </rPr>
      <t>interna</t>
    </r>
    <r>
      <rPr>
        <sz val="14"/>
        <color theme="1"/>
        <rFont val="Arial"/>
        <family val="2"/>
      </rPr>
      <t xml:space="preserve"> realizada por parte del Órgano Interno de Control en la SEV, fue  la revisión a los Capítulos 1000 y 2000 de los meses de enero a julio de 2022.</t>
    </r>
    <r>
      <rPr>
        <b/>
        <sz val="14"/>
        <color theme="1"/>
        <rFont val="Arial"/>
        <family val="2"/>
      </rPr>
      <t xml:space="preserve"> Ejercicio 2021: </t>
    </r>
    <r>
      <rPr>
        <sz val="14"/>
        <color theme="1"/>
        <rFont val="Arial"/>
        <family val="2"/>
      </rPr>
      <t>Fue revisado el Fondo "FAETA" por la Auditoría Superior de la Federación, obteniendo como resultado una observación y una recomendación. Y en tanto, está en proceso de ser iniciada, la auditoría por parte de la Contraloría General del Estado, ambas Externas, la primera Federal y la segunda Estatal.</t>
    </r>
  </si>
  <si>
    <t xml:space="preserve"> Oficio No. OIC/SEV/DFI/0017/2023 </t>
  </si>
  <si>
    <t>Se encuentran disponibles en el portal del Instituto Veracruzano de Educación para los Adultos, en el apartado Planeación, Programación y Presupuestación.</t>
  </si>
  <si>
    <t>En total se atendieron 12 de 17 recomendaciones que arrojo la Evaluación Especifica de Desempeño del fondo de Aportaciones de Educación Tecnológica y de Adultos, procediendo  así   elaborar  el proyecto de mejora en apego  a los mecanismos para la Elaboración y Seguimiento de Aspectos Susceptibles de Mejora, mediante la captura  de los anexos I , II  y III  en el Sistema  de Seguimiento  de Proyectos de Mejora para el Bienestar  (SSPMB) , Versión 2.0.</t>
  </si>
  <si>
    <t>El avance global  es del 66.0  %   es decir se han concluido 8 ,  las demás restantes  se  encuentran en proceso de atención.</t>
  </si>
  <si>
    <t xml:space="preserve">solo resta atender la correspondiente a la instalación SUPLADER, el cual  esta en proceso </t>
  </si>
  <si>
    <t>Si,  esto se encuentran publicados en  el portal  del Instituto Veracruzano para los Adultos en su lugar correspondiente</t>
  </si>
  <si>
    <t>Se atendieron el 70 % de ellas (12 de 17) justificándose en el anexo  I ( Validación de los aspectos susceptibles de mejora)   el porque  de su no atención</t>
  </si>
  <si>
    <t>Si estos se encentran  publicados en el portal del Instituto Veracruzano de Educación para los Adultos.</t>
  </si>
  <si>
    <t xml:space="preserve">La población indígena está conformada por los pueblos originarios, con una cultura, historia y lengua que dan sentido de pertenencia e identidad a los veracruzanos. 
En el Estado de Veracruz, de los 212 municipios existentes, 47 están conformados con 40% y más de población que se asume indígena (INPI, 2010). Se localizan en las regiones de la Huasteca Alta, Huasteca Baja, Las Montañas, Olmeca, Papaloapan y Totonaca. La mayoría de estos se encuentra dentro de las Zonas de Atención Prioritaria Rurales, con grados de marginación que fluctúan entre alto y muy alto (Secretaría de Bienestar, 2018).
En las poblaciones indígenas del total de personas de 15 años y más se puede identificar que el 43.04% se encuentra en situación de rezago educativo, dividido de la siguiente forma: 16.79% son analfabetas, 12.84% no han concluido la primaria y 13.41% la secundaria (SEP-INEA, 2015).
Las lenguas indígenas permiten la transmisión de valores, creencias y conocimientos, identificándose en Veracruz la presencia de hablantes de 28 lenguas (INEGI, 2017). De éstas, se encuentran con muy alto riesgo de desaparición: el oluteco oyaakaw, el tex Por otra parte, con riesgo no inmediato de desaparición se encuentra el popoluca de la
Sierra, con presencia en cuatro municipios de Veracruz (INPI, 2010).istepequeño y el sayulteco, con hablantes presentes en tres municipios de la Entidad.
La población afrodescendiente y las comunidades de afrodescendientes que existen en Veracruz no están lo suficientemente identificadas y estudiadas en sus condiciones socioeconómicas, culturales y educativas; sin embargo, se incluye el siguiente análisis a partir de los pocos estudios estatales que se han hecho, puesto que dentro de la diversidad cultural de Veracruz se distingue su presencia. Tienen presencia en 142 de los municipios del Estado, además cuentan con una población correspondiente al 3.28% del total de la Entidad (INEGI, 2015). De este porcentaje un 10% es hablante de lengua indígena, mientras que el 73.1% se considera indígena. El 75.9% tiene 15 años o más, de los cuales el 43.4% se encuentra en situación de rezago educativo y, específicamente, el 8.7% es analfabeta. En la Entidad se pueden identificar 12 municipios con 10% o más población afrodescendiente (INEGI, CNDH y CONAPRED, 2017).
El INEGI, en el segundo trimestre del año de 2017, reportó que el 53.99% de la población de 15 años y más se consideraba económicamente activa1. Asimismo, que el 18.57% de la población económicamente activa ocupada contaba con primaria incompleta, significándose que el 75% eran hombres y el 25% mujeres (INEGI, 2017).
En el Estado se distinguen 127 municipios que por su condición de pobreza están clasificados como Zonas de Atención Prioritaria Rurales (Secretaría de Bienestar, 2018), de los cuales el 55.9% se encuentra en rezago educativo (INEA, 2017). (Pág. 13,14 y 15)
</t>
  </si>
  <si>
    <t>Las actualizaciones de los  diagnósticos es de carácter anual  para efectos de la  elaboración del Programa Anual de trabajo del año correspondiente y en función de las etapas de la planeación.</t>
  </si>
  <si>
    <t>La información  expuesta es producto de recopilación, sistematización y análisis de información del INEGI, SEV, INEA,INPI entre otros  instituciones oficiales, misma que integran  parte del Programa Institucional del Instituto Veracruzano de Educación para los Adultos (2019-2024).</t>
  </si>
  <si>
    <t>Si se cuenta con un Programa Anual de Trabajo,  elaborado  con la participación de las Subdirecciones y Unidades que  integran  la Dirección  General  y coordinado por la Subdirección de Planeación, Programación y Presupuestación,  contiene el compromiso en términos de metas globales de atención de educandos y de UCN,s a cumplir durante el ejercicio  fiscal 2022.</t>
  </si>
  <si>
    <t xml:space="preserve">Las estrategias llevadas a cabo para obtener los resultados alcanzados en materia de educandos que concluyeron algún nivel educativo se encuentran plasmadas en el Programa Anual de Trabajo 2022, mismas que se derivaron del objetivo general para el Programa Estratégico Institucional 2019-2024 del IVEA, incluyendo sus correspondientes líneas de acción. Reconocimiento de saberes
El INEA considera el Reconocimiento de saberes como una opción de acreditación en el marco normativo para la operación de la inscripción, reincorporación, acreditación y certificación de la educación de las personas, mediante el que se reconocen y, en su caso, se acreditan y certifican los conocimientos adquiridos de manera autodidacta o por experiencia laboral, de la población en situación de rezago educativo en primaria o secundaria. Pag.72
Con el reconocimiento de saberes, el IVEA fortalece los servicios que presta en los procesos de acreditación y certificación de conocimientos adquiridos correspondientes a los niveles educativos de primaria y secundaria, de conformidad con el MEVyT, al dar prioridad al aprendizaje más que a la enseñanza al identificar que las personas a lo largo de su vida desarrollan la capacidad de aprender y que vive esa experiencia de distinta manera.
Jornadas Nacionales de Aplicación de Exámenes
El INEA establece una estrategia para promover la aplicación de exámenes a las personas beneficiarias activas para favorecer su continuidad educativa; la incorporación y reincorporación de quienes requieren los servicios del Instituto y la entrega de certificados a quienes hayan concluido nivel educativo. Todo ello en estricto cumplimiento de la normatividad y con los protocolos y medidas sanitarias correspondientes. 
Las jornadas van dirigidas a personas beneficiarias activas de los tres niveles educativos y a quienes requieran los servicios del Instituto. Las opciones de exámenes a presentar son: 
 En papel y en línea; 
 Finales para quien hayan concluido el estudio de su módulo; 
 Diagnósticos para personas beneficiarias nuevas o reincorporadas; 
 Para el Reconocimiento de Saberes dirigido a población con experiencia laboral. 
Su ejecución requiere considerar lo siguiente: 
 Monitorear el semáforo de riesgo epidémico publicado por la Secretaría de Salud; 
 Determinar, adecuar y desinfectar las sedes de aplicación; 
 Identificar y contactar a las personas beneficiarias y verificar que cuenten con su expediente completo; 
 Organizar la aplicación entre los responsables de la instrumentación, como son las personas institucionales y las solidarias; 
 Fortalecer el proceso de calificación para dar con prontitud los resultados; y,
Aplicar el esquema de apoyos económicos empleado desde enero, conforme a las reglas de operación vigentes.  Pág. 73
Movimiento Nacional por la Alfabetización y la Educación
El Movimiento es una estrategia de colaboración orientada a la atención del rezago educativo a través de la participación de los estudiantes del tipo medio superior como asesores educativos, promotores y aplicadores de exámenes en la atención educativa. 
El convenio que fundamenta el Movimiento, fue firmado el 23 de agosto de 2021, con la participación del Instituto Nacional de Educación para los Adultos (INEA), la Secretaría de Educación Pública (SEP) y los Organismos Descentralizados (ODES) que imparten educación media superior. 
Para el INEA, esta estrategia significa un apoyo para la atención del rezago educativo y la SEP busca el fortalecimiento de las habilidades socioemocionales en las y los estudiantes de los planteles públicos del tipo medio superior, con la acreditación de materias (para escolar) o liberación del servicio social. 
El IVEA participa en el Movimiento con las siguientes acciones: 
 Es integrante de la Coordinación Estatal; 
 Registrará a los estudiantes que prestarán el servicio como promotores, asesores o aplicadores y de personas beneficiarias en el Sistema Automatizado de Seguimiento y Acreditación (SASA); 
 Liberará el servicio social; y, 
 Evaluará y reconocerá a los planteles y estudiantes destacados. Pág. 74
</t>
  </si>
  <si>
    <t>Se   operaron 25 Coordinaciones de  Zona, con una distribución estratégica de mayor cobertura.</t>
  </si>
  <si>
    <t>No se dispone  de algún estudio de opinión de ciudadanos sobre los servicios educativos  que brinda el instituto.</t>
  </si>
  <si>
    <t xml:space="preserve">Únicamente se cuenta con una encuesta  de  opinión pero de las personas que reciben algún servicio educativo </t>
  </si>
  <si>
    <t>A  la fecha se ha concluido la atención a las recomendaciones derivadas  de la Evaluación de Consistencia y Resultados  del Programa Presupuestal  052 Atención a la Demanda  de Educación para Adultos del PAE 2021,  Tomo I,  por lo que se procedió a su entrega del Proyecto de Mejora Posición Institucional a la Dirección  General de Planeación y Evaluación de la SEFIPLAN  para lo conducente.</t>
  </si>
  <si>
    <t>Este Instituto firma un Convenio de Colaboración para operar el programa denominado "Educación para Adultos (INEA)" celebrado entre el Instituto Nacional para la Educación de los Adultos (INEA), la Secretaría de Finanzas y Planeación y el Instituto Veracruzano de Educación para los Adultos (IVEA), que tiene por objeto que el INEA proporcione recursos financieros al IVEA para operar dicho programa, mediante el cual, se proporcionarán servicios de alfabetización y de educación primaria y secundaria para adultos.</t>
  </si>
  <si>
    <t>9.1    1. Estado Financiero al 31 de diciembre de 2022  
2. Auxiliar Ingresos Faeta, 
3. SPEI, Oficios, Recibos y Solicitudes Comprobación de Recursos por quincena de enero a diciembre 2022 
 4. Relación de Transferencia FAETA  
5.Acuerdo Distribuic, Calend. y Ministrac. 2022   
 9.2 Estado Financiero al 31 de diciembre de 2022     PDF</t>
  </si>
  <si>
    <t>1. Estados Financieros que emite el Sistema Contable del SUAFOP, PDF
2. Auxiliar la partida de Ingresos que refleja las fechas en que se recibieron los depósitos y los montos recibidos del Fondo “FAETA, PDF
3. Oficios, Órdenes y Recibos de pago para la solicitud de recursos FAETA dirigidos ante la Dirección de Contabilidad y Control Presupuestal de la Secretaría de Educación de Veracruz del ejercicio 2022, PDF        4. Relación de transferencias realizadas de SEFIPLAN al IVEA.                                                                      5. 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t>
  </si>
  <si>
    <t>Con fundamento en el artículo 100, inciso b) y 101 de los Lineamientos Generales y Específicos de Disciplina, Control y Austeridad Eficaz de las Dependencias y Entidades del Poder Ejecutivo 2010, menciona quelas Dependencias y Entidades deberán utilizar las aplicaciones definidas por La Secretaría de Finanzas y Planeación del Estado de Veracruz, con el fin de Integrar la información, como lo es el Sistema Único de Administración Financiera de Organismos Públicos (SUAFOP) y es un sistema de contabilidad del Gobierno Estatal implementado por la Secretaría de Finanzas y Planeación del Estado de Veracruz.</t>
  </si>
  <si>
    <t>Si, se cuentan con mecanismos documentados para dar seguimiento al ejercicio de las aportaciones, a través de los Estados Financieros que emite el Sistema Contable del SUAFOP, además de la emisión de reportes según la periodicidad y grado de desglose de información que se requiera, existiendo el Estado del Ejercicio del Presupuesto por de Egresos por Organización Concentrado, en el que se desglosa por Capítulo de Gasto.</t>
  </si>
  <si>
    <t>Si, se cuentan con mecanismos documentados para dar seguimiento al ejercicio de las aportaciones, a través de los Estados Financieros que emite el Sistema Contable del SUAFOP, además de la emisión de reportes según la periodicidad y grado de desglose de información que se requiera, existiendo e estado del Ejercicio del Presupuesto por de Egresos por Organización Concentrado, en el que se desglosa por Capítulo de Gasto.</t>
  </si>
  <si>
    <t>Con fundamento en el artículo 100, inciso b) y 101 de los Lineamientos Generales y Específicos de Disciplina, Control y Austeridad Eficaz de las Dependencias y Entidades del Poder Ejecutivo 2010, menciona que las Dependencias y Entidades deberán utilizar las aplicaciones definidas por la Secretaría de Finanzas y Planeación del Estado de Veracruz, con el fin de Integrar la información, como lo es el Sistema Único de Administración Financiera de Organismos Públicos (SUAFOP)</t>
  </si>
  <si>
    <t>No, a partir del ejercicio 2019  y por disposición legal desapareció el Comité de Ética que se tenía instituido, en consecuencia, una vez publicado el "Acuerdo por el que se emite el Sistema de Control Interno para las Dependencias y Entidades del Poder Ejecutivo  del Estado" en Gaceta Oficial el 8 de abril de 2020, se instituyó en el artículo 3, la figura del Enlace de Ética, como parte de los responsables de la supervisión, el seguimiento y la vigilancia de la aplicación del Sistema de Control Interno (SICI), sin embargo derivado de un curso de inducción convocado por el Coordinador del Sistema de Control Interno (SICI) en la Secretaría de Educación de Veracruz, se informó a este Instituto, que no se instalaría un COMITÉ como taI, solo se integraría una mesa de trabajo coordinado por el COCODI instalado en la SEV, quien determinaría las líneas de acción, para atender las acciones en materia de Control Interno para este Instituto, motivo por el cual trabajamos en función de lo que dicho Comité determine. Se adjuntan las acciones que se han efectuado,  a la espera de lo que se instruya en materia de ética y en el marco de  investigación de posibles actos contrarios a la ética.</t>
  </si>
  <si>
    <t>1. Guía para la revisión de los Estados Financieros de Organismos Públicos Descentralizados del Poder Ejecutivo. 
 2. Ley General de Contabilidad Gubernamental, Páginas 15 a 17 PDF</t>
  </si>
  <si>
    <t>Sí, se tienen dos, los cuales tienen por objeto dar a conocer las políticas y estándares de Seguridad Informática que deberán observar los usuarios de servicios de tecnologías de información, para proteger adecuadamente los activos tecnológicos y la información del Instituto veracruzano de Educación para los Adultos, así como las Políticas y Lineamientos de Seguridad para Sistemas Informáticos.</t>
  </si>
  <si>
    <t>No, en virtud de que en materia de Control Interno y de conformidad a lo instruido por el Comité de COCODI en la SEV, en el IVEA solo se tiene instaurada una Mesa de Trabajo, cuya operatividad, está en función de las líneas de acción que nos marque dicho comité. Motivo por el cual, no se ha llegado al proceso de emisión del  Informe en mención.</t>
  </si>
  <si>
    <t xml:space="preserve">No, en virtud de que en materia de Control Interno y de conformidad a lo instruido por el Comité de COCODI en la SEV, en el IVEA solo se tiene instaurada una Mesa de Trabajo, cuya operatividad, está en función de las líneas de acción que nos marque dicho comité. Motivo por el cual, no se ha llegado al proceso de difundir resultados en esta materia, en el  portal de Internet y/o redes sociales. </t>
  </si>
  <si>
    <t>Se cuenta con  información de Población de 15 años y más en  Rezago Educativo en el Estado de Veracruz,  por municipio, ámbito Rural -Urbano grupos de edad y sexo, la cual tienen como fuente el Censo del INEGI, de Población y  Vivienda 2020. Esta es proporcionada por la  Dirección de Prospectiva, Acreditación y Evaluación del INEA. Cabe destacar  que igualmente se cuenta con una proyección a al de Diciembre del año 2022, del  Rezago educativo.</t>
  </si>
  <si>
    <t>La Subdirección de Planeación, Programación y Presupuestación del IVEA, con la finalidad de apoyar las  tareas de Planeación y microplaneación  y en las distribución de las metas  de  trabajo  en las  Coordinaciones de zona, diseño y sistematizo a nivel  coordinación zona, municipio y localidad urbana el rezago educativo  mismo que sirve como herramienta de consulta. DASHBOARD-CONSULTA-AGEB http://www.ivea.gob.mx/planeacion-programacion-y-presupuestacion/</t>
  </si>
  <si>
    <t xml:space="preserve">1.- La información si esta homogénea de acuerdo  a la Armonización Contable y desagregada (Nivel de detalle que poseen los datos de acuerdo con la Guía SFU), es decir, con el detalle suficiente sobre el ejercicio, destino y resultados.  
 2.- Si están publicados los informes del Sistema de Recursos Federales Transferidos "SRFT" en el Portal de Transparencia de la SEFIPLAN.
 3.- Siempre se debe cumplir a cabalidad de acuerdo a la guía del SRFT, debido a que la Plataforma de la SHCP, solo acepta el archivo Excel. de la plantilla para ingresar información con las características digitales muy específicas, de lo contrario, no se puede cargar la Plantilla. 
4.- La información que se presenta mediante las Plantillas, que se cargan a la Plataforma es validada por el supervisor designado para el IVEA, en la Secretaría de Finanzas y Planeación, SEFIPLAN, el cual puede realizar observaciones a dicha Plantilla, respecto a la Consolidación, esta acción corresponde a la Secretaria de Finanzas y Planeación.
 5.- El Sistema de Recursos Federales Transferidos, es un monitoreo de los Recursos Federales ministrados a la Ejecutora del gasto (IVEA), la cual debe reportar de manera trimestral los recursos ministrados y su aplicación para cada trimestre, por lo tanto el reporte de las  ministraciones y su aplicación, es acumulativo de manera trimestral.   </t>
  </si>
  <si>
    <t>Se presenta una Captura de Pantalla de la Plataforma Sistema de Recursos Federales Transferidos "SRFT" de la Secretaría de Hacienda y Crédito Público "SHCP",  donde se puede observar la columna de observaciones, se presenta el Archivo en formato Excel del Reporte Final Nivel Financiero, que publica la Secretaría de Finanzas y Planeación "SEFIPLAN".</t>
  </si>
  <si>
    <t>1. Estructura Orgánica, donde se señala que el IVEA cuenta con una Unidad de Acceso a la Información Pública (Unidad de Transparencia):  http://repositorio.veracruz.gob.mx/ivea/wp-content/uploads/sites/17/2019/08/ORGANIGRAMA.pdf;             
 2. Atribuciones de la Unidad de Acceso a la Información Pública (Unidad de Transparencia): http://repositorio.veracruz.gob.mx/ivea/wp-content/uploads/sites/17/2019/08/MANUAL-GENERAL-DE-ORGANIZACION-DEL-INSTITUTO-VERACRUZANO-DE-EDUCACION-PARA-LOS-ADULTOS-2018.pdf; https://www.diputados.gob.mx/LeyesBiblio/pdf/LGTAIP_200521.pdf y https://www.legisver.gob.mx/leyes/LeyesPDF/TRANSPARENCIA290916.pdf; 
 3. Publicación de Obligaciones de Transparencia: http://www.ivea.gob.mx/obligaciones-de-transparencia/; http://www.ivea.gob.mx/indice-transparencia/ley-875/ y https://consultapublicamx.plataformadetransparencia.org.mx/vut-web/faces/view/consultaPublica.xhtml?idEntidad=MzA=&amp;idSujetoObligado=MTE1MTM=#inicio;
 4. Cumplimiento a verificación de oficio  IVAI/VEOFI-274/070/2022: http://repositorio.veracruz.gob.mx/ivea/wp-content/uploads/sites/17/2023/03/VERIFICACION-IVAI-VEOFI-274-070-2022.pdf;  
 5. Consejo Consultivo de Gobierno Abierto: http://repositorio.veracruz.gob.mx/ivea/wp-content/uploads/sites/17/2022/08/ACTA-PROTOCOLARIA-TOMA-DE-PROTESTA-CONSEJO-CONSULTIVO-DE-GOBIERNO-ABIERTO-DEL-IVEA.pdf; http://repositorio.veracruz.gob.mx/ivea/wp-content/uploads/sites/17/2022/12/ACT-CCGA-01-2022.pdf; http://repositorio.veracruz.gob.mx/ivea/wp-content/uploads/sites/17/2023/03/CONSEJO-CONSULTIVO-DE-GOBIERNO-ABIERTO-IVEA.-GALERIA-FOTOGRAFICA.pdf</t>
  </si>
  <si>
    <t>Si, y están disponibles en la Página de Transparencia del IVEA, sección Contabilidad Gubernamental, Obligaciones en materia de Contabilidad Gubernamental, Título Quinto, Capítulo V,De la Información Financiera Relativa a la Evaluación y Rendición de Cuentas. En esta sección, se publican todos los informes financieros en los que se registra y reporta el  recurso recibido, así como, la aplicación y gasto del mismo.</t>
  </si>
  <si>
    <t>Sí, el IVEA a través de la Unidad de Acceso a la Información Pública (Unidad de Transparencia), da cumplimiento a lo establecido por la legislación de la materia y cuenta con los debidos procesos de atención a las solicitudes de acceso a la información pública, mismas que son recibidas por diversas vías de comunicación como lo es la Plataforma Nacional de Transparencia, correo electrónico, vía telefónica, de manera presencial (por escrito presentado ante la Unidad de Transparencia); respetando en todo momento los procesos de atención y privilegiando el derecho humano de la ciudadanía al acceso a la información pública. Cabe resaltar que uno de los objetivos principales de la Unidad de Transparencia es la de promover y fomentar el conocimiento y ejercicio del derecho humano al acceso a la información y a la protección pública de nuestras personas usuarias;  por ello reiterando nuestro compromiso con los principios de justicia, equidad, responsabilidad social e inclusión ciudadana, contamos con la traducción del formato de solicitud de acceso a la información pública y de ejercicio de derecho ARCOP en lenguas originarias como lo son: náhualt de la huasteca, náhuatl de la sierra y zongolica, nahua de mecayapan, nahua de zaragoza, totonaco y otomí; así mismo, ha sido generado diverso material de difusión de los derechos de transparencia, acceso a la información y protección de datos personales en dichas lenguas originarias.</t>
  </si>
  <si>
    <t xml:space="preserve">1. Manual General de procedimientos, página 61 a la 73 se establecen los procedimientos seguidos por la Unidad de Acceso a la Información Pública (Unidad de Transparencia), en atención a sus funciones: http://repositorio.veracruz.gob.mx/ivea/wp-content/uploads/sites/17/2023/03/3.-Manual-Gral-de-Procedimientos.pdf                                                                                                                                                    
2. Formato de solicitud de acceso a la información pública del IVEA: http://repositorio.veracruz.gob.mx/ivea/wp-content/uploads/sites/17/2022/06/SOLICITUD-DE-ACCESO-A-LA-INFORMACION-PUBLICA-ESPA%C3%91OL.pdf;                                                                 
3.Transparencia proactiva, apartado Unidad de Transparencia en se encuentran disponibles para consulta  los formatos de solicitud de acceso a la información pública y solicitud de derechos ARCOP en sus versiones hispanohablantes y   en lenguas originarias: http://www.ivea.gob.mx/indice-transparencia/transparencia-proactiva/;                  4. IVEA incluyente, cuenta con diverso material informativo en lenguas originarias: http://www.ivea.gob.mx/10655-2/.                                                       </t>
  </si>
  <si>
    <t>Sí, a solicitud de la Dirección de Prospectiva, Acreditación y Evaluación del INEA, quien es nuestra instancia normativa en materia de Contraloría Social, se implementó el Programa Estatal de Trabajo de Contraloría Social 2022. Derivado del mismo, se integraron 28 Comités de Contraloría Social en Plazas Comunitarias, dichos comités están integrados por la población beneficiaria de nuestros servicios, mismos que vigilan la ejecución de los programas y servicios educativos que brinda el IVEA.</t>
  </si>
  <si>
    <t xml:space="preserve">EL IVEA documenta los resultados del Fondo a nivel de fin y propósito a través de las diferentes matrices de Indicadores federales y/o estatales que se reportan a la Secretaría de Hacienda y Crédito Público (SHCP), a la Secretaría de Finanzas y Planeación (SEFIPLAN), y la unidad de Planeación, Evaluación y Control Educativo de la Secretaría de Educación de Veracruz (UPECE SEV).
SHCP.- MIR Ramo 33. Informar sobre los recursos federales transferidos a las entidades federativas, municipios y demarcaciones territoriales del Distrito Federal, y de operación de los recursos del Ramo General 33. 
Se lleva a cabo la carga de metas de la “Matriz de Indicadores de Resultados del Fondo de Aportaciones para la Educación Tecnológica y de Adultos (FAETA) Ramo 33 2022” del Instituto Veracruzano de Educación para los Adultos, en el Sistema de los Recursos Federales Transferidos (SRFT) de la Secretaría de Hacienda y Crédito Público, asimismo, se lleva a cabo el registro de los resultados de los Indicadores trimestralmente.
SEFIPLAN.- Se lleva a cabo la carga de la programación de metas y calendarización de los Indicadores del Programa Presupuestario “CCD.L.E.052.B - Atención a la Demanda de Educación para Adultos y Actividades Institucionales Transversales” del Proyecto de Presupuesto en el Sistema de Administración Financiera del Estado de Veracruz Versión 2.0 (SIAFEV 2.0) y la carga del avance de los resultados de los Indicadores del Programa Presupuestario y Actividades Institucionales. 
SEV.- Con el propósito de apoyar el proceso de planeación, programación y presupuesto al interior del sector educativo y con las entidades federativas, y la conformación de un Sistema Nacional de Planeación que permita el desarrollo del sistema educativo, en 2015 se consolidó Sistema de Información para la Planeación y el Seguimiento de las Entidades Federativas (SIPSE-EF), se lleva a cabo el Anteproyecto de Planeación Anual de Indicadores de este Instituto, el Reporte de la Planeación Anual y los formatos del Avance Trimestral de Indicadores. 
</t>
  </si>
  <si>
    <t>sí, con la finalidad de proporcionar un medio sencillo y fiable para medir logros, tales como el cumplimiento de objetivos y metas establecidas y reflejar el resultado o cambios en las condiciones de vida de la población atendida, derivados de la implementación de una intervención pública, asimismo, para reportar la información sobre el ejercicio, destino, resultados obtenidos de la evaluación de los recursos federales transferidos, al cual hace referencia el artículo 85 de la Ley Federal de Presupuesto y Responsabilidad Hacendaria.
Se concreta la ficha de desempeño de los fondos que integran el ramo 33 correspondientes al IVEA de los años 2020 y 2021.</t>
  </si>
  <si>
    <t xml:space="preserve"> SHCP.- MIR Ramo 33. Informar sobre los recursos federales transferidos a las entidades federativas, municipios y demarcaciones territoriales del Distrito Federal, y de operación de los recursos del Ramo General 33. 
Se lleva a cabo la carga de metas de la “Matriz de Indicadores de Resultados del Fondo de Aportaciones para la Educación Tecnológica y de Adultos (FAETA) Ramo 33 2022” del Instituto Veracruzano de Educación para los Adultos, en el Sistema de los Recursos Federales Transferidos (SRFT) de la Secretaría de Hacienda y Crédito Público, asimismo, se lleva a cabo el registro de los resultados de los Indicadores trimestralmente.</t>
  </si>
  <si>
    <t xml:space="preserve">El IVEA cuenta a nivel Estatal  con un Programa Presupuestario CCD.L.E.052.B - Atención a la Demanda de Educación para Adultos, del cual se deriva la Matriz de Indicadores de Resultados del ejercicio fiscal 2022, que cuenta con 14 indicadores, clasificados en: 2 fines, 3 propósitos, 2 componentes y 7 actividades. 
</t>
  </si>
  <si>
    <t xml:space="preserve">Se encuentran disponibles en el portal del Instituto Veracruzano de Educación para los Adultos, en el apartado Planeación, Programación y Presupuestación, posteriormente en la opción Indicadores, se adjunta como soporte el link donde pueden ser consultados. </t>
  </si>
  <si>
    <t>Se encuentran disponibles en el portal del Instituto Veracruzano de Educación para los Adultos, en el apartado Planeación, Programación y Presupuestación, posteriormente en el menú Transparencia, y clic en la opción Transparencia Proactiva, se adjunta como soporte el link donde pueden ser consultadas.</t>
  </si>
  <si>
    <r>
      <t>La Auditoría Superior de la Federación "A.S.F.",  Instancia Federal  al Fondo "FAETA" 2021, en la cual se obtuvo una recomendación y un pliego de observación, mismas que fueron atendidas, encontrándose a la fecha en desahogo la observación. Y la Contraloría General del Estado, a través de Despacho Externo, Instancia Estatal, Revisión a  los Capítulos 1000 y 2000 de los meses de enero a julio de 2022, resultando 6 observaciones de tipo administrativo, entregando el IVEA la evidencia documental faltante, al tratarse de  falta de comprobación del gasto, información incompleta, falta de soporte documental. En cuanto a la publicación de los resulta</t>
    </r>
    <r>
      <rPr>
        <sz val="14"/>
        <rFont val="Arial"/>
        <family val="2"/>
      </rPr>
      <t>dos, éstos se encuentran reportados en la página de transparencia del IVEA, sección Obligaciones de Transparencia, Obligaciones Comunes, Fracción XXIV, resultados de Auditorías</t>
    </r>
  </si>
  <si>
    <t>La auditoría al Fondo "FAETA" del ejercicio 2022 está en proceso y la única revisión efectuada al citado ejercicio, es la revisión  denominada "Revisión a los Capítulos 1000 y 2000 de los meses de enero a julio de 2022", que efectuó el Órgano Interno de Control en la SEV, Revisión Interna y Estatal.</t>
  </si>
  <si>
    <t>Las auditorías que realizan la Contraloría General del Estado a través de Despachos Externos con la finalidad de dictaminar los Estados Financieros año con año, que son Auditorías Financieras, Presupuestales y Programáticas, llevan a cabo una Evaluación de Control Interno, así mismo, la Auditoría Superior de la Federación que efectúa la auditoría al Fondo de Aportaciones de Educación Tecnológica y de Adultos fondo "FAETA", también realiza una auditoría al Sistema de Control Interno y a cada uno de sus componentes,  a través de la aplicación de un cuestionario de Control Interno muy detallado y amplio, reportando una calificación final, al término de la auditoría, mismo que se reporta en el Informe Individual de la Fiscalización a la Cuenta Pública de cada ejercicio. Se adjuntan los informes correspondientes al ejercicio 2020, ya que se está en proceso de que inicie la Dictaminación al ejercicio 2021, en cuanto a la Auditoría Superior de la Federación, se presenta el Informe correspondiente al ejercicio 2021, toda vez que la referente a la Auditoría al ejercicio 2022 se encuentra en proceso.</t>
  </si>
  <si>
    <t>Ninguna, ya que en lo que corresponde a la opinión realizada por el Despacho Externo, fue que el Control Interno ofrece una seguridad razonable para el registro de las operaciones y transacciones relacionadas con la preparación de los Estados Financieros del ejercicio 2020. En cuanto a la opinión de la Auditoría Superior de la Federación fue alto en una calificación de 70 puntos de un total de 100. En lo que compete al ejercicio 2022, las fiscalizaciones están iniciando.</t>
  </si>
  <si>
    <t xml:space="preserve"> Señale. En materia de indicadores, ¿Ha tenido evaluaciones a sus indicadores federales, estatales y/o institucionales?</t>
  </si>
  <si>
    <t xml:space="preserve">Plan Veracruzano de Desarrollo 2019.2024
https://drive.google.com/file/d/1zlvQ2HmFOLiU4nJmmcSqR2Zhl2WOfngU/view
Programa Sectorial Veracruzano de Educación (2019-2024).
https://inea365-my.sharepoint.com/personal/ver_dpe_inea_gob_mx/_layouts/15/onedrive.aspx?id=%2Fpersonal%2Fver%5Fdpe%5Finea%5Fgob%5Fmx%2FDocuments%2FInformaci%C3%B3n%20Transparencia%20Proactiva%2FPrograma%20Sectorial%20Veracruzano%20de%20Educaci%C3%B3n%202019%2D2024%2Epdf&amp;parent=%2Fpersonal%2Fver%5Fdpe%5Finea%5Fgob%5Fmx%2FDocuments%2FInformaci%C3%B3n%20Transparencia%20Proactiva&amp;ga=1
</t>
  </si>
  <si>
    <t xml:space="preserve">http://repositorio.veracruz.gob.mx/wp-content/uploads/sites/4/files/transp/pvd_2019_2024/PVD_COLOR.pdf
http://www.editoraveracruz.gob.mx/gacetas/2019/09/Gac2019-356%20Jueves%2005%20TOMO%20VII%20Ext.pdf
http://repositorio.veracruz.gob.mx/ivea/wp-content/uploads/sites/17/2020/08/3.-Programa-Institucional-IVEA-2019-2024.pdf
http://www.ivea.gob.mx/wp-content/uploads/sites/18/2022/04/PAT-IVEA-2022-.pdf
</t>
  </si>
  <si>
    <t xml:space="preserve">En el Plan  Veracruzano de Desarrollo (2019-2024), en el Bloque temático III.-Educación Pág.  138, desarrollando Tema de Rezago educativo. Pag.158, igualmente se presenta, Mapa de indicadores por región pág. 162-163.
Dentro del Programa Sectorial Veracruzano de Educación (2019-2024), se hace énfasis al promedio estatal del analfabetismo donde 145 municipios de 212, están por arriba de la media estatal. (INEGI 2015), asimismo se desarrolla información respecto al analfabetismo y rezago educativo y la importancia que representa su atención pág.31.
En el Programa Institucional del Instituto Veracruzano de Educación para los Adultos (2019-2024) se aborda un Diagnóstico Institucional que ubica y contextualiza el problema del rezago educativo, pág. 11-15.
En el Programa Anual de Trabajo 2022, se integra un Diagnóstico más detallado del rezago educativo del Estado de Veracruz en el contexto   nacional y por Coordinación de Zona pág. 14 -20. Teniendo como fuente datos del INEGI año 2020.
</t>
  </si>
  <si>
    <t xml:space="preserve">Si, se dispone de un Programa Presupuestario del Instituto Veracruzano de Educación para los Adultos para el ejercicio 2022 que contempla origen de los recursos presupuestales por Ramo (11 y 33), así como la aportación estatal. Observándose los recursos de origen Federal y de Origen Estatal, por Capitulo, Gastos de Operación, pago de figuras solidarias. 
El desglose general presupuestal se encuentra integrado en el Programa Anual de Trabajo del ejercicio Fiscal 2022. (Pág. 92-95 del documento en PDF  del Programa Anual de Trabajo IVEA 2022)
Tanto el Programa Presupuestario y el Programa de Trabajo Anual del ejercicio 2022, se encuentran alineados a la Planeación para el Desarrollo, mediante el monitoreo de los indicadores siguientes:
Matriz de Indicadores de Resultados (MIR – Federal) del Fondo de Aportaciones para la Educación Tecnológica y de Adultos (FAETA) Ramo 33, reportado a la Secretaría de Hacienda y Crédito Público.
· Indicadores Estatales del Programa Presupuestario “Atención a la Demanda de Educación para Adultos” (SEFIPLAN). 
· Indicadores del Sistema de Información para la Planeación y Seguimiento en Entidades Federativas (SIPSE–EF), para reportar a la Secretaría de Educación Pública. 
</t>
  </si>
  <si>
    <t xml:space="preserve">Programa Anual de Trabajo 2022 (Pág.92-95) 
http://www.ivea.gob.mx/wp-content/uploads/sites/18/2022/04/PAT-IVEA-2022-.pdf
http://www.ivea.gob.mx/indicadores/
</t>
  </si>
  <si>
    <t xml:space="preserve">
https://inea365-my.sharepoint.com/personal/ver_dpe_inea_gob_mx/_layouts/15/onedrive.aspx?id=%2Fpersonal%2Fver%5Fdpe%5Finea%5Fgob%5Fmx%2FDocuments%2FInformaci%C3%B3n%20Transparencia%20Proactiva%2FEstimaci%C3%B3n%20Rezago%20Educativo%202022%2Epdf&amp;parent=%2Fpersonal%2Fver%5Fdpe%5Finea%5Fgob%5Fmx%2FDocuments%2FInformaci%C3%B3n%20Transparencia%20Proactiva&amp;ga=1
</t>
  </si>
  <si>
    <t xml:space="preserve">Las necesidades educativas de la población de 15 años o más en el Estado requieren ser
atendidas, pues representan la fuerza laboral de la Entidad y la educación es el mejor camino para coadyuvar en la mejora de su calidad de vida.
Existen necesidades que se interrelacionan unas con otras, pues se presentan municipios con gran cantidad de veracruzanos en situación de vulnerabilidad como población indígena, con grados de marginación altos y muy altos y un elevado rezago educativo; población afrodescendiente con altos índices de analfabetismo; la presencia de polígonos de alta marginación en zonas urbanas, es decir, áreas geográficas con marcado atraso y carencias sociales y asistenciales, identificándose municipios con localidades en situación de pobreza y pobreza extrema y un marcado grado de analfabetismo, así como con primaria y secundaria inconclusa.
La presencia de la pobreza en la Entidad veracruzana responde a cuestiones multifactoriales, siendo uno de estos factores la educación. Contar con municipios cuya población de 15 años o más posee rezago en educación básica por arriba de la media, cierra las oportunidades de acceder a oportunidades laborales que les permitan su desarrollo personal y profesional.
Difícilmente Veracruz podrá explotar al máximo sus recursos y despegar como un Estado
desarrollado con una economía sólida y una sociedad que conviva en la debida armonía, si sus habitantes no cuentan con un nivel educativo que coadyuve a impulsar no solo la situación financiera, sino que impacte en el bienestar en general de la sociedad veracruzana. 
El problema del rezago educativo presenta una serie de problemáticas que requieren una atención focalizada y el impulso de una política educativa que conduzca hacia una mayor justicia, equidad social y solidaridad en la educación de las y los adultos veracruzanos, desde una visión humanista y con un enfoque que reconozca la diversidad cultural, lingüística y socioeconómica, propiciando relaciones equitativas y de respeto entre todas las regiones y grupos de la Entidad.
De no atenderse las particulares necesidades educativas de la población de 15 años o más de estos grupos vulnerables, continuará ampliándose la brecha social entre los diferentes estratos de la sociedad veracruzana, y permeará en detrimento de las condiciones socioeconómicas de la Entidad. Los habitantes que no puedan acrecentar su educación, se verán restringidos en cuanto a sus oportunidades laborales, lo que a su vez conlleva a la incapacidad de mejorar sus condiciones de vida. (Pág. 13-14 del Programa Institucional -IVEA-2019-2024)
</t>
  </si>
  <si>
    <t xml:space="preserve">https://www.diputados.gob.mx/LeyesBiblio/pdf/59_160218.pd
https://www.legisver.gob.mx/leyes/LeyesPDF/LPLANEACION281218.pdf
http://www.ivea.gob.mx/wp-content/uploads/sites/18/2022/04/Reglas-de-Operaci%C3%B3n-2022.pdf
http://www.ivea.gob.mx/wp-content/uploads/sites/18/2023/03/Anuncio-Program%C3%A1tico-Presupuestal-2022.pdf
http://www.ivea.gob.mx/wp-content/uploads/sites/18/2023/01/Acta-1ra-Sesi%C3%B3n-Ordinaria-2022.pdf
</t>
  </si>
  <si>
    <t xml:space="preserve">Si, estas se encuentran contempladas en el Anuncio Programático Presupuestal 2022,
 y en el Programa Anual de Trabajo del año 2022, (pág. 76 del documento en PDF)
Para su medición se cuenta con la Matriz de Indicadores de Resultados (MIR – Federal) del Fondo de Aportaciones para la Educación Tecnológica y de Adultos (FAETA) Ramo 33, reportado a la Secretaría de Hacienda y Crédito Público.
</t>
  </si>
  <si>
    <t xml:space="preserve">http://www.ivea.gob.mx/wp-content/uploads/sites/18/2023/03/Anuncio-Program%C3%A1tico-Presupuestal-2022.pdf
http://www.ivea.gob.mx/wp-content/uploads/sites/18/2022/04/PAT-IVEA-2022-.pdf
http://www.ivea.gob.mx/wp-content/uploads/sites/18/2023/01/MIR-Ramo-33-FAETA-2022.pdf
</t>
  </si>
  <si>
    <t>A partir de las metas se diseñan las Estrategias, Acciones y Actividades que auxiliaran en su cumplimiento, es por ello que son revisadas y analizadas por las Subdirecciones y Unidades que conforman la Dirección General, integrándose finalmente al Programa Anual de Trabajo del año  2022.</t>
  </si>
  <si>
    <t>El instituto Veracruzano de Educación para los Adultos  ubica en el ámbito  territorial estratégicamente a 25 Coordinaciones de Zona, donde esta  se encuentran integradas geográficamente por un número determinado de Municipios, donde  difunden, promocionan y operan los servicios educativos que se ofrecen.</t>
  </si>
  <si>
    <t>El proceso para el seguimiento de la evaluación de riesgos, se estarán a cargo de la Mesa de Trabajo en materia de Control Interno, integrado por personal de este Instituto, a través del Enlace de Administración de Riesgos designado por el Titular del IVEA, mismo que trabajará en coordinación con el Comité de Control Interno (COCODI) en la SEV.</t>
  </si>
  <si>
    <t>En términos globales el Instituto Veracruzano de Educación para los Adultos  de acuerdo al  oficio que  se expone como soporte y desglose anexo se cuenta con una platilla de  372 figuras de cuales 327  son de base y 45  de confianza en el marco del FAETA.</t>
  </si>
  <si>
    <t xml:space="preserve">Instituto Nacional de Educación para los Adultos 
Unidad de Administración y Finanzas Subdirección de Recursos Humanos, Numero de oficio  UAF/SRH/0035/2022 </t>
  </si>
  <si>
    <t>Contraloría General a  través de Despacho Externo y la Auditoría Superior de la Federación</t>
  </si>
  <si>
    <t xml:space="preserve">Si se encuentran  en el SSPMB Versión 2.0 </t>
  </si>
  <si>
    <t>También se recibieron recursos provenientes de Gobierno del Estado por concepto de Participaciones Federales/Subsidio Estatal del orden de $18,907,161.00 (Dieciocho millones novecientos siete mil ciento sesenta y un pesos 00/100 M.N), de los cuales, fueron destinados para al pago de Capítulo 1000 "Servicios Personales", recurso que fue publicado en  el Decreto Número 217 de Presupuesto de Egresos del Gobierno del Estado de Veracruz de Ignacio de la llave, para el Ejercicio Fiscal 2022, mediante Gaceta Oficial del Estado No. Ext. 520 de fecha 30 diciembre de 2021. Que están para coadyuvar al logro de las metas y objetivos establecidos en cuanto a la Educación para Adultos de la Entidad Federativa.</t>
  </si>
  <si>
    <t xml:space="preserve">Los Comités de Contraloría Social se integran por ciudadanos beneficiarios de los servicios educativos, debido a la Ley de Protección de Datos Personales, las actas de constitución de estos comités, no pueden ser publicadas, sin embargo en la página oficial del IVEA, en las obligaciones de transparencia Fracción XXXVII, apartados A (Mecanismos de Participación Ciudadana) y B (Resultados de los Mecanismos de Participación Ciudadana), se encuentra los resultados de la ejecución del programa, en el siguiente link:  http://www.ivea.gob.mx/indice-transparencia/articulo-70/xxxvii-mecanismos-de-participacion-ciudadana/ </t>
  </si>
  <si>
    <t>El instituto da seguimiento a 12 indicadores (7 Estratégicos y 5 de Gestión) de carácter educativo en el marco del rezago educativo y se encuentran contemplados en la Programa Presupuestal FAETA -Educación de Adultos. Integrando la MIR.
1. Tasa de variación anual de la población de 15 años o más en condición de rezago educativo.
2. Porcentaje de población analfabeta de 15 años y más que concluye el nivel inicial.
3. Porcentaje de población de 15 años y más en condición de rezago educativo que concluye el nivel de primaria.
4. Porcentaje de población de 15 años y más en condición de rezago educativo que concluye el nivel de secundaria.
5. Porcentajes de educandos/as que concluyen niveles intermedio y avanzado del MEVyT vinculados a Plazas Comunitarias de atención educativa y servicios integrales.
6. Porcentaje de educandos/as que concluyen nivel educativo del grupo en condición de vulnerabilidad de atención en el Modelo Educación para la Vida y el Trabajo (MEVyT).
7. Porcentaje de educandos/as hispanohablantes de 15 años y más que concluyen nivel en inicial y/o Primaria y/o Secundaria en el Modelo de Educación para la vida y el Trabajo.
8. Razón de módulos vinculados en el Modelo Educación para la Vida y el Trabajo (MEVyT)
9. Porcentaje de módulos en línea o digitales vinculados en el trimestre
10. Porcentaje de asesores/as con más de un año de permanencia con formación continua acumulados al cierre del trimestre.
11. Porcentaje de exámenes en línea aplicados del MEVyT
12. Porcentaje de exámenes impresos aplicados del MEVyT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</si>
</sst>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91" x14ac:knownFonts="1">
    <font>
      <sz val="11"/>
      <color theme="1"/>
      <name val="Calibri"/>
      <family val="2"/>
      <scheme val="minor"/>
    </font>
    <font>
      <sz val="11"/>
      <color theme="0"/>
      <name val="Calibri"/>
      <family val="2"/>
      <scheme val="minor"/>
    </font>
    <font>
      <b/>
      <sz val="14"/>
      <color rgb="FF000000"/>
      <name val="Lucida Sans"/>
      <family val="2"/>
    </font>
    <font>
      <b/>
      <sz val="10"/>
      <color rgb="FF000000"/>
      <name val="Lucida Sans"/>
      <family val="2"/>
    </font>
    <font>
      <b/>
      <sz val="8"/>
      <color rgb="FF000000"/>
      <name val="Arial"/>
      <family val="2"/>
    </font>
    <font>
      <sz val="8"/>
      <color rgb="FF000000"/>
      <name val="Arial"/>
      <family val="2"/>
    </font>
    <font>
      <b/>
      <sz val="10"/>
      <name val="Lucida Sans"/>
      <family val="2"/>
    </font>
    <font>
      <b/>
      <sz val="8"/>
      <color theme="0"/>
      <name val="Arial"/>
      <family val="2"/>
    </font>
    <font>
      <sz val="8"/>
      <color theme="0"/>
      <name val="Arial"/>
      <family val="2"/>
    </font>
    <font>
      <b/>
      <sz val="10"/>
      <color theme="0"/>
      <name val="Arial"/>
      <family val="2"/>
    </font>
    <font>
      <sz val="10"/>
      <color theme="1"/>
      <name val="Calibri"/>
      <family val="2"/>
      <scheme val="minor"/>
    </font>
    <font>
      <b/>
      <sz val="11"/>
      <color rgb="FF000000"/>
      <name val="Arial"/>
      <family val="2"/>
    </font>
    <font>
      <b/>
      <sz val="11"/>
      <color theme="1"/>
      <name val="Arial"/>
      <family val="2"/>
    </font>
    <font>
      <sz val="11"/>
      <color theme="1"/>
      <name val="Arial"/>
      <family val="2"/>
    </font>
    <font>
      <b/>
      <sz val="8"/>
      <color rgb="FF000000"/>
      <name val="Lucida Sans"/>
      <family val="2"/>
    </font>
    <font>
      <b/>
      <sz val="11"/>
      <color theme="0"/>
      <name val="Arial"/>
      <family val="2"/>
    </font>
    <font>
      <sz val="11"/>
      <color theme="0"/>
      <name val="Arial"/>
      <family val="2"/>
    </font>
    <font>
      <sz val="10"/>
      <color rgb="FF000000"/>
      <name val="Lucida Sans"/>
      <family val="2"/>
    </font>
    <font>
      <b/>
      <sz val="10"/>
      <color theme="0"/>
      <name val="Lucida Sans"/>
      <family val="2"/>
    </font>
    <font>
      <sz val="10"/>
      <color theme="0"/>
      <name val="Lucida Sans"/>
      <family val="2"/>
    </font>
    <font>
      <b/>
      <sz val="8"/>
      <color theme="0"/>
      <name val="Lucida Sans"/>
      <family val="2"/>
    </font>
    <font>
      <b/>
      <sz val="9"/>
      <color rgb="FF000000"/>
      <name val="Lucida Sans"/>
      <family val="2"/>
    </font>
    <font>
      <b/>
      <sz val="12"/>
      <color rgb="FF000000"/>
      <name val="Lucida Sans"/>
      <family val="2"/>
    </font>
    <font>
      <sz val="10"/>
      <color rgb="FF000000"/>
      <name val="Symbol"/>
      <family val="1"/>
      <charset val="2"/>
    </font>
    <font>
      <sz val="7"/>
      <color rgb="FF000000"/>
      <name val="Times New Roman"/>
      <family val="1"/>
    </font>
    <font>
      <b/>
      <sz val="14"/>
      <color rgb="FF000000"/>
      <name val="Montserrat"/>
      <family val="3"/>
    </font>
    <font>
      <b/>
      <sz val="12"/>
      <color theme="0"/>
      <name val="Montserrat"/>
      <family val="3"/>
    </font>
    <font>
      <sz val="9"/>
      <color theme="0"/>
      <name val="Montserrat"/>
      <family val="3"/>
    </font>
    <font>
      <b/>
      <sz val="9"/>
      <color theme="0"/>
      <name val="Montserrat"/>
      <family val="3"/>
    </font>
    <font>
      <sz val="9"/>
      <color rgb="FF000000"/>
      <name val="Montserrat"/>
      <family val="3"/>
    </font>
    <font>
      <b/>
      <sz val="9"/>
      <color rgb="FF6E0D06"/>
      <name val="Montserrat"/>
      <family val="3"/>
    </font>
    <font>
      <sz val="12"/>
      <color rgb="FF404040"/>
      <name val="Lucida Sans"/>
      <family val="2"/>
    </font>
    <font>
      <b/>
      <sz val="12"/>
      <color theme="0"/>
      <name val="Lucida Sans"/>
      <family val="2"/>
    </font>
    <font>
      <sz val="12"/>
      <color theme="1"/>
      <name val="Calibri"/>
      <family val="2"/>
      <scheme val="minor"/>
    </font>
    <font>
      <sz val="8"/>
      <color rgb="FF000000"/>
      <name val="Lucida Sans"/>
      <family val="2"/>
    </font>
    <font>
      <sz val="8"/>
      <color theme="1"/>
      <name val="Calibri"/>
      <family val="2"/>
      <scheme val="minor"/>
    </font>
    <font>
      <b/>
      <sz val="14"/>
      <color rgb="FF6E0D06"/>
      <name val="Lucida Sans"/>
      <family val="2"/>
    </font>
    <font>
      <b/>
      <i/>
      <sz val="11"/>
      <color rgb="FF000000"/>
      <name val="Arial"/>
      <family val="2"/>
    </font>
    <font>
      <sz val="11"/>
      <color rgb="FF000000"/>
      <name val="Arial"/>
      <family val="2"/>
    </font>
    <font>
      <i/>
      <sz val="11"/>
      <color rgb="FF000000"/>
      <name val="Arial"/>
      <family val="2"/>
    </font>
    <font>
      <b/>
      <u/>
      <sz val="11"/>
      <color theme="0"/>
      <name val="Arial"/>
      <family val="2"/>
    </font>
    <font>
      <b/>
      <u/>
      <sz val="14"/>
      <color theme="0"/>
      <name val="Arial"/>
      <family val="2"/>
    </font>
    <font>
      <b/>
      <sz val="16"/>
      <color rgb="FF000000"/>
      <name val="Arial"/>
      <family val="2"/>
    </font>
    <font>
      <b/>
      <sz val="16"/>
      <color rgb="FF72080B"/>
      <name val="Arial"/>
      <family val="2"/>
    </font>
    <font>
      <sz val="12"/>
      <color rgb="FF000000"/>
      <name val="Lucida Sans"/>
      <family val="2"/>
    </font>
    <font>
      <b/>
      <u/>
      <sz val="12"/>
      <color rgb="FF000000"/>
      <name val="Lucida Sans"/>
      <family val="2"/>
    </font>
    <font>
      <i/>
      <sz val="12"/>
      <color rgb="FF000000"/>
      <name val="Lucida Sans"/>
      <family val="2"/>
    </font>
    <font>
      <b/>
      <sz val="14"/>
      <name val="Lucida Sans"/>
      <family val="2"/>
    </font>
    <font>
      <b/>
      <sz val="14"/>
      <color rgb="FF72080B"/>
      <name val="Lucida Sans"/>
      <family val="2"/>
    </font>
    <font>
      <sz val="16"/>
      <color theme="1"/>
      <name val="Calibri"/>
      <family val="2"/>
      <scheme val="minor"/>
    </font>
    <font>
      <sz val="16"/>
      <color theme="1"/>
      <name val="Verdana"/>
      <family val="2"/>
    </font>
    <font>
      <sz val="16"/>
      <color theme="1"/>
      <name val="Symbol"/>
      <family val="1"/>
      <charset val="2"/>
    </font>
    <font>
      <sz val="16"/>
      <color theme="1"/>
      <name val="Times New Roman"/>
      <family val="1"/>
    </font>
    <font>
      <sz val="16"/>
      <color rgb="FF0000FF"/>
      <name val="Verdana"/>
      <family val="2"/>
    </font>
    <font>
      <b/>
      <sz val="16"/>
      <color theme="1"/>
      <name val="Calibri"/>
      <family val="2"/>
      <scheme val="minor"/>
    </font>
    <font>
      <b/>
      <sz val="16"/>
      <color rgb="FF72080B"/>
      <name val="Calibri"/>
      <family val="2"/>
      <scheme val="minor"/>
    </font>
    <font>
      <u/>
      <sz val="11"/>
      <color theme="10"/>
      <name val="Calibri"/>
      <family val="2"/>
      <scheme val="minor"/>
    </font>
    <font>
      <sz val="14"/>
      <color theme="1"/>
      <name val="Calibri"/>
      <family val="2"/>
      <scheme val="minor"/>
    </font>
    <font>
      <sz val="16"/>
      <color theme="1"/>
      <name val="Arial"/>
      <family val="2"/>
    </font>
    <font>
      <sz val="14"/>
      <color theme="1"/>
      <name val="Arial"/>
      <family val="2"/>
    </font>
    <font>
      <sz val="12"/>
      <color theme="1"/>
      <name val="Arial"/>
      <family val="2"/>
    </font>
    <font>
      <vertAlign val="superscript"/>
      <sz val="8"/>
      <name val="Arial"/>
      <family val="2"/>
    </font>
    <font>
      <sz val="8"/>
      <name val="Arial"/>
      <family val="2"/>
    </font>
    <font>
      <sz val="11"/>
      <color theme="1"/>
      <name val="Calibri"/>
      <family val="2"/>
      <scheme val="minor"/>
    </font>
    <font>
      <sz val="10"/>
      <name val="Lucida Sans"/>
      <family val="2"/>
    </font>
    <font>
      <sz val="8"/>
      <name val="Lucida Sans"/>
      <family val="2"/>
    </font>
    <font>
      <sz val="10"/>
      <color rgb="FFFF0000"/>
      <name val="Calibri"/>
      <family val="2"/>
      <scheme val="minor"/>
    </font>
    <font>
      <sz val="9"/>
      <name val="Montserrat"/>
      <family val="3"/>
    </font>
    <font>
      <sz val="9"/>
      <name val="Montserrat"/>
    </font>
    <font>
      <b/>
      <sz val="12"/>
      <color theme="1"/>
      <name val="Arial"/>
      <family val="2"/>
    </font>
    <font>
      <sz val="14"/>
      <name val="Arial"/>
      <family val="2"/>
    </font>
    <font>
      <sz val="12"/>
      <color rgb="FF000000"/>
      <name val="Arial"/>
      <family val="2"/>
    </font>
    <font>
      <b/>
      <sz val="10"/>
      <color theme="0"/>
      <name val="Verdana"/>
      <family val="2"/>
    </font>
    <font>
      <sz val="11"/>
      <color theme="1"/>
      <name val="Verdana"/>
      <family val="2"/>
    </font>
    <font>
      <b/>
      <sz val="10"/>
      <name val="Verdana"/>
      <family val="2"/>
    </font>
    <font>
      <sz val="10"/>
      <name val="Verdana"/>
      <family val="2"/>
    </font>
    <font>
      <sz val="8"/>
      <name val="Verdana"/>
      <family val="2"/>
    </font>
    <font>
      <sz val="9"/>
      <color rgb="FF000000"/>
      <name val="Lucida Sans"/>
      <family val="2"/>
    </font>
    <font>
      <sz val="13"/>
      <color rgb="FF000000"/>
      <name val="Lucida Sans"/>
      <family val="2"/>
    </font>
    <font>
      <sz val="13"/>
      <color theme="1"/>
      <name val="Arial"/>
      <family val="2"/>
    </font>
    <font>
      <sz val="18"/>
      <color theme="1"/>
      <name val="Arial"/>
      <family val="2"/>
    </font>
    <font>
      <u/>
      <sz val="14"/>
      <color theme="10"/>
      <name val="Arial"/>
      <family val="2"/>
    </font>
    <font>
      <u/>
      <sz val="16"/>
      <color theme="10"/>
      <name val="Arial"/>
      <family val="2"/>
    </font>
    <font>
      <sz val="14"/>
      <color rgb="FFFF0000"/>
      <name val="Arial"/>
      <family val="2"/>
    </font>
    <font>
      <u/>
      <sz val="18"/>
      <color theme="10"/>
      <name val="Arial"/>
      <family val="2"/>
    </font>
    <font>
      <b/>
      <sz val="14"/>
      <color theme="1"/>
      <name val="Arial"/>
      <family val="2"/>
    </font>
    <font>
      <sz val="16"/>
      <color rgb="FF000000"/>
      <name val="Arial"/>
      <family val="2"/>
    </font>
    <font>
      <sz val="15"/>
      <color theme="1"/>
      <name val="Arial"/>
      <family val="2"/>
    </font>
    <font>
      <sz val="16"/>
      <name val="Arial"/>
      <family val="2"/>
    </font>
    <font>
      <b/>
      <sz val="16"/>
      <color theme="1"/>
      <name val="Arial"/>
      <family val="2"/>
    </font>
    <font>
      <u/>
      <sz val="18"/>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
      <patternFill patternType="solid">
        <fgColor rgb="FF72080B"/>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6E0D06"/>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59999389629810485"/>
        <bgColor indexed="64"/>
      </patternFill>
    </fill>
    <fill>
      <patternFill patternType="solid">
        <fgColor theme="1" tint="0.249977111117893"/>
        <bgColor rgb="FF000000"/>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bottom style="medium">
        <color rgb="FF000000"/>
      </bottom>
      <diagonal/>
    </border>
  </borders>
  <cellStyleXfs count="4">
    <xf numFmtId="0" fontId="0" fillId="0" borderId="0"/>
    <xf numFmtId="0" fontId="56" fillId="0" borderId="0" applyNumberFormat="0" applyFill="0" applyBorder="0" applyAlignment="0" applyProtection="0"/>
    <xf numFmtId="43" fontId="63" fillId="0" borderId="0" applyFont="0" applyFill="0" applyBorder="0" applyAlignment="0" applyProtection="0"/>
    <xf numFmtId="9" fontId="63" fillId="0" borderId="0" applyFont="0" applyFill="0" applyBorder="0" applyAlignment="0" applyProtection="0"/>
  </cellStyleXfs>
  <cellXfs count="352">
    <xf numFmtId="0" fontId="0" fillId="0" borderId="0" xfId="0"/>
    <xf numFmtId="0" fontId="0" fillId="2" borderId="0" xfId="0" applyFill="1"/>
    <xf numFmtId="0" fontId="2" fillId="0" borderId="0" xfId="0" applyFont="1" applyAlignment="1">
      <alignment horizontal="justify" vertical="center"/>
    </xf>
    <xf numFmtId="0" fontId="4" fillId="0" borderId="7" xfId="0" applyFont="1" applyBorder="1" applyAlignment="1">
      <alignment horizontal="center" vertical="center" wrapText="1"/>
    </xf>
    <xf numFmtId="0" fontId="5" fillId="0" borderId="7" xfId="0" applyFont="1" applyBorder="1" applyAlignment="1">
      <alignment vertical="center"/>
    </xf>
    <xf numFmtId="0" fontId="6" fillId="0" borderId="0" xfId="0" applyFont="1" applyAlignment="1">
      <alignment horizontal="justify" vertical="center"/>
    </xf>
    <xf numFmtId="0" fontId="3" fillId="2" borderId="0" xfId="0" applyFont="1" applyFill="1" applyAlignment="1">
      <alignment horizontal="justify" vertical="center"/>
    </xf>
    <xf numFmtId="0" fontId="1" fillId="2" borderId="0" xfId="0" applyFont="1" applyFill="1"/>
    <xf numFmtId="0" fontId="9" fillId="5" borderId="4" xfId="0" applyFont="1" applyFill="1" applyBorder="1" applyAlignment="1">
      <alignment horizontal="center" vertical="center" wrapText="1"/>
    </xf>
    <xf numFmtId="0" fontId="10" fillId="2" borderId="0" xfId="0" applyFont="1" applyFill="1"/>
    <xf numFmtId="0" fontId="9" fillId="5" borderId="7" xfId="0" applyFont="1" applyFill="1" applyBorder="1" applyAlignment="1">
      <alignment horizontal="center" vertical="center" wrapText="1"/>
    </xf>
    <xf numFmtId="0" fontId="12" fillId="0" borderId="3" xfId="0" applyFont="1" applyBorder="1" applyAlignment="1">
      <alignment horizontal="justify" vertical="center" wrapText="1"/>
    </xf>
    <xf numFmtId="0" fontId="13" fillId="0" borderId="7" xfId="0" applyFont="1" applyBorder="1" applyAlignment="1">
      <alignment horizontal="justify" vertical="center" wrapText="1"/>
    </xf>
    <xf numFmtId="0" fontId="12" fillId="0" borderId="7" xfId="0" applyFont="1" applyBorder="1" applyAlignment="1">
      <alignment horizontal="center" vertical="center" wrapText="1"/>
    </xf>
    <xf numFmtId="0" fontId="14" fillId="0" borderId="0" xfId="0" applyFont="1" applyAlignment="1">
      <alignment horizontal="justify" vertical="center"/>
    </xf>
    <xf numFmtId="0" fontId="3" fillId="2" borderId="0" xfId="0" applyFont="1" applyFill="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5" fillId="6" borderId="3" xfId="0" applyFont="1" applyFill="1" applyBorder="1" applyAlignment="1">
      <alignment horizontal="justify" vertical="center" wrapText="1"/>
    </xf>
    <xf numFmtId="0" fontId="15" fillId="6" borderId="7" xfId="0" applyFont="1" applyFill="1" applyBorder="1" applyAlignment="1">
      <alignment horizontal="justify" vertical="center" wrapText="1"/>
    </xf>
    <xf numFmtId="0" fontId="15" fillId="6" borderId="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2" fillId="2" borderId="0" xfId="0" applyFont="1" applyFill="1" applyAlignment="1">
      <alignment horizontal="justify" vertical="center"/>
    </xf>
    <xf numFmtId="0" fontId="15" fillId="5" borderId="3"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7" xfId="0" applyFont="1" applyFill="1" applyBorder="1" applyAlignment="1">
      <alignment horizontal="left" vertical="center" wrapText="1" indent="5"/>
    </xf>
    <xf numFmtId="0" fontId="15" fillId="5" borderId="7"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17" fillId="0" borderId="7" xfId="0" applyFont="1" applyBorder="1" applyAlignment="1">
      <alignment horizontal="justify" vertical="center" wrapText="1"/>
    </xf>
    <xf numFmtId="0" fontId="0" fillId="2" borderId="0" xfId="0" applyFill="1" applyBorder="1"/>
    <xf numFmtId="0" fontId="18" fillId="6" borderId="3" xfId="0" applyFont="1" applyFill="1" applyBorder="1" applyAlignment="1">
      <alignment horizontal="center" vertical="center" wrapText="1"/>
    </xf>
    <xf numFmtId="0" fontId="19" fillId="6" borderId="7" xfId="0" applyFont="1" applyFill="1" applyBorder="1" applyAlignment="1">
      <alignment horizontal="justify" vertical="center" wrapText="1"/>
    </xf>
    <xf numFmtId="0" fontId="3" fillId="0" borderId="3" xfId="0" applyFont="1" applyBorder="1" applyAlignment="1">
      <alignment horizontal="center" vertical="center" wrapText="1"/>
    </xf>
    <xf numFmtId="0" fontId="17" fillId="2" borderId="0" xfId="0" applyFont="1" applyFill="1" applyAlignment="1">
      <alignment horizontal="justify" vertical="center"/>
    </xf>
    <xf numFmtId="0" fontId="21" fillId="0" borderId="7" xfId="0" applyFont="1" applyBorder="1" applyAlignment="1">
      <alignment horizontal="justify" vertical="center" wrapText="1"/>
    </xf>
    <xf numFmtId="0" fontId="20" fillId="7" borderId="5"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2" fillId="2" borderId="0" xfId="0" applyFont="1" applyFill="1" applyAlignment="1">
      <alignment vertical="center"/>
    </xf>
    <xf numFmtId="0" fontId="29" fillId="0" borderId="7" xfId="0" applyFont="1" applyBorder="1" applyAlignment="1">
      <alignment horizontal="justify" vertical="center" wrapText="1"/>
    </xf>
    <xf numFmtId="0" fontId="30" fillId="0" borderId="7" xfId="0" applyFont="1" applyBorder="1" applyAlignment="1">
      <alignment horizontal="justify" vertical="center" wrapText="1"/>
    </xf>
    <xf numFmtId="0" fontId="0" fillId="2" borderId="0" xfId="0" applyFill="1" applyAlignment="1">
      <alignment vertical="center" wrapText="1"/>
    </xf>
    <xf numFmtId="0" fontId="31" fillId="2" borderId="0" xfId="0" applyFont="1" applyFill="1" applyAlignment="1">
      <alignment horizontal="justify" vertical="center"/>
    </xf>
    <xf numFmtId="0" fontId="0" fillId="2" borderId="0" xfId="0" applyFill="1" applyAlignment="1">
      <alignment horizontal="left"/>
    </xf>
    <xf numFmtId="0" fontId="32" fillId="10" borderId="4" xfId="0" applyFont="1" applyFill="1" applyBorder="1" applyAlignment="1">
      <alignment horizontal="center" vertical="center" wrapText="1"/>
    </xf>
    <xf numFmtId="0" fontId="33" fillId="2" borderId="0" xfId="0" applyFont="1" applyFill="1"/>
    <xf numFmtId="0" fontId="34" fillId="0" borderId="7" xfId="0" applyFont="1" applyBorder="1" applyAlignment="1">
      <alignment horizontal="justify" vertical="center" wrapText="1"/>
    </xf>
    <xf numFmtId="0" fontId="35" fillId="2" borderId="0" xfId="0" applyFont="1" applyFill="1"/>
    <xf numFmtId="0" fontId="34" fillId="0" borderId="13" xfId="0" applyFont="1" applyBorder="1" applyAlignment="1">
      <alignment horizontal="justify" vertical="center" wrapText="1"/>
    </xf>
    <xf numFmtId="0" fontId="13" fillId="2" borderId="0" xfId="0" applyFont="1" applyFill="1" applyAlignment="1">
      <alignment horizontal="center" vertical="center"/>
    </xf>
    <xf numFmtId="0" fontId="11" fillId="2" borderId="0" xfId="0" applyFont="1" applyFill="1" applyAlignment="1">
      <alignment vertical="center"/>
    </xf>
    <xf numFmtId="0" fontId="13" fillId="2" borderId="0" xfId="0" applyFont="1" applyFill="1"/>
    <xf numFmtId="0" fontId="11" fillId="2" borderId="0" xfId="0" applyFont="1" applyFill="1" applyAlignment="1">
      <alignment horizontal="center" vertical="center"/>
    </xf>
    <xf numFmtId="0" fontId="13" fillId="9" borderId="1" xfId="0" applyFont="1" applyFill="1" applyBorder="1" applyAlignment="1">
      <alignment horizontal="left" vertical="center" wrapText="1"/>
    </xf>
    <xf numFmtId="0" fontId="38" fillId="9" borderId="1" xfId="0" applyFont="1" applyFill="1" applyBorder="1" applyAlignment="1">
      <alignment horizontal="justify" vertical="center"/>
    </xf>
    <xf numFmtId="0" fontId="13" fillId="6" borderId="11" xfId="0" applyFont="1" applyFill="1" applyBorder="1" applyAlignment="1">
      <alignment horizontal="center" vertical="center"/>
    </xf>
    <xf numFmtId="0" fontId="38" fillId="6" borderId="12" xfId="0" applyFont="1" applyFill="1" applyBorder="1" applyAlignment="1">
      <alignment horizontal="justify" vertical="center"/>
    </xf>
    <xf numFmtId="0" fontId="13" fillId="6" borderId="12" xfId="0" applyFont="1" applyFill="1" applyBorder="1"/>
    <xf numFmtId="0" fontId="13" fillId="6" borderId="4" xfId="0" applyFont="1" applyFill="1" applyBorder="1"/>
    <xf numFmtId="0" fontId="13" fillId="9" borderId="1" xfId="0" applyFont="1" applyFill="1" applyBorder="1" applyAlignment="1">
      <alignment horizontal="left" vertical="justify" wrapText="1"/>
    </xf>
    <xf numFmtId="0" fontId="4" fillId="11" borderId="7" xfId="0" applyFont="1" applyFill="1" applyBorder="1" applyAlignment="1">
      <alignment horizontal="center" vertical="center" wrapText="1"/>
    </xf>
    <xf numFmtId="0" fontId="5" fillId="11" borderId="7" xfId="0" applyFont="1" applyFill="1" applyBorder="1" applyAlignment="1">
      <alignment vertical="center"/>
    </xf>
    <xf numFmtId="0" fontId="4" fillId="11" borderId="7" xfId="0" applyFont="1" applyFill="1" applyBorder="1" applyAlignment="1">
      <alignment horizontal="center" vertical="center"/>
    </xf>
    <xf numFmtId="0" fontId="29" fillId="11" borderId="3" xfId="0" applyFont="1" applyFill="1" applyBorder="1" applyAlignment="1">
      <alignment horizontal="justify" vertical="center" wrapText="1"/>
    </xf>
    <xf numFmtId="0" fontId="29" fillId="11" borderId="8" xfId="0" applyFont="1" applyFill="1" applyBorder="1" applyAlignment="1">
      <alignment horizontal="justify" vertical="center" wrapText="1"/>
    </xf>
    <xf numFmtId="0" fontId="17" fillId="11" borderId="3" xfId="0" applyFont="1" applyFill="1" applyBorder="1" applyAlignment="1">
      <alignment horizontal="justify" vertical="center" wrapText="1"/>
    </xf>
    <xf numFmtId="0" fontId="17" fillId="11" borderId="8" xfId="0" applyFont="1" applyFill="1" applyBorder="1" applyAlignment="1">
      <alignment horizontal="justify" vertical="center" wrapText="1"/>
    </xf>
    <xf numFmtId="0" fontId="17" fillId="11" borderId="1" xfId="0" applyFont="1" applyFill="1" applyBorder="1" applyAlignment="1">
      <alignment horizontal="justify" vertical="center" wrapText="1"/>
    </xf>
    <xf numFmtId="0" fontId="17" fillId="11" borderId="2" xfId="0" applyFont="1" applyFill="1" applyBorder="1" applyAlignment="1">
      <alignment horizontal="justify" vertical="center" wrapText="1"/>
    </xf>
    <xf numFmtId="0" fontId="0" fillId="2" borderId="14" xfId="0" applyFill="1" applyBorder="1"/>
    <xf numFmtId="0" fontId="2" fillId="2" borderId="15" xfId="0" applyFont="1" applyFill="1" applyBorder="1" applyAlignment="1">
      <alignment horizontal="center" vertical="center"/>
    </xf>
    <xf numFmtId="0" fontId="2" fillId="10" borderId="15" xfId="0" applyFont="1" applyFill="1" applyBorder="1" applyAlignment="1">
      <alignment horizontal="center" vertical="center"/>
    </xf>
    <xf numFmtId="0" fontId="22" fillId="2" borderId="15" xfId="0" applyFont="1" applyFill="1" applyBorder="1" applyAlignment="1">
      <alignment horizontal="justify" vertical="center"/>
    </xf>
    <xf numFmtId="0" fontId="44" fillId="2" borderId="15" xfId="0" applyFont="1" applyFill="1" applyBorder="1" applyAlignment="1">
      <alignment horizontal="justify" vertical="center"/>
    </xf>
    <xf numFmtId="0" fontId="23" fillId="2" borderId="15" xfId="0" applyFont="1" applyFill="1" applyBorder="1" applyAlignment="1">
      <alignment horizontal="justify" vertical="center"/>
    </xf>
    <xf numFmtId="0" fontId="24" fillId="2" borderId="15" xfId="0" applyFont="1" applyFill="1" applyBorder="1" applyAlignment="1">
      <alignment horizontal="justify" vertical="center"/>
    </xf>
    <xf numFmtId="0" fontId="44" fillId="2" borderId="16" xfId="0" applyFont="1" applyFill="1" applyBorder="1" applyAlignment="1">
      <alignment horizontal="justify" vertical="center"/>
    </xf>
    <xf numFmtId="0" fontId="47" fillId="2" borderId="0" xfId="0" applyFont="1" applyFill="1" applyAlignment="1">
      <alignment horizontal="justify" vertical="center"/>
    </xf>
    <xf numFmtId="0" fontId="44" fillId="2" borderId="0" xfId="0" applyFont="1" applyFill="1" applyAlignment="1">
      <alignment vertical="center"/>
    </xf>
    <xf numFmtId="0" fontId="22" fillId="2" borderId="15" xfId="0" applyFont="1" applyFill="1" applyBorder="1" applyAlignment="1">
      <alignment horizontal="center" vertical="center"/>
    </xf>
    <xf numFmtId="0" fontId="22" fillId="5" borderId="15" xfId="0" applyFont="1" applyFill="1" applyBorder="1" applyAlignment="1">
      <alignment horizontal="justify" vertical="center"/>
    </xf>
    <xf numFmtId="0" fontId="0" fillId="2" borderId="16" xfId="0" applyFill="1" applyBorder="1"/>
    <xf numFmtId="0" fontId="49" fillId="12" borderId="0" xfId="0" applyFont="1" applyFill="1"/>
    <xf numFmtId="0" fontId="54" fillId="12" borderId="0" xfId="0" applyFont="1" applyFill="1" applyAlignment="1">
      <alignment horizontal="justify" vertical="center"/>
    </xf>
    <xf numFmtId="0" fontId="49" fillId="12" borderId="0" xfId="0" applyFont="1" applyFill="1" applyAlignment="1">
      <alignment horizontal="justify" vertical="center"/>
    </xf>
    <xf numFmtId="0" fontId="50" fillId="12" borderId="0" xfId="0" applyFont="1" applyFill="1" applyAlignment="1">
      <alignment horizontal="justify" vertical="center"/>
    </xf>
    <xf numFmtId="0" fontId="51" fillId="12" borderId="0" xfId="0" applyFont="1" applyFill="1" applyAlignment="1">
      <alignment horizontal="justify" vertical="center"/>
    </xf>
    <xf numFmtId="0" fontId="55" fillId="12" borderId="0" xfId="0" applyFont="1" applyFill="1" applyAlignment="1">
      <alignment horizontal="center"/>
    </xf>
    <xf numFmtId="0" fontId="49" fillId="12" borderId="0" xfId="0" applyFont="1" applyFill="1" applyAlignment="1">
      <alignment horizontal="justify" vertical="center" wrapText="1"/>
    </xf>
    <xf numFmtId="0" fontId="24" fillId="2" borderId="15" xfId="0" applyFont="1" applyFill="1" applyBorder="1" applyAlignment="1">
      <alignment horizontal="justify" vertical="center" wrapText="1"/>
    </xf>
    <xf numFmtId="0" fontId="56" fillId="0" borderId="0" xfId="1" applyAlignment="1">
      <alignment vertical="center"/>
    </xf>
    <xf numFmtId="0" fontId="13" fillId="2" borderId="1" xfId="0" applyFont="1" applyFill="1" applyBorder="1" applyAlignment="1">
      <alignment horizontal="left" vertical="center" wrapText="1"/>
    </xf>
    <xf numFmtId="0" fontId="38" fillId="2" borderId="1" xfId="0" applyFont="1" applyFill="1" applyBorder="1" applyAlignment="1">
      <alignment horizontal="justify" vertical="center"/>
    </xf>
    <xf numFmtId="4" fontId="5" fillId="0" borderId="7" xfId="0" applyNumberFormat="1" applyFont="1" applyBorder="1" applyAlignment="1">
      <alignment vertical="center" wrapText="1"/>
    </xf>
    <xf numFmtId="4" fontId="8" fillId="6" borderId="7" xfId="0" applyNumberFormat="1" applyFont="1" applyFill="1" applyBorder="1" applyAlignment="1">
      <alignment vertical="center" wrapText="1"/>
    </xf>
    <xf numFmtId="4" fontId="61" fillId="3" borderId="7" xfId="0" applyNumberFormat="1" applyFont="1" applyFill="1" applyBorder="1" applyAlignment="1">
      <alignment vertical="center" wrapText="1"/>
    </xf>
    <xf numFmtId="4" fontId="62" fillId="3" borderId="7" xfId="0" applyNumberFormat="1" applyFont="1" applyFill="1" applyBorder="1" applyAlignment="1">
      <alignment vertical="center" wrapText="1"/>
    </xf>
    <xf numFmtId="4" fontId="62" fillId="6" borderId="7" xfId="0" applyNumberFormat="1" applyFont="1" applyFill="1" applyBorder="1" applyAlignment="1">
      <alignment vertical="center" wrapText="1"/>
    </xf>
    <xf numFmtId="4" fontId="7" fillId="6" borderId="7" xfId="0" applyNumberFormat="1" applyFont="1" applyFill="1" applyBorder="1" applyAlignment="1">
      <alignment vertical="center" wrapText="1"/>
    </xf>
    <xf numFmtId="4" fontId="8" fillId="5" borderId="7" xfId="0" applyNumberFormat="1" applyFont="1" applyFill="1" applyBorder="1" applyAlignment="1">
      <alignment vertical="center" wrapText="1"/>
    </xf>
    <xf numFmtId="4" fontId="17" fillId="0" borderId="7" xfId="0" applyNumberFormat="1" applyFont="1" applyBorder="1" applyAlignment="1">
      <alignment horizontal="center" vertical="center" wrapText="1"/>
    </xf>
    <xf numFmtId="10" fontId="3" fillId="0" borderId="7"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0" fontId="60" fillId="2" borderId="1" xfId="0" applyFont="1" applyFill="1" applyBorder="1" applyAlignment="1">
      <alignment horizontal="center" vertical="center" wrapText="1"/>
    </xf>
    <xf numFmtId="0" fontId="60" fillId="2" borderId="1" xfId="0" applyFont="1" applyFill="1" applyBorder="1" applyAlignment="1">
      <alignment horizontal="left" vertical="top" wrapText="1"/>
    </xf>
    <xf numFmtId="43" fontId="3" fillId="0" borderId="7" xfId="2" applyFont="1" applyBorder="1" applyAlignment="1">
      <alignment horizontal="justify" vertical="center" wrapText="1"/>
    </xf>
    <xf numFmtId="43" fontId="17" fillId="0" borderId="7" xfId="2" applyFont="1" applyBorder="1" applyAlignment="1">
      <alignment horizontal="justify" vertical="center" wrapText="1"/>
    </xf>
    <xf numFmtId="43" fontId="3" fillId="0" borderId="7" xfId="0" applyNumberFormat="1" applyFont="1" applyBorder="1" applyAlignment="1">
      <alignment horizontal="justify" vertical="center" wrapText="1"/>
    </xf>
    <xf numFmtId="43" fontId="19" fillId="6" borderId="7" xfId="2" applyFont="1" applyFill="1" applyBorder="1" applyAlignment="1">
      <alignment horizontal="justify" vertical="center" wrapText="1"/>
    </xf>
    <xf numFmtId="43" fontId="19" fillId="6" borderId="7" xfId="0" applyNumberFormat="1" applyFont="1" applyFill="1" applyBorder="1" applyAlignment="1">
      <alignment horizontal="justify" vertical="center" wrapText="1"/>
    </xf>
    <xf numFmtId="43" fontId="3" fillId="0" borderId="7" xfId="2" applyFont="1" applyBorder="1" applyAlignment="1">
      <alignment horizontal="center" vertical="center" wrapText="1"/>
    </xf>
    <xf numFmtId="43" fontId="3" fillId="0" borderId="7" xfId="0" applyNumberFormat="1" applyFont="1" applyBorder="1" applyAlignment="1">
      <alignment horizontal="center" vertical="center" wrapText="1"/>
    </xf>
    <xf numFmtId="43" fontId="18" fillId="6" borderId="7"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6" fillId="10" borderId="4" xfId="0" applyFont="1" applyFill="1" applyBorder="1" applyAlignment="1">
      <alignment horizontal="center" vertical="center" wrapText="1"/>
    </xf>
    <xf numFmtId="0" fontId="60" fillId="2" borderId="1" xfId="0" applyFont="1" applyFill="1" applyBorder="1" applyAlignment="1">
      <alignment horizontal="left" vertical="center" wrapText="1"/>
    </xf>
    <xf numFmtId="0" fontId="56" fillId="0" borderId="7" xfId="1" applyBorder="1" applyAlignment="1">
      <alignment horizontal="justify" vertical="center" wrapText="1"/>
    </xf>
    <xf numFmtId="0" fontId="65" fillId="0" borderId="7" xfId="0" applyFont="1" applyBorder="1" applyAlignment="1">
      <alignment horizontal="justify" vertical="center" wrapText="1"/>
    </xf>
    <xf numFmtId="0" fontId="64" fillId="11" borderId="1" xfId="0" applyFont="1" applyFill="1" applyBorder="1" applyAlignment="1">
      <alignment horizontal="justify" vertical="center" wrapText="1"/>
    </xf>
    <xf numFmtId="0" fontId="64" fillId="11" borderId="3" xfId="0" applyFont="1" applyFill="1" applyBorder="1" applyAlignment="1">
      <alignment horizontal="justify" vertical="center" wrapText="1"/>
    </xf>
    <xf numFmtId="0" fontId="64" fillId="11" borderId="8" xfId="0" applyFont="1" applyFill="1" applyBorder="1" applyAlignment="1">
      <alignment horizontal="justify" vertical="center" wrapText="1"/>
    </xf>
    <xf numFmtId="0" fontId="17" fillId="0" borderId="3" xfId="0" applyFont="1" applyBorder="1" applyAlignment="1">
      <alignment horizontal="justify" vertical="center" wrapText="1"/>
    </xf>
    <xf numFmtId="0" fontId="17" fillId="0" borderId="8" xfId="0" applyFont="1" applyBorder="1" applyAlignment="1">
      <alignment horizontal="justify" vertical="center" wrapText="1"/>
    </xf>
    <xf numFmtId="0" fontId="17" fillId="2" borderId="3" xfId="0" applyFont="1" applyFill="1" applyBorder="1" applyAlignment="1">
      <alignment horizontal="justify" vertical="center" wrapText="1"/>
    </xf>
    <xf numFmtId="0" fontId="17" fillId="2" borderId="8" xfId="0" applyFont="1" applyFill="1" applyBorder="1" applyAlignment="1">
      <alignment horizontal="justify" vertical="center" wrapText="1"/>
    </xf>
    <xf numFmtId="0" fontId="67" fillId="11" borderId="3" xfId="0" applyFont="1" applyFill="1" applyBorder="1" applyAlignment="1">
      <alignment horizontal="justify" vertical="center" wrapText="1"/>
    </xf>
    <xf numFmtId="0" fontId="68" fillId="0" borderId="7" xfId="0" applyFont="1" applyBorder="1" applyAlignment="1">
      <alignment horizontal="justify" vertical="center" wrapText="1"/>
    </xf>
    <xf numFmtId="0" fontId="67" fillId="0" borderId="7" xfId="0" applyFont="1" applyBorder="1" applyAlignment="1">
      <alignment horizontal="justify" vertical="center" wrapText="1"/>
    </xf>
    <xf numFmtId="0" fontId="67" fillId="0" borderId="7" xfId="0" applyFont="1" applyBorder="1" applyAlignment="1">
      <alignment horizontal="center" vertical="center" wrapText="1"/>
    </xf>
    <xf numFmtId="0" fontId="29" fillId="0" borderId="7" xfId="0" applyFont="1" applyBorder="1" applyAlignment="1">
      <alignment horizontal="left" vertical="center" wrapText="1"/>
    </xf>
    <xf numFmtId="0" fontId="59"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60" fillId="0" borderId="1" xfId="0" applyFont="1" applyBorder="1" applyAlignment="1">
      <alignment horizontal="left" vertical="center" wrapText="1"/>
    </xf>
    <xf numFmtId="0" fontId="60" fillId="9" borderId="1" xfId="0" applyFont="1" applyFill="1" applyBorder="1" applyAlignment="1">
      <alignment horizontal="left" vertical="center" wrapText="1"/>
    </xf>
    <xf numFmtId="0" fontId="60" fillId="2" borderId="0" xfId="0" applyFont="1" applyFill="1"/>
    <xf numFmtId="0" fontId="73" fillId="0" borderId="0" xfId="0" applyFont="1" applyAlignment="1">
      <alignment vertical="center"/>
    </xf>
    <xf numFmtId="0" fontId="74" fillId="0" borderId="3" xfId="0" applyFont="1" applyBorder="1" applyAlignment="1">
      <alignment horizontal="left" vertical="center" wrapText="1"/>
    </xf>
    <xf numFmtId="0" fontId="75" fillId="0" borderId="7" xfId="0" applyFont="1" applyBorder="1" applyAlignment="1">
      <alignment horizontal="left" vertical="center" wrapText="1"/>
    </xf>
    <xf numFmtId="10" fontId="75" fillId="0" borderId="7" xfId="3" applyNumberFormat="1" applyFont="1" applyBorder="1" applyAlignment="1">
      <alignment horizontal="center" vertical="center" wrapText="1"/>
    </xf>
    <xf numFmtId="10" fontId="75" fillId="0" borderId="7" xfId="3" applyNumberFormat="1" applyFont="1" applyFill="1" applyBorder="1" applyAlignment="1">
      <alignment horizontal="center" vertical="center" wrapText="1"/>
    </xf>
    <xf numFmtId="10" fontId="75" fillId="0" borderId="7" xfId="3" applyNumberFormat="1" applyFont="1" applyBorder="1" applyAlignment="1">
      <alignment vertical="center" wrapText="1"/>
    </xf>
    <xf numFmtId="0" fontId="75" fillId="0" borderId="7" xfId="0" applyFont="1" applyBorder="1" applyAlignment="1">
      <alignment vertical="center" wrapText="1"/>
    </xf>
    <xf numFmtId="164" fontId="75" fillId="0" borderId="7" xfId="3" applyNumberFormat="1" applyFont="1" applyBorder="1" applyAlignment="1">
      <alignment horizontal="center" vertical="center" wrapText="1"/>
    </xf>
    <xf numFmtId="0" fontId="76" fillId="0" borderId="7" xfId="0" applyFont="1" applyBorder="1" applyAlignment="1">
      <alignment vertical="center" wrapText="1"/>
    </xf>
    <xf numFmtId="4" fontId="75" fillId="0" borderId="7" xfId="3" applyNumberFormat="1" applyFont="1" applyBorder="1" applyAlignment="1">
      <alignment horizontal="center" vertical="center" wrapText="1"/>
    </xf>
    <xf numFmtId="164" fontId="75" fillId="0" borderId="7" xfId="3" applyNumberFormat="1" applyFont="1" applyFill="1" applyBorder="1" applyAlignment="1">
      <alignment horizontal="center" vertical="center" wrapText="1"/>
    </xf>
    <xf numFmtId="0" fontId="74" fillId="0" borderId="1" xfId="0" applyFont="1" applyBorder="1" applyAlignment="1">
      <alignment horizontal="left" vertical="center" wrapText="1"/>
    </xf>
    <xf numFmtId="0" fontId="75" fillId="0" borderId="4" xfId="0" applyFont="1" applyBorder="1" applyAlignment="1">
      <alignment horizontal="left" vertical="center" wrapText="1"/>
    </xf>
    <xf numFmtId="3" fontId="75" fillId="0" borderId="4" xfId="0" applyNumberFormat="1" applyFont="1" applyBorder="1" applyAlignment="1">
      <alignment horizontal="center" vertical="center" wrapText="1"/>
    </xf>
    <xf numFmtId="0" fontId="75" fillId="0" borderId="4" xfId="0" applyFont="1" applyBorder="1" applyAlignment="1">
      <alignment vertical="center" wrapText="1"/>
    </xf>
    <xf numFmtId="0" fontId="74" fillId="0" borderId="8" xfId="0" applyFont="1" applyBorder="1" applyAlignment="1">
      <alignment horizontal="left" vertical="center" wrapText="1"/>
    </xf>
    <xf numFmtId="3" fontId="75" fillId="0" borderId="7" xfId="0" applyNumberFormat="1" applyFont="1" applyBorder="1" applyAlignment="1">
      <alignment horizontal="center" vertical="center" wrapText="1"/>
    </xf>
    <xf numFmtId="0" fontId="58" fillId="2" borderId="1" xfId="0" applyFont="1" applyFill="1" applyBorder="1" applyAlignment="1">
      <alignment horizontal="left" vertical="top" wrapText="1"/>
    </xf>
    <xf numFmtId="0" fontId="60" fillId="2" borderId="1" xfId="0" applyFont="1" applyFill="1" applyBorder="1" applyAlignment="1">
      <alignment horizontal="justify" vertical="top" wrapText="1"/>
    </xf>
    <xf numFmtId="0" fontId="59" fillId="2" borderId="1" xfId="0" applyFont="1" applyFill="1" applyBorder="1" applyAlignment="1">
      <alignment horizontal="justify" vertical="top" wrapText="1"/>
    </xf>
    <xf numFmtId="0" fontId="59" fillId="0" borderId="1" xfId="0" applyFont="1" applyBorder="1" applyAlignment="1">
      <alignment horizontal="left" vertical="top" wrapText="1"/>
    </xf>
    <xf numFmtId="0" fontId="59" fillId="2" borderId="1" xfId="0" applyFont="1" applyFill="1" applyBorder="1" applyAlignment="1">
      <alignment horizontal="left" vertical="center" wrapText="1"/>
    </xf>
    <xf numFmtId="0" fontId="40" fillId="6" borderId="12" xfId="0" applyFont="1" applyFill="1" applyBorder="1" applyAlignment="1">
      <alignment horizontal="center" vertical="center"/>
    </xf>
    <xf numFmtId="0" fontId="40" fillId="6" borderId="4"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4" xfId="0" applyFont="1" applyFill="1" applyBorder="1" applyAlignment="1">
      <alignment horizontal="center" vertical="center"/>
    </xf>
    <xf numFmtId="0" fontId="5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59" fillId="2" borderId="2" xfId="0" applyFont="1" applyFill="1" applyBorder="1" applyAlignment="1">
      <alignment horizontal="center" vertical="center" wrapText="1"/>
    </xf>
    <xf numFmtId="0" fontId="59" fillId="2" borderId="8"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69" fillId="11" borderId="1" xfId="0" applyFont="1" applyFill="1" applyBorder="1" applyAlignment="1">
      <alignment horizontal="left" vertical="center" wrapText="1"/>
    </xf>
    <xf numFmtId="0" fontId="41" fillId="6" borderId="12"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12" fillId="11" borderId="4" xfId="0" applyFont="1" applyFill="1" applyBorder="1" applyAlignment="1">
      <alignment horizontal="left" vertical="center" wrapText="1"/>
    </xf>
    <xf numFmtId="0" fontId="13" fillId="5" borderId="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7" xfId="0" applyFont="1" applyFill="1" applyBorder="1" applyAlignment="1">
      <alignment horizontal="center" vertical="center"/>
    </xf>
    <xf numFmtId="0" fontId="12" fillId="13" borderId="4" xfId="0" applyFont="1" applyFill="1" applyBorder="1" applyAlignment="1">
      <alignment horizontal="left" vertical="center" wrapText="1"/>
    </xf>
    <xf numFmtId="0" fontId="13" fillId="13" borderId="5" xfId="0" applyFont="1" applyFill="1" applyBorder="1" applyAlignment="1">
      <alignment horizontal="center" vertical="center"/>
    </xf>
    <xf numFmtId="0" fontId="13" fillId="13" borderId="13" xfId="0" applyFont="1" applyFill="1" applyBorder="1" applyAlignment="1">
      <alignment horizontal="center" vertical="center"/>
    </xf>
    <xf numFmtId="0" fontId="13" fillId="13" borderId="7" xfId="0" applyFont="1" applyFill="1" applyBorder="1" applyAlignment="1">
      <alignment horizontal="center" vertical="center"/>
    </xf>
    <xf numFmtId="0" fontId="60" fillId="5" borderId="5" xfId="0" applyFont="1" applyFill="1" applyBorder="1" applyAlignment="1">
      <alignment horizontal="center" vertical="center"/>
    </xf>
    <xf numFmtId="0" fontId="60" fillId="5" borderId="13" xfId="0" applyFont="1" applyFill="1" applyBorder="1" applyAlignment="1">
      <alignment horizontal="center" vertical="center"/>
    </xf>
    <xf numFmtId="0" fontId="60" fillId="5" borderId="7" xfId="0" applyFont="1" applyFill="1" applyBorder="1" applyAlignment="1">
      <alignment horizontal="center" vertical="center"/>
    </xf>
    <xf numFmtId="0" fontId="69" fillId="11" borderId="4" xfId="0" applyFont="1" applyFill="1" applyBorder="1" applyAlignment="1">
      <alignment horizontal="left" vertical="center" wrapText="1"/>
    </xf>
    <xf numFmtId="0" fontId="12" fillId="5" borderId="5"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7" xfId="0" applyFont="1" applyFill="1" applyBorder="1" applyAlignment="1">
      <alignment horizontal="center" vertical="center"/>
    </xf>
    <xf numFmtId="0" fontId="37" fillId="5" borderId="5" xfId="0" applyFont="1" applyFill="1" applyBorder="1" applyAlignment="1">
      <alignment horizontal="center" vertical="center"/>
    </xf>
    <xf numFmtId="0" fontId="37" fillId="5" borderId="13" xfId="0" applyFont="1" applyFill="1" applyBorder="1" applyAlignment="1">
      <alignment horizontal="center" vertical="center"/>
    </xf>
    <xf numFmtId="0" fontId="37" fillId="5" borderId="7" xfId="0" applyFont="1" applyFill="1" applyBorder="1" applyAlignment="1">
      <alignment horizontal="center" vertical="center"/>
    </xf>
    <xf numFmtId="0" fontId="12" fillId="2" borderId="4" xfId="0" applyFont="1" applyFill="1" applyBorder="1" applyAlignment="1">
      <alignment horizontal="left" vertical="center" wrapText="1"/>
    </xf>
    <xf numFmtId="0" fontId="38" fillId="5" borderId="5" xfId="0" applyFont="1" applyFill="1" applyBorder="1" applyAlignment="1">
      <alignment horizontal="center" vertical="center"/>
    </xf>
    <xf numFmtId="0" fontId="38" fillId="5" borderId="13" xfId="0" applyFont="1" applyFill="1" applyBorder="1" applyAlignment="1">
      <alignment horizontal="center" vertical="center"/>
    </xf>
    <xf numFmtId="0" fontId="38" fillId="5" borderId="7" xfId="0" applyFont="1" applyFill="1" applyBorder="1" applyAlignment="1">
      <alignment horizontal="center" vertical="center"/>
    </xf>
    <xf numFmtId="0" fontId="12" fillId="5" borderId="5"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3" fillId="9" borderId="2" xfId="0" applyFont="1" applyFill="1" applyBorder="1" applyAlignment="1">
      <alignment horizontal="left" vertical="center" wrapText="1"/>
    </xf>
    <xf numFmtId="0" fontId="59" fillId="2" borderId="1" xfId="0" applyFont="1" applyFill="1" applyBorder="1" applyAlignment="1">
      <alignment horizontal="left" vertical="top" wrapText="1"/>
    </xf>
    <xf numFmtId="0" fontId="59" fillId="2" borderId="1" xfId="0" applyFont="1" applyFill="1" applyBorder="1" applyAlignment="1">
      <alignment vertical="top" wrapText="1"/>
    </xf>
    <xf numFmtId="0" fontId="13" fillId="2" borderId="11" xfId="0" applyFont="1" applyFill="1" applyBorder="1" applyAlignment="1">
      <alignment horizontal="left" vertical="center" wrapText="1"/>
    </xf>
    <xf numFmtId="0" fontId="34" fillId="0" borderId="7" xfId="0" applyFont="1" applyBorder="1" applyAlignment="1">
      <alignment horizontal="justify" vertical="top" wrapText="1"/>
    </xf>
    <xf numFmtId="0" fontId="77" fillId="0" borderId="7" xfId="0" applyFont="1" applyBorder="1" applyAlignment="1">
      <alignment horizontal="justify" vertical="center" wrapText="1"/>
    </xf>
    <xf numFmtId="0" fontId="13" fillId="9" borderId="1" xfId="0" applyFont="1" applyFill="1" applyBorder="1" applyAlignment="1">
      <alignment vertical="top" wrapText="1"/>
    </xf>
    <xf numFmtId="0" fontId="78" fillId="2" borderId="7" xfId="0" applyFont="1" applyFill="1" applyBorder="1" applyAlignment="1">
      <alignment horizontal="left" vertical="top" wrapText="1"/>
    </xf>
    <xf numFmtId="0" fontId="70" fillId="2" borderId="1" xfId="0" applyFont="1" applyFill="1" applyBorder="1" applyAlignment="1">
      <alignment horizontal="left" vertical="top" wrapText="1"/>
    </xf>
    <xf numFmtId="0" fontId="79" fillId="2" borderId="1" xfId="0" applyFont="1" applyFill="1" applyBorder="1" applyAlignment="1">
      <alignment horizontal="justify" vertical="top" wrapText="1"/>
    </xf>
    <xf numFmtId="0" fontId="34" fillId="2" borderId="7" xfId="0" applyFont="1" applyFill="1" applyBorder="1" applyAlignment="1">
      <alignment horizontal="justify" vertical="center" wrapText="1"/>
    </xf>
    <xf numFmtId="0" fontId="77" fillId="2" borderId="7" xfId="0" applyFont="1" applyFill="1" applyBorder="1" applyAlignment="1">
      <alignment horizontal="justify" vertical="center" wrapText="1"/>
    </xf>
    <xf numFmtId="0" fontId="59" fillId="2" borderId="2" xfId="0" applyFont="1" applyFill="1" applyBorder="1" applyAlignment="1">
      <alignment vertical="top" wrapText="1"/>
    </xf>
    <xf numFmtId="0" fontId="60" fillId="2" borderId="8" xfId="0" applyFont="1" applyFill="1" applyBorder="1" applyAlignment="1">
      <alignment horizontal="left" vertical="top" wrapText="1"/>
    </xf>
    <xf numFmtId="0" fontId="59" fillId="0" borderId="0" xfId="0" applyFont="1" applyAlignment="1">
      <alignment horizontal="justify" vertical="top" wrapText="1"/>
    </xf>
    <xf numFmtId="0" fontId="59" fillId="2" borderId="0" xfId="0" applyFont="1" applyFill="1" applyAlignment="1">
      <alignment horizontal="justify" vertical="top" wrapText="1"/>
    </xf>
    <xf numFmtId="0" fontId="59" fillId="2" borderId="0" xfId="0" applyFont="1" applyFill="1" applyAlignment="1">
      <alignment vertical="top" wrapText="1"/>
    </xf>
    <xf numFmtId="0" fontId="59" fillId="0" borderId="17" xfId="0" applyFont="1" applyBorder="1" applyAlignment="1">
      <alignment vertical="center" wrapText="1"/>
    </xf>
    <xf numFmtId="0" fontId="59" fillId="0" borderId="0" xfId="0" applyFont="1" applyAlignment="1">
      <alignment vertical="top" wrapText="1"/>
    </xf>
    <xf numFmtId="0" fontId="60" fillId="0" borderId="0" xfId="0" applyFont="1" applyAlignment="1">
      <alignment horizontal="justify" vertical="top" wrapText="1"/>
    </xf>
    <xf numFmtId="0" fontId="59" fillId="0" borderId="1" xfId="0" applyFont="1" applyBorder="1" applyAlignment="1">
      <alignment horizontal="left" vertical="center" wrapText="1"/>
    </xf>
    <xf numFmtId="0" fontId="59" fillId="0" borderId="1" xfId="0" applyFont="1" applyBorder="1" applyAlignment="1">
      <alignment vertical="top" wrapText="1"/>
    </xf>
    <xf numFmtId="0" fontId="80" fillId="0" borderId="0" xfId="0" applyFont="1" applyAlignment="1">
      <alignment vertical="center" wrapText="1"/>
    </xf>
    <xf numFmtId="0" fontId="58" fillId="0" borderId="0" xfId="0" applyFont="1" applyAlignment="1">
      <alignment horizontal="left" vertical="top" wrapText="1" shrinkToFit="1"/>
    </xf>
    <xf numFmtId="0" fontId="82" fillId="2" borderId="0" xfId="1" applyFont="1" applyFill="1" applyAlignment="1">
      <alignment vertical="center" wrapText="1"/>
    </xf>
    <xf numFmtId="0" fontId="82" fillId="2" borderId="1" xfId="1" applyFont="1" applyFill="1" applyBorder="1" applyAlignment="1">
      <alignment horizontal="center" vertical="center" wrapText="1"/>
    </xf>
    <xf numFmtId="0" fontId="58" fillId="2" borderId="1" xfId="0" applyFont="1" applyFill="1" applyBorder="1" applyAlignment="1">
      <alignment vertical="top" wrapText="1"/>
    </xf>
    <xf numFmtId="0" fontId="82" fillId="0" borderId="0" xfId="1" applyFont="1" applyAlignment="1">
      <alignment vertical="top" wrapText="1"/>
    </xf>
    <xf numFmtId="0" fontId="58" fillId="2" borderId="1" xfId="0" applyFont="1" applyFill="1" applyBorder="1" applyAlignment="1">
      <alignment horizontal="left" vertical="center" wrapText="1"/>
    </xf>
    <xf numFmtId="0" fontId="58" fillId="0" borderId="1" xfId="0" applyFont="1" applyBorder="1" applyAlignment="1">
      <alignment horizontal="left" vertical="top" wrapText="1"/>
    </xf>
    <xf numFmtId="0" fontId="58" fillId="0" borderId="1" xfId="0" applyFont="1" applyBorder="1" applyAlignment="1">
      <alignment vertical="top" wrapText="1"/>
    </xf>
    <xf numFmtId="0" fontId="58" fillId="2" borderId="1" xfId="0" applyFont="1" applyFill="1" applyBorder="1" applyAlignment="1">
      <alignment horizontal="center" vertical="top" wrapText="1"/>
    </xf>
    <xf numFmtId="0" fontId="57" fillId="2" borderId="1" xfId="1" applyFont="1" applyFill="1" applyBorder="1" applyAlignment="1">
      <alignment horizontal="left" vertical="top" wrapText="1"/>
    </xf>
    <xf numFmtId="0" fontId="86" fillId="2" borderId="7" xfId="0" applyFont="1" applyFill="1" applyBorder="1" applyAlignment="1">
      <alignment horizontal="left" vertical="top" wrapText="1"/>
    </xf>
    <xf numFmtId="0" fontId="87" fillId="2" borderId="1" xfId="0" applyFont="1" applyFill="1" applyBorder="1" applyAlignment="1">
      <alignment horizontal="left" vertical="center" wrapText="1"/>
    </xf>
    <xf numFmtId="0" fontId="82" fillId="2" borderId="0" xfId="1" applyFont="1" applyFill="1" applyAlignment="1">
      <alignment vertical="top" wrapText="1"/>
    </xf>
    <xf numFmtId="0" fontId="82" fillId="2" borderId="1" xfId="1" applyFont="1" applyFill="1" applyBorder="1" applyAlignment="1">
      <alignment horizontal="left" vertical="center" wrapText="1"/>
    </xf>
    <xf numFmtId="0" fontId="81" fillId="2" borderId="1" xfId="1" applyFont="1" applyFill="1" applyBorder="1" applyAlignment="1">
      <alignment horizontal="left" vertical="center" wrapText="1"/>
    </xf>
    <xf numFmtId="0" fontId="82" fillId="0" borderId="1" xfId="1" applyFont="1" applyFill="1" applyBorder="1" applyAlignment="1">
      <alignment horizontal="left" vertical="center" wrapText="1"/>
    </xf>
    <xf numFmtId="0" fontId="59" fillId="2" borderId="1" xfId="0" applyFont="1" applyFill="1" applyBorder="1" applyAlignment="1">
      <alignment horizontal="justify" vertical="justify" wrapText="1"/>
    </xf>
    <xf numFmtId="0" fontId="84" fillId="2" borderId="1" xfId="1" applyFont="1" applyFill="1" applyBorder="1" applyAlignment="1">
      <alignment horizontal="left" vertical="center" wrapText="1"/>
    </xf>
    <xf numFmtId="0" fontId="89" fillId="2" borderId="1" xfId="0" applyFont="1" applyFill="1" applyBorder="1" applyAlignment="1">
      <alignment horizontal="left" vertical="top" wrapText="1"/>
    </xf>
    <xf numFmtId="0" fontId="80" fillId="2" borderId="1" xfId="0" applyFont="1" applyFill="1" applyBorder="1" applyAlignment="1">
      <alignment horizontal="left" vertical="top" wrapText="1"/>
    </xf>
    <xf numFmtId="0" fontId="59" fillId="2" borderId="2" xfId="0" applyFont="1" applyFill="1" applyBorder="1" applyAlignment="1">
      <alignment horizontal="left" vertical="center" wrapText="1"/>
    </xf>
    <xf numFmtId="0" fontId="29" fillId="0" borderId="7" xfId="0" applyFont="1" applyBorder="1" applyAlignment="1">
      <alignment vertical="center" wrapText="1"/>
    </xf>
    <xf numFmtId="0" fontId="42" fillId="2" borderId="0" xfId="0" applyFont="1" applyFill="1" applyAlignment="1">
      <alignment horizontal="center" vertical="center"/>
    </xf>
    <xf numFmtId="0" fontId="9" fillId="7" borderId="2"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7" fillId="6" borderId="11" xfId="0" applyFont="1" applyFill="1" applyBorder="1" applyAlignment="1">
      <alignment horizontal="center" vertical="center"/>
    </xf>
    <xf numFmtId="0" fontId="7" fillId="6" borderId="4"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2" xfId="0" applyFont="1" applyFill="1" applyBorder="1" applyAlignment="1">
      <alignment horizontal="justify" vertical="center"/>
    </xf>
    <xf numFmtId="0" fontId="9" fillId="5" borderId="3" xfId="0" applyFont="1" applyFill="1" applyBorder="1" applyAlignment="1">
      <alignment horizontal="justify" vertical="center"/>
    </xf>
    <xf numFmtId="0" fontId="2" fillId="2" borderId="0" xfId="0" applyFont="1" applyFill="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4" xfId="0" applyFont="1" applyFill="1" applyBorder="1" applyAlignment="1">
      <alignment horizontal="center" vertical="center"/>
    </xf>
    <xf numFmtId="0" fontId="15" fillId="6" borderId="11"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1" fillId="4" borderId="2" xfId="0" applyFont="1" applyFill="1" applyBorder="1" applyAlignment="1">
      <alignment horizontal="justify" vertical="center" wrapText="1"/>
    </xf>
    <xf numFmtId="0" fontId="21" fillId="4" borderId="8" xfId="0" applyFont="1" applyFill="1" applyBorder="1" applyAlignment="1">
      <alignment horizontal="justify" vertical="center" wrapText="1"/>
    </xf>
    <xf numFmtId="0" fontId="21" fillId="4" borderId="3" xfId="0" applyFont="1" applyFill="1" applyBorder="1" applyAlignment="1">
      <alignment horizontal="justify" vertical="center" wrapText="1"/>
    </xf>
    <xf numFmtId="0" fontId="17" fillId="8" borderId="11" xfId="0" applyFont="1" applyFill="1" applyBorder="1" applyAlignment="1">
      <alignment horizontal="justify" vertical="center" wrapText="1"/>
    </xf>
    <xf numFmtId="0" fontId="17" fillId="8" borderId="12" xfId="0" applyFont="1" applyFill="1" applyBorder="1" applyAlignment="1">
      <alignment horizontal="justify" vertical="center" wrapText="1"/>
    </xf>
    <xf numFmtId="0" fontId="17" fillId="8" borderId="4" xfId="0" applyFont="1" applyFill="1" applyBorder="1" applyAlignment="1">
      <alignment horizontal="justify" vertical="center" wrapText="1"/>
    </xf>
    <xf numFmtId="0" fontId="23" fillId="2" borderId="0" xfId="0" applyFont="1" applyFill="1" applyAlignment="1">
      <alignment horizontal="left" vertical="center"/>
    </xf>
    <xf numFmtId="0" fontId="3" fillId="0" borderId="11" xfId="0" applyFont="1" applyBorder="1" applyAlignment="1">
      <alignment horizontal="justify" vertical="center" wrapText="1"/>
    </xf>
    <xf numFmtId="0" fontId="3" fillId="0" borderId="4" xfId="0" applyFont="1" applyBorder="1" applyAlignment="1">
      <alignment horizontal="justify" vertical="center" wrapText="1"/>
    </xf>
    <xf numFmtId="0" fontId="0" fillId="7" borderId="5" xfId="0" applyFill="1" applyBorder="1" applyAlignment="1">
      <alignment horizontal="center"/>
    </xf>
    <xf numFmtId="0" fontId="0" fillId="7" borderId="13" xfId="0" applyFill="1" applyBorder="1" applyAlignment="1">
      <alignment horizontal="center"/>
    </xf>
    <xf numFmtId="0" fontId="0" fillId="7" borderId="7" xfId="0" applyFill="1" applyBorder="1" applyAlignment="1">
      <alignment horizontal="center"/>
    </xf>
    <xf numFmtId="0" fontId="26" fillId="10" borderId="11"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7" fillId="7" borderId="11"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11"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74" fillId="0" borderId="2" xfId="0" applyFont="1" applyBorder="1" applyAlignment="1">
      <alignment horizontal="left" vertical="center" wrapText="1"/>
    </xf>
    <xf numFmtId="0" fontId="74" fillId="0" borderId="8" xfId="0" applyFont="1" applyBorder="1" applyAlignment="1">
      <alignment horizontal="left" vertical="center" wrapText="1"/>
    </xf>
    <xf numFmtId="0" fontId="72" fillId="14" borderId="18" xfId="0" applyFont="1" applyFill="1" applyBorder="1" applyAlignment="1">
      <alignment vertical="center" wrapText="1"/>
    </xf>
    <xf numFmtId="0" fontId="72" fillId="14" borderId="19" xfId="0" applyFont="1" applyFill="1" applyBorder="1" applyAlignment="1">
      <alignment vertical="center" wrapText="1"/>
    </xf>
    <xf numFmtId="0" fontId="72" fillId="14" borderId="20" xfId="0" applyFont="1" applyFill="1" applyBorder="1" applyAlignment="1">
      <alignment vertical="center" wrapText="1"/>
    </xf>
    <xf numFmtId="0" fontId="23" fillId="2" borderId="0" xfId="0" applyFont="1" applyFill="1" applyAlignment="1">
      <alignment horizontal="center" vertical="center"/>
    </xf>
    <xf numFmtId="0" fontId="3" fillId="2" borderId="0" xfId="0" applyFont="1" applyFill="1" applyAlignment="1">
      <alignment horizontal="center"/>
    </xf>
    <xf numFmtId="0" fontId="74" fillId="0" borderId="3" xfId="0" applyFont="1" applyBorder="1" applyAlignment="1">
      <alignment horizontal="left" vertical="center" wrapText="1"/>
    </xf>
    <xf numFmtId="0" fontId="74" fillId="0" borderId="21" xfId="0" applyFont="1" applyBorder="1" applyAlignment="1">
      <alignment horizontal="left" vertical="center" wrapText="1"/>
    </xf>
    <xf numFmtId="0" fontId="72" fillId="14" borderId="18" xfId="0" applyFont="1" applyFill="1" applyBorder="1" applyAlignment="1">
      <alignment horizontal="left" vertical="center" wrapText="1"/>
    </xf>
    <xf numFmtId="0" fontId="72" fillId="14" borderId="19" xfId="0" applyFont="1" applyFill="1" applyBorder="1" applyAlignment="1">
      <alignment horizontal="left" vertical="center" wrapText="1"/>
    </xf>
    <xf numFmtId="0" fontId="72" fillId="14" borderId="20" xfId="0" applyFont="1" applyFill="1" applyBorder="1" applyAlignment="1">
      <alignment horizontal="left" vertical="center" wrapText="1"/>
    </xf>
    <xf numFmtId="0" fontId="20" fillId="7" borderId="8" xfId="0" applyFont="1" applyFill="1" applyBorder="1" applyAlignment="1">
      <alignment horizontal="center" vertical="center" wrapText="1"/>
    </xf>
    <xf numFmtId="0" fontId="10" fillId="6" borderId="5" xfId="0" applyFont="1" applyFill="1" applyBorder="1" applyAlignment="1">
      <alignment horizontal="center"/>
    </xf>
    <xf numFmtId="0" fontId="10" fillId="6" borderId="7" xfId="0" applyFont="1" applyFill="1" applyBorder="1" applyAlignment="1">
      <alignment horizontal="center"/>
    </xf>
    <xf numFmtId="0" fontId="32" fillId="10" borderId="0" xfId="0" applyFont="1" applyFill="1" applyAlignment="1">
      <alignment horizontal="center" vertical="center" wrapText="1"/>
    </xf>
    <xf numFmtId="0" fontId="32" fillId="10" borderId="13" xfId="0" applyFont="1" applyFill="1" applyBorder="1" applyAlignment="1">
      <alignment horizontal="center" vertical="center" wrapText="1"/>
    </xf>
    <xf numFmtId="0" fontId="17" fillId="6" borderId="11"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34" fillId="0" borderId="2" xfId="0" applyFont="1" applyBorder="1" applyAlignment="1">
      <alignment horizontal="justify" vertical="center" wrapText="1"/>
    </xf>
    <xf numFmtId="0" fontId="34" fillId="0" borderId="8" xfId="0" applyFont="1" applyBorder="1" applyAlignment="1">
      <alignment horizontal="justify" vertical="center" wrapText="1"/>
    </xf>
    <xf numFmtId="0" fontId="34" fillId="0" borderId="3" xfId="0" applyFont="1" applyBorder="1" applyAlignment="1">
      <alignment horizontal="justify" vertical="center" wrapText="1"/>
    </xf>
    <xf numFmtId="0" fontId="10" fillId="6" borderId="13" xfId="0" applyFont="1" applyFill="1" applyBorder="1" applyAlignment="1">
      <alignment horizontal="center"/>
    </xf>
    <xf numFmtId="0" fontId="64" fillId="6" borderId="11" xfId="0" applyFont="1" applyFill="1" applyBorder="1" applyAlignment="1">
      <alignment horizontal="left" vertical="center" wrapText="1"/>
    </xf>
    <xf numFmtId="0" fontId="64" fillId="6" borderId="4" xfId="0" applyFont="1" applyFill="1" applyBorder="1" applyAlignment="1">
      <alignment horizontal="left" vertical="center" wrapText="1"/>
    </xf>
    <xf numFmtId="0" fontId="66" fillId="6" borderId="5" xfId="0" applyFont="1" applyFill="1" applyBorder="1" applyAlignment="1">
      <alignment horizontal="center"/>
    </xf>
    <xf numFmtId="0" fontId="66" fillId="6" borderId="7" xfId="0" applyFont="1" applyFill="1" applyBorder="1" applyAlignment="1">
      <alignment horizontal="center"/>
    </xf>
    <xf numFmtId="0" fontId="34" fillId="0" borderId="2" xfId="0" applyFont="1" applyBorder="1" applyAlignment="1">
      <alignment horizontal="justify" vertical="top" wrapText="1"/>
    </xf>
    <xf numFmtId="0" fontId="34" fillId="0" borderId="8" xfId="0" applyFont="1" applyBorder="1" applyAlignment="1">
      <alignment horizontal="justify" vertical="top" wrapText="1"/>
    </xf>
    <xf numFmtId="0" fontId="34" fillId="0" borderId="3" xfId="0" applyFont="1" applyBorder="1" applyAlignment="1">
      <alignment horizontal="justify" vertical="top" wrapText="1"/>
    </xf>
    <xf numFmtId="0" fontId="17" fillId="0" borderId="11" xfId="0" applyFont="1" applyBorder="1" applyAlignment="1">
      <alignment horizontal="left" vertical="center" wrapText="1"/>
    </xf>
    <xf numFmtId="0" fontId="17" fillId="0" borderId="4" xfId="0" applyFont="1" applyBorder="1" applyAlignment="1">
      <alignment horizontal="left" vertical="center" wrapText="1"/>
    </xf>
    <xf numFmtId="0" fontId="10" fillId="0" borderId="5" xfId="0" applyFont="1" applyBorder="1" applyAlignment="1">
      <alignment horizontal="center"/>
    </xf>
    <xf numFmtId="0" fontId="10" fillId="0" borderId="13" xfId="0" applyFont="1" applyBorder="1" applyAlignment="1">
      <alignment horizontal="center"/>
    </xf>
    <xf numFmtId="0" fontId="10" fillId="0" borderId="7" xfId="0" applyFont="1" applyBorder="1" applyAlignment="1">
      <alignment horizontal="center"/>
    </xf>
    <xf numFmtId="0" fontId="10" fillId="6" borderId="2" xfId="0" applyFont="1" applyFill="1" applyBorder="1" applyAlignment="1">
      <alignment horizontal="center"/>
    </xf>
    <xf numFmtId="0" fontId="10" fillId="6" borderId="8" xfId="0" applyFont="1" applyFill="1" applyBorder="1" applyAlignment="1">
      <alignment horizontal="center"/>
    </xf>
    <xf numFmtId="0" fontId="10" fillId="6" borderId="3" xfId="0" applyFont="1" applyFill="1" applyBorder="1" applyAlignment="1">
      <alignment horizontal="center"/>
    </xf>
    <xf numFmtId="0" fontId="17" fillId="6" borderId="1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90" fillId="2" borderId="2" xfId="1" applyFont="1" applyFill="1" applyBorder="1" applyAlignment="1">
      <alignment horizontal="left" vertical="center" wrapText="1"/>
    </xf>
    <xf numFmtId="0" fontId="90" fillId="2" borderId="1" xfId="1" applyFont="1" applyFill="1" applyBorder="1" applyAlignment="1">
      <alignment horizontal="left" vertical="center" wrapText="1"/>
    </xf>
  </cellXfs>
  <cellStyles count="4">
    <cellStyle name="Hipervínculo" xfId="1" builtinId="8"/>
    <cellStyle name="Millares" xfId="2" builtinId="3"/>
    <cellStyle name="Normal" xfId="0" builtinId="0"/>
    <cellStyle name="Porcentaje" xfId="3" builtinId="5"/>
  </cellStyles>
  <dxfs count="8">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rgb="FF72080B"/>
        </patternFill>
      </fill>
      <alignment horizontal="center" vertical="center" textRotation="0" wrapText="1" indent="0" justifyLastLine="0" shrinkToFit="0" readingOrder="0"/>
      <border diagonalUp="0" diagonalDown="0">
        <left/>
        <right style="medium">
          <color indexed="64"/>
        </right>
        <top/>
        <bottom/>
        <vertical/>
        <horizont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72080B"/>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Medium9"/>
  <colors>
    <mruColors>
      <color rgb="FF72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49</xdr:row>
      <xdr:rowOff>460375</xdr:rowOff>
    </xdr:from>
    <xdr:to>
      <xdr:col>2</xdr:col>
      <xdr:colOff>8778875</xdr:colOff>
      <xdr:row>49</xdr:row>
      <xdr:rowOff>3825875</xdr:rowOff>
    </xdr:to>
    <xdr:pic>
      <xdr:nvPicPr>
        <xdr:cNvPr id="2" name="Imagen 1">
          <a:extLst>
            <a:ext uri="{FF2B5EF4-FFF2-40B4-BE49-F238E27FC236}">
              <a16:creationId xmlns:a16="http://schemas.microsoft.com/office/drawing/2014/main" id="{8C7169BF-98B5-9E5A-231A-52B814F62412}"/>
            </a:ext>
          </a:extLst>
        </xdr:cNvPr>
        <xdr:cNvPicPr>
          <a:picLocks noChangeAspect="1"/>
        </xdr:cNvPicPr>
      </xdr:nvPicPr>
      <xdr:blipFill>
        <a:blip xmlns:r="http://schemas.openxmlformats.org/officeDocument/2006/relationships" r:embed="rId1"/>
        <a:stretch>
          <a:fillRect/>
        </a:stretch>
      </xdr:blipFill>
      <xdr:spPr>
        <a:xfrm>
          <a:off x="4175125" y="66421000"/>
          <a:ext cx="8731250" cy="3365500"/>
        </a:xfrm>
        <a:prstGeom prst="rect">
          <a:avLst/>
        </a:prstGeom>
      </xdr:spPr>
    </xdr:pic>
    <xdr:clientData/>
  </xdr:twoCellAnchor>
  <xdr:twoCellAnchor editAs="oneCell">
    <xdr:from>
      <xdr:col>2</xdr:col>
      <xdr:colOff>148442</xdr:colOff>
      <xdr:row>127</xdr:row>
      <xdr:rowOff>682625</xdr:rowOff>
    </xdr:from>
    <xdr:to>
      <xdr:col>2</xdr:col>
      <xdr:colOff>8388408</xdr:colOff>
      <xdr:row>127</xdr:row>
      <xdr:rowOff>3891643</xdr:rowOff>
    </xdr:to>
    <xdr:pic>
      <xdr:nvPicPr>
        <xdr:cNvPr id="4" name="Imagen 3">
          <a:extLst>
            <a:ext uri="{FF2B5EF4-FFF2-40B4-BE49-F238E27FC236}">
              <a16:creationId xmlns:a16="http://schemas.microsoft.com/office/drawing/2014/main" id="{C9D15A06-25B3-7C94-162E-B69B1DD7B497}"/>
            </a:ext>
          </a:extLst>
        </xdr:cNvPr>
        <xdr:cNvPicPr>
          <a:picLocks noChangeAspect="1"/>
        </xdr:cNvPicPr>
      </xdr:nvPicPr>
      <xdr:blipFill>
        <a:blip xmlns:r="http://schemas.openxmlformats.org/officeDocument/2006/relationships" r:embed="rId2"/>
        <a:stretch>
          <a:fillRect/>
        </a:stretch>
      </xdr:blipFill>
      <xdr:spPr>
        <a:xfrm>
          <a:off x="4080906" y="162512375"/>
          <a:ext cx="8239966" cy="3209018"/>
        </a:xfrm>
        <a:prstGeom prst="rect">
          <a:avLst/>
        </a:prstGeom>
      </xdr:spPr>
    </xdr:pic>
    <xdr:clientData/>
  </xdr:twoCellAnchor>
  <xdr:twoCellAnchor editAs="oneCell">
    <xdr:from>
      <xdr:col>2</xdr:col>
      <xdr:colOff>1129393</xdr:colOff>
      <xdr:row>55</xdr:row>
      <xdr:rowOff>89627</xdr:rowOff>
    </xdr:from>
    <xdr:to>
      <xdr:col>2</xdr:col>
      <xdr:colOff>7239001</xdr:colOff>
      <xdr:row>55</xdr:row>
      <xdr:rowOff>3760491</xdr:rowOff>
    </xdr:to>
    <xdr:pic>
      <xdr:nvPicPr>
        <xdr:cNvPr id="8" name="Imagen 7">
          <a:extLst>
            <a:ext uri="{FF2B5EF4-FFF2-40B4-BE49-F238E27FC236}">
              <a16:creationId xmlns:a16="http://schemas.microsoft.com/office/drawing/2014/main" id="{063CC936-A7B2-2934-48FD-15A05C375919}"/>
            </a:ext>
          </a:extLst>
        </xdr:cNvPr>
        <xdr:cNvPicPr>
          <a:picLocks noChangeAspect="1"/>
        </xdr:cNvPicPr>
      </xdr:nvPicPr>
      <xdr:blipFill>
        <a:blip xmlns:r="http://schemas.openxmlformats.org/officeDocument/2006/relationships" r:embed="rId3"/>
        <a:stretch>
          <a:fillRect/>
        </a:stretch>
      </xdr:blipFill>
      <xdr:spPr>
        <a:xfrm>
          <a:off x="5256893" y="77527877"/>
          <a:ext cx="6109608" cy="36708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6110EF-25FE-42FD-B3FB-221B607CF14D}" name="Tabla1" displayName="Tabla1" ref="A4:F159" totalsRowShown="0" headerRowDxfId="7" tableBorderDxfId="6">
  <tableColumns count="6">
    <tableColumn id="1" xr3:uid="{3124290A-AFFE-4F82-9A1D-443A7C2D70E7}" name="PREGUNTA" dataDxfId="5"/>
    <tableColumn id="2" xr3:uid="{C015B32F-4B13-4D45-8020-26F9D518A1AB}" name="Columna1" dataDxfId="4"/>
    <tableColumn id="3" xr3:uid="{00E677BF-F398-4D87-80F2-04D262DB52A1}" name="RESPUESTA" dataDxfId="3"/>
    <tableColumn id="4" xr3:uid="{69C89E04-330F-4F19-AC35-E773997093CE}" name="SOPORTE" dataDxfId="2" dataCellStyle="Hipervínculo"/>
    <tableColumn id="5" xr3:uid="{9AD22FE2-1770-45E0-8C2E-22E68AE97CBC}" name="COMENTARIOS GENERALES" dataDxfId="1"/>
    <tableColumn id="6" xr3:uid="{49BC2F5F-E4FD-44E2-A0FD-47CA77FD1846}" name="Columna2"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repositorio.veracruz.gob.mx/ivea/wp-content/uploads/sites/17/2019/08/ESTATUTO-ORGANICO-DEL-INSTITUTO-VERACRUZANO-DE-EDUCACION-PARA-LOS-ADULTOS-1.pdf" TargetMode="External"/><Relationship Id="rId13" Type="http://schemas.openxmlformats.org/officeDocument/2006/relationships/hyperlink" Target="http://repositorio.veracruz.gob.mx/ivea/wp-content/uploads/sites/17/2019/08/ORGANIGRAMA.pdf" TargetMode="External"/><Relationship Id="rId3" Type="http://schemas.openxmlformats.org/officeDocument/2006/relationships/hyperlink" Target="http://repositorio.veracruz.gob.mx/ivea/wp-content/uploads/sites/17/2019/08/ESTATUTO-ORGANICO-DEL-INSTITUTO-VERACRUZANO-DE-EDUCACION-PARA-LOS-ADULTOS-1.pdf" TargetMode="External"/><Relationship Id="rId7" Type="http://schemas.openxmlformats.org/officeDocument/2006/relationships/hyperlink" Target="http://repositorio.veracruz.gob.mx/ivea/wp-content/uploads/sites/17/2019/08/ESTATUTO-ORGANICO-DEL-INSTITUTO-VERACRUZANO-DE-EDUCACION-PARA-LOS-ADULTOS-1.pdf" TargetMode="External"/><Relationship Id="rId12" Type="http://schemas.openxmlformats.org/officeDocument/2006/relationships/hyperlink" Target="http://www.ivea.gob.mx/indice-transparencia/transparencia-proactiva/" TargetMode="External"/><Relationship Id="rId2" Type="http://schemas.openxmlformats.org/officeDocument/2006/relationships/hyperlink" Target="http://repositorio.veracruz.gob.mx/ivea/wp-content/uploads/sites/17/2019/08/ORGANIGRAMA.pdf" TargetMode="External"/><Relationship Id="rId1" Type="http://schemas.openxmlformats.org/officeDocument/2006/relationships/hyperlink" Target="http://repositorio.veracruz.gob.mx/ivea/wp-content/uploads/sites/17/2019/08/ORGANIGRAMA.pdf" TargetMode="External"/><Relationship Id="rId6" Type="http://schemas.openxmlformats.org/officeDocument/2006/relationships/hyperlink" Target="http://repositorio.veracruz.gob.mx/ivea/wp-content/uploads/sites/17/2019/08/ESTATUTO-ORGANICO-DEL-INSTITUTO-VERACRUZANO-DE-EDUCACION-PARA-LOS-ADULTOS-1.pdf" TargetMode="External"/><Relationship Id="rId11" Type="http://schemas.openxmlformats.org/officeDocument/2006/relationships/hyperlink" Target="http://www.veracruz.gob.mx/finanzas/wp-content/uploads/sites/2/2019/02/4.-MANUAL-GRAL-PROC.pdf:%20%20%20Proceso%20de%20Administraci&#243;n,%20Ejecuci&#243;n%20y%20Gesti&#243;n%20del%20Fondo%20&#8220;FAETA&#8221;%20..%20%20P&#225;gina%20262" TargetMode="External"/><Relationship Id="rId5" Type="http://schemas.openxmlformats.org/officeDocument/2006/relationships/hyperlink" Target="http://www.veracruz.gob.mx/finanzas/wp-content/uploads/sites/2/2019/02/4.-MANUAL-GRAL-PROC.pdf" TargetMode="External"/><Relationship Id="rId15" Type="http://schemas.openxmlformats.org/officeDocument/2006/relationships/hyperlink" Target="http://repositorio.veracruz.gob.mx/ivea/wp-content/uploads/sites/17/2019/08/MANUAL-GENERAL-DE-ORGANIZACION-DEL-INSTITUTO-VERACRUZANO-DE-EDUCACION-PARA-LOS-ADULTOS-2018.pdf" TargetMode="External"/><Relationship Id="rId10" Type="http://schemas.openxmlformats.org/officeDocument/2006/relationships/hyperlink" Target="http://repositorio.veracruz.gob.mx/ivea/wp-content/uploads/sites/17/2019/08/MANUAL-GENERAL-DE-ORGANIZACION-DEL-INSTITUTO-VERACRUZANO-DE-EDUCACION-" TargetMode="External"/><Relationship Id="rId4" Type="http://schemas.openxmlformats.org/officeDocument/2006/relationships/hyperlink" Target="http://www.veracruz.gob.mx/finanzas/wp-content/uploads/sites/2/2019/02/4.-MANUAL-GRAL-PROC.pdf:%20%20%20Proceso%20de%20Administraci&#243;n,%20Ejecuci&#243;n%20y%20Gesti&#243;n%20del%20Fondo%20&#8220;FAETA&#8221;%20..%20%20P&#225;gina%20262" TargetMode="External"/><Relationship Id="rId9" Type="http://schemas.openxmlformats.org/officeDocument/2006/relationships/hyperlink" Target="http://repositorio.veracruz.gob.mx/ivea/wp-content/uploads/sites/17/2019/08/MANUAL-GENERAL-DE-ORGANIZACION-DEL-INSTITUTO-VERACRUZANO-DE-EDUCACION-PARA-LOS-ADULTOS-2018.pdf" TargetMode="External"/><Relationship Id="rId14" Type="http://schemas.openxmlformats.org/officeDocument/2006/relationships/hyperlink" Target="http://repositorio.veracruz.gob.mx/ivea/wp-content/uploads/sites/17/2019/08/MANUAL-GENERAL-DE-ORGANIZACION-DEL-INSTITUTO-VERACRUZANO-DE-EDUCACION-PARA-LOS-ADULTOS-2018.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ivea.gob.mx/contabilidad-gubernamental" TargetMode="External"/><Relationship Id="rId2" Type="http://schemas.openxmlformats.org/officeDocument/2006/relationships/hyperlink" Target="http://www.ivea.gob.mx/contabilidad-gubernamental" TargetMode="External"/><Relationship Id="rId1" Type="http://schemas.openxmlformats.org/officeDocument/2006/relationships/hyperlink" Target="http://www.ivea.gob.mx/wp-content/uploads/sites/18/2021/09/CODIGO-DE-CONDUCTA-IVEA.pdf" TargetMode="External"/><Relationship Id="rId5" Type="http://schemas.openxmlformats.org/officeDocument/2006/relationships/printerSettings" Target="../printerSettings/printerSettings6.bin"/><Relationship Id="rId4" Type="http://schemas.openxmlformats.org/officeDocument/2006/relationships/hyperlink" Target="http://www.ivea.gob.mx/indicadore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repositorio.veracruz.gob.mx/ivea/wp-content/uploads/sites/17/2023/01/LTAIPVIL15XXIc.pdf" TargetMode="External"/><Relationship Id="rId18" Type="http://schemas.openxmlformats.org/officeDocument/2006/relationships/hyperlink" Target="http://www.ivea.gob.mx/indicadores/" TargetMode="External"/><Relationship Id="rId26" Type="http://schemas.openxmlformats.org/officeDocument/2006/relationships/hyperlink" Target="http://www.ivea.gob.mx/indice-transparencia/transparencia-proactiva/" TargetMode="External"/><Relationship Id="rId39" Type="http://schemas.openxmlformats.org/officeDocument/2006/relationships/hyperlink" Target="http://www.ivea.gob.mx/planeacion-programacion-y-presupuestacion/" TargetMode="External"/><Relationship Id="rId21" Type="http://schemas.openxmlformats.org/officeDocument/2006/relationships/hyperlink" Target="http://www.ivea.gob.mx/indicadores/" TargetMode="External"/><Relationship Id="rId34" Type="http://schemas.openxmlformats.org/officeDocument/2006/relationships/hyperlink" Target="https://www.coneval.org.mx/Evaluacion/Documents/EVALUACIONES/Ficha_FAETA_2019_2020/PI_Veracruz.pdf" TargetMode="External"/><Relationship Id="rId42" Type="http://schemas.openxmlformats.org/officeDocument/2006/relationships/hyperlink" Target="http://www.ivea.gob.mx/obligaciones-en-materia-de-contabilidad-gubernamental/" TargetMode="External"/><Relationship Id="rId47" Type="http://schemas.openxmlformats.org/officeDocument/2006/relationships/hyperlink" Target="http://www.ivea.gob.mx/programa-anual-de-evaluacion/" TargetMode="External"/><Relationship Id="rId50" Type="http://schemas.openxmlformats.org/officeDocument/2006/relationships/drawing" Target="../drawings/drawing1.xml"/><Relationship Id="rId7" Type="http://schemas.openxmlformats.org/officeDocument/2006/relationships/hyperlink" Target="http://www.ivea.gob.mx/indice-transparencia/articulo-70/xxxvii-mecanismos-de-participacion-ciudadana/" TargetMode="External"/><Relationship Id="rId2" Type="http://schemas.openxmlformats.org/officeDocument/2006/relationships/hyperlink" Target="https://www.gob.mx/cms/uploads/attachment/file/787251/EstrategiaMetodologicaAprendeINEA.pdf" TargetMode="External"/><Relationship Id="rId16" Type="http://schemas.openxmlformats.org/officeDocument/2006/relationships/hyperlink" Target="http://www.ivea.gob.mx/programas/" TargetMode="External"/><Relationship Id="rId29" Type="http://schemas.openxmlformats.org/officeDocument/2006/relationships/hyperlink" Target="http://www.ivea.gob.mx/" TargetMode="External"/><Relationship Id="rId11" Type="http://schemas.openxmlformats.org/officeDocument/2006/relationships/hyperlink" Target="http://www.ivea.gob.mx/wp-content/uploads/sites/18/2023/03/Proyecto-de-Mejora.pdf" TargetMode="External"/><Relationship Id="rId24" Type="http://schemas.openxmlformats.org/officeDocument/2006/relationships/hyperlink" Target="http://www.ivea.gob.mx/indicadores/" TargetMode="External"/><Relationship Id="rId32" Type="http://schemas.openxmlformats.org/officeDocument/2006/relationships/hyperlink" Target="https://www.coneval.org.mx/Evaluacion/Documents/EVALUACIONES/Ficha_FAETA_2019_2020/PI_Veracruz.pdf" TargetMode="External"/><Relationship Id="rId37" Type="http://schemas.openxmlformats.org/officeDocument/2006/relationships/hyperlink" Target="http://repositorio.veracruz.gob.mx/ivea/wp-content/uploads/sites/17/2020/08/3.-Programa-Institucional-IVEA-2019-2024.pdf" TargetMode="External"/><Relationship Id="rId40" Type="http://schemas.openxmlformats.org/officeDocument/2006/relationships/hyperlink" Target="http://repositorio.veracruz.gob.mx/ivea/wp-content/uploads/sites/17/2020/08/3.-Programa-Institucional-IVEA-2019-2024.pdf" TargetMode="External"/><Relationship Id="rId45" Type="http://schemas.openxmlformats.org/officeDocument/2006/relationships/hyperlink" Target="http://www.inea.gob.mx/images/documentos/rezago_educativo/8-3_rez_edu_Censo_2020_RUR-URB_ent_mpio_sex_edad_parte3.xlsxhttps:/inea365-my.sharepoint.com/personal/ver_dpe_inea_gob_mx/_layouts/15/onedrive.aspx?id=%2Fpersonal%2Fver%5Fdpe%5Finea%5Fgob%5Fmx%2FDocuments%2FInformaci%C3%B3n%20Transparencia%20Proactiva%2FEstimaci%C3%B3n%20Rezago%20Educativo%202022%2Epdf&amp;parent=%2Fpersonal%2Fver%5Fdpe%5Finea%5Fgob%5Fmx%2FDocuments%2FInformaci%C3%B3n%20Transparencia%20Proactiva&amp;ga=1" TargetMode="External"/><Relationship Id="rId5" Type="http://schemas.openxmlformats.org/officeDocument/2006/relationships/hyperlink" Target="http://www.ivea.gob.mx/wp-content/uploads/sites/18/2022/04/PAT-IVEA-2022-.pdf" TargetMode="External"/><Relationship Id="rId15" Type="http://schemas.openxmlformats.org/officeDocument/2006/relationships/hyperlink" Target="http://repositorio.veracruz.gob.mx/ivea/wp-content/uploads/sites/17/2023/01/LTAIPVIL15XXIc.pdf" TargetMode="External"/><Relationship Id="rId23" Type="http://schemas.openxmlformats.org/officeDocument/2006/relationships/hyperlink" Target="http://www.ivea.gob.mx/indicadores/" TargetMode="External"/><Relationship Id="rId28" Type="http://schemas.openxmlformats.org/officeDocument/2006/relationships/hyperlink" Target="http://www.ivea.gob.mx/programa-anual-de-evaluacion/" TargetMode="External"/><Relationship Id="rId36" Type="http://schemas.openxmlformats.org/officeDocument/2006/relationships/hyperlink" Target="http://repositorio.veracruz.gob.mx/ivea/wp-content/uploads/sites/17/2020/08/3.-Programa-Institucional-IVEA-2019-2024.pdf" TargetMode="External"/><Relationship Id="rId49" Type="http://schemas.openxmlformats.org/officeDocument/2006/relationships/printerSettings" Target="../printerSettings/printerSettings3.bin"/><Relationship Id="rId10" Type="http://schemas.openxmlformats.org/officeDocument/2006/relationships/hyperlink" Target="http://www.ivea.gob.mx/indice-transparencia/articulo-70/xxix-informes/" TargetMode="External"/><Relationship Id="rId19" Type="http://schemas.openxmlformats.org/officeDocument/2006/relationships/hyperlink" Target="https://www.coneval.org.mx/Evaluacion/Documents/EVALUACIONES/Ficha_FAETA_EA_2020_2021/FAETA_EA_Veracruz.pdf" TargetMode="External"/><Relationship Id="rId31" Type="http://schemas.openxmlformats.org/officeDocument/2006/relationships/hyperlink" Target="http://www.ivea.gob.mx/programa-anual-de-evaluacion/" TargetMode="External"/><Relationship Id="rId44" Type="http://schemas.openxmlformats.org/officeDocument/2006/relationships/hyperlink" Target="http://www.ivea.gob.mx/wp-content/uploads/sites/18/2023/01/MIR-Ramo-33-FAETA-2022.pdf" TargetMode="External"/><Relationship Id="rId4" Type="http://schemas.openxmlformats.org/officeDocument/2006/relationships/hyperlink" Target="http://www.ivea.gob.mx/wp-content/uploads/sites/18/2022/04/PAT-IVEA-2022-.pdf" TargetMode="External"/><Relationship Id="rId9" Type="http://schemas.openxmlformats.org/officeDocument/2006/relationships/hyperlink" Target="http://www.ivea.gob.mx/indice-transparencia/articulo-70/xxix-informes/" TargetMode="External"/><Relationship Id="rId14" Type="http://schemas.openxmlformats.org/officeDocument/2006/relationships/hyperlink" Target="http://www.veracruz.gob.mx/wp-content/uploads/sites/2/2012/04/07-Lineamientos-Austeridad-2010.pdf" TargetMode="External"/><Relationship Id="rId22" Type="http://schemas.openxmlformats.org/officeDocument/2006/relationships/hyperlink" Target="https://www.coneval.org.mx/Evaluacion/Documents/EVALUACIONES/Ficha_FAETA_EA_2020_2021/PI_Veracruz.pdf" TargetMode="External"/><Relationship Id="rId27" Type="http://schemas.openxmlformats.org/officeDocument/2006/relationships/hyperlink" Target="http://www.ivea.gob.mx/wp-content/uploads/sites/18/2023/03/Anexo-IV-Seguimiento-de-Aspectos-Susceptibles-de-Mejora.pdf" TargetMode="External"/><Relationship Id="rId30" Type="http://schemas.openxmlformats.org/officeDocument/2006/relationships/hyperlink" Target="http://www.ivea.gob.mx/wp-content/uploads/sites/18/2023/03/Proyecto-de-Mejora.pdf" TargetMode="External"/><Relationship Id="rId35" Type="http://schemas.openxmlformats.org/officeDocument/2006/relationships/hyperlink" Target="http://www.ivea.gob.mx/wp-content/uploads/sites/18/2023/03/Ficha-de-Desempe%C3%B1o-FAETA_EA_Veracruz-2019-2020.pdf" TargetMode="External"/><Relationship Id="rId43" Type="http://schemas.openxmlformats.org/officeDocument/2006/relationships/hyperlink" Target="http://www.ivea.gob.mx/indice-transparencia/articulo-70/i-normatividad/" TargetMode="External"/><Relationship Id="rId48" Type="http://schemas.openxmlformats.org/officeDocument/2006/relationships/hyperlink" Target="http://www.ivea.gob.mx/wp-content/uploads/sites/18/2023/03/Anexo-IV-Seguimiento-de-Aspectos-Susceptibles-de-Mejora.pdf" TargetMode="External"/><Relationship Id="rId8" Type="http://schemas.openxmlformats.org/officeDocument/2006/relationships/hyperlink" Target="http://repositorio.veracruz.gob.mx/ivea/wp-content/uploads/sites/17/2019/08/DECRETO-POR-EL-QUE-SE-CREA-EL-INSTITUTO-VERACRUZANO-DE-EDUCACION-PARA-LOS-ADULTOS.pdf" TargetMode="External"/><Relationship Id="rId51" Type="http://schemas.openxmlformats.org/officeDocument/2006/relationships/table" Target="../tables/table1.xml"/><Relationship Id="rId3" Type="http://schemas.openxmlformats.org/officeDocument/2006/relationships/hyperlink" Target="http://www.ivea.gob.mx/wp-content/uploads/sites/18/2022/04/PAT-IVEA-2022-.pdf" TargetMode="External"/><Relationship Id="rId12" Type="http://schemas.openxmlformats.org/officeDocument/2006/relationships/hyperlink" Target="http://www.veracruz.gob.mx/wp-content/uploads/sites/2/2012/04/07-Lineamientos-Austeridad-2010.pdf" TargetMode="External"/><Relationship Id="rId17" Type="http://schemas.openxmlformats.org/officeDocument/2006/relationships/hyperlink" Target="http://www.ivea.gob.mx/mapa-coordinaciones/" TargetMode="External"/><Relationship Id="rId25" Type="http://schemas.openxmlformats.org/officeDocument/2006/relationships/hyperlink" Target="http://www.ivea.gob.mx/indicadores/" TargetMode="External"/><Relationship Id="rId33" Type="http://schemas.openxmlformats.org/officeDocument/2006/relationships/hyperlink" Target="http://www.ivea.gob.mx/wp-content/uploads/sites/18/2023/03/Modelo-de-Evaluaci%C3%B3n-Institucional-2022.pdf" TargetMode="External"/><Relationship Id="rId38" Type="http://schemas.openxmlformats.org/officeDocument/2006/relationships/hyperlink" Target="http://repositorio.veracruz.gob.mx/ivea/wp-content/uploads/sites/17/2020/08/3.-Programa-Institucional-IVEA-2019-2024.pdf" TargetMode="External"/><Relationship Id="rId46" Type="http://schemas.openxmlformats.org/officeDocument/2006/relationships/hyperlink" Target="http://www.ivea.gob.mx/wp-content/uploads/sites/18/2023/01/MIR-Ramo-33-FAETA-2022.pdf" TargetMode="External"/><Relationship Id="rId20" Type="http://schemas.openxmlformats.org/officeDocument/2006/relationships/hyperlink" Target="http://www.ivea.gob.mx/indicadores/" TargetMode="External"/><Relationship Id="rId41" Type="http://schemas.openxmlformats.org/officeDocument/2006/relationships/hyperlink" Target="https://www.coneval.org.mx/Evaluacion/Documents/EVALUACIONES/Ficha_FAETA_2019_2020/PI_Veracruz.pdf" TargetMode="External"/><Relationship Id="rId1" Type="http://schemas.openxmlformats.org/officeDocument/2006/relationships/hyperlink" Target="http://repositorio.veracruz.gob.mx/ivea/wp-content/uploads/sites/17/2023/01/Encuesta-de-satisfaccion-IVEA-2022.pdf" TargetMode="External"/><Relationship Id="rId6" Type="http://schemas.openxmlformats.org/officeDocument/2006/relationships/hyperlink" Target="http://www.ivea.gob.mx/ubica-tu-coordinacion-de-zon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6"/>
  <sheetViews>
    <sheetView zoomScale="90" zoomScaleNormal="90" workbookViewId="0">
      <selection activeCell="A4" sqref="A4"/>
    </sheetView>
  </sheetViews>
  <sheetFormatPr baseColWidth="10" defaultRowHeight="21" x14ac:dyDescent="0.35"/>
  <cols>
    <col min="1" max="1" width="166.5703125" style="85" customWidth="1"/>
    <col min="2" max="16384" width="11.42578125" style="85"/>
  </cols>
  <sheetData>
    <row r="2" spans="1:1" x14ac:dyDescent="0.35">
      <c r="A2" s="90" t="s">
        <v>411</v>
      </c>
    </row>
    <row r="4" spans="1:1" ht="42" x14ac:dyDescent="0.35">
      <c r="A4" s="86" t="s">
        <v>412</v>
      </c>
    </row>
    <row r="5" spans="1:1" ht="273" x14ac:dyDescent="0.35">
      <c r="A5" s="91" t="s">
        <v>413</v>
      </c>
    </row>
    <row r="6" spans="1:1" x14ac:dyDescent="0.35">
      <c r="A6" s="87" t="s">
        <v>405</v>
      </c>
    </row>
    <row r="7" spans="1:1" x14ac:dyDescent="0.35">
      <c r="A7" s="87"/>
    </row>
    <row r="8" spans="1:1" x14ac:dyDescent="0.35">
      <c r="A8" s="88" t="s">
        <v>406</v>
      </c>
    </row>
    <row r="9" spans="1:1" x14ac:dyDescent="0.35">
      <c r="A9" s="88"/>
    </row>
    <row r="10" spans="1:1" ht="21.75" x14ac:dyDescent="0.35">
      <c r="A10" s="89" t="s">
        <v>407</v>
      </c>
    </row>
    <row r="11" spans="1:1" ht="21.75" x14ac:dyDescent="0.35">
      <c r="A11" s="89"/>
    </row>
    <row r="12" spans="1:1" ht="58.5" x14ac:dyDescent="0.35">
      <c r="A12" s="88" t="s">
        <v>409</v>
      </c>
    </row>
    <row r="13" spans="1:1" ht="58.5" x14ac:dyDescent="0.35">
      <c r="A13" s="88" t="s">
        <v>410</v>
      </c>
    </row>
    <row r="14" spans="1:1" x14ac:dyDescent="0.35">
      <c r="A14" s="88"/>
    </row>
    <row r="15" spans="1:1" ht="41.25" x14ac:dyDescent="0.35">
      <c r="A15" s="89" t="s">
        <v>408</v>
      </c>
    </row>
    <row r="16" spans="1:1" ht="60.75" customHeight="1" x14ac:dyDescent="0.35">
      <c r="A16" s="89" t="s">
        <v>414</v>
      </c>
    </row>
  </sheetData>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45E96-A427-43E3-A74A-8CADE45317CD}">
  <sheetPr>
    <tabColor rgb="FF00B050"/>
  </sheetPr>
  <dimension ref="A2:J45"/>
  <sheetViews>
    <sheetView zoomScaleNormal="100" workbookViewId="0">
      <pane ySplit="4" topLeftCell="A44" activePane="bottomLeft" state="frozen"/>
      <selection pane="bottomLeft" activeCell="D35" sqref="D35"/>
    </sheetView>
  </sheetViews>
  <sheetFormatPr baseColWidth="10" defaultRowHeight="15" x14ac:dyDescent="0.25"/>
  <cols>
    <col min="1" max="1" width="11.42578125" style="1"/>
    <col min="2" max="2" width="52.140625" style="1" customWidth="1"/>
    <col min="3" max="3" width="72.42578125" style="1" customWidth="1"/>
    <col min="4" max="4" width="53.140625" style="1" customWidth="1"/>
    <col min="5" max="16384" width="11.42578125" style="1"/>
  </cols>
  <sheetData>
    <row r="2" spans="1:4" ht="21.75" x14ac:dyDescent="0.25">
      <c r="B2" s="269" t="s">
        <v>215</v>
      </c>
      <c r="C2" s="269"/>
      <c r="D2" s="269"/>
    </row>
    <row r="3" spans="1:4" ht="18.75" thickBot="1" x14ac:dyDescent="0.3">
      <c r="B3" s="116"/>
      <c r="C3" s="117"/>
      <c r="D3" s="117"/>
    </row>
    <row r="4" spans="1:4" ht="19.5" thickBot="1" x14ac:dyDescent="0.3">
      <c r="A4" s="304" t="s">
        <v>101</v>
      </c>
      <c r="B4" s="305"/>
      <c r="C4" s="118" t="s">
        <v>102</v>
      </c>
      <c r="D4" s="118" t="s">
        <v>103</v>
      </c>
    </row>
    <row r="5" spans="1:4" ht="30.75" thickBot="1" x14ac:dyDescent="0.3">
      <c r="A5" s="306" t="s">
        <v>104</v>
      </c>
      <c r="B5" s="307"/>
      <c r="C5" s="42" t="s">
        <v>542</v>
      </c>
      <c r="D5" s="120" t="s">
        <v>543</v>
      </c>
    </row>
    <row r="6" spans="1:4" ht="30.75" thickBot="1" x14ac:dyDescent="0.3">
      <c r="A6" s="301"/>
      <c r="B6" s="66" t="s">
        <v>105</v>
      </c>
      <c r="C6" s="42" t="s">
        <v>544</v>
      </c>
      <c r="D6" s="120" t="s">
        <v>543</v>
      </c>
    </row>
    <row r="7" spans="1:4" ht="30.75" thickBot="1" x14ac:dyDescent="0.3">
      <c r="A7" s="302"/>
      <c r="B7" s="66" t="s">
        <v>148</v>
      </c>
      <c r="C7" s="42" t="s">
        <v>545</v>
      </c>
      <c r="D7" s="120" t="s">
        <v>543</v>
      </c>
    </row>
    <row r="8" spans="1:4" ht="60.75" thickBot="1" x14ac:dyDescent="0.3">
      <c r="A8" s="302"/>
      <c r="B8" s="66" t="s">
        <v>106</v>
      </c>
      <c r="C8" s="42" t="s">
        <v>546</v>
      </c>
      <c r="D8" s="120" t="s">
        <v>547</v>
      </c>
    </row>
    <row r="9" spans="1:4" ht="60.75" thickBot="1" x14ac:dyDescent="0.3">
      <c r="A9" s="302"/>
      <c r="B9" s="66" t="s">
        <v>107</v>
      </c>
      <c r="C9" s="42" t="s">
        <v>548</v>
      </c>
      <c r="D9" s="120" t="s">
        <v>549</v>
      </c>
    </row>
    <row r="10" spans="1:4" ht="243" customHeight="1" thickBot="1" x14ac:dyDescent="0.3">
      <c r="A10" s="302"/>
      <c r="B10" s="129" t="s">
        <v>108</v>
      </c>
      <c r="C10" s="130" t="s">
        <v>550</v>
      </c>
      <c r="D10" s="130" t="s">
        <v>551</v>
      </c>
    </row>
    <row r="11" spans="1:4" ht="45.75" thickBot="1" x14ac:dyDescent="0.3">
      <c r="A11" s="303"/>
      <c r="B11" s="67" t="s">
        <v>109</v>
      </c>
      <c r="C11" s="42" t="s">
        <v>552</v>
      </c>
      <c r="D11" s="120" t="s">
        <v>553</v>
      </c>
    </row>
    <row r="12" spans="1:4" ht="60.75" thickBot="1" x14ac:dyDescent="0.3">
      <c r="A12" s="306" t="s">
        <v>110</v>
      </c>
      <c r="B12" s="307"/>
      <c r="C12" s="42" t="s">
        <v>554</v>
      </c>
      <c r="D12" s="120" t="s">
        <v>547</v>
      </c>
    </row>
    <row r="13" spans="1:4" ht="60.75" thickBot="1" x14ac:dyDescent="0.3">
      <c r="A13" s="301"/>
      <c r="B13" s="66" t="s">
        <v>111</v>
      </c>
      <c r="C13" s="42" t="s">
        <v>555</v>
      </c>
      <c r="D13" s="120" t="s">
        <v>547</v>
      </c>
    </row>
    <row r="14" spans="1:4" ht="60.75" thickBot="1" x14ac:dyDescent="0.3">
      <c r="A14" s="302"/>
      <c r="B14" s="66" t="s">
        <v>112</v>
      </c>
      <c r="C14" s="42" t="s">
        <v>556</v>
      </c>
      <c r="D14" s="120" t="s">
        <v>547</v>
      </c>
    </row>
    <row r="15" spans="1:4" ht="33.75" customHeight="1" thickBot="1" x14ac:dyDescent="0.3">
      <c r="A15" s="302"/>
      <c r="B15" s="66" t="s">
        <v>113</v>
      </c>
      <c r="C15" s="42" t="s">
        <v>557</v>
      </c>
      <c r="D15" s="42"/>
    </row>
    <row r="16" spans="1:4" ht="41.25" thickBot="1" x14ac:dyDescent="0.3">
      <c r="A16" s="302"/>
      <c r="B16" s="66" t="s">
        <v>114</v>
      </c>
      <c r="C16" s="42" t="s">
        <v>558</v>
      </c>
      <c r="D16" s="42"/>
    </row>
    <row r="17" spans="1:4" ht="23.25" customHeight="1" thickBot="1" x14ac:dyDescent="0.3">
      <c r="A17" s="302"/>
      <c r="B17" s="66" t="s">
        <v>115</v>
      </c>
      <c r="C17" s="42" t="s">
        <v>516</v>
      </c>
      <c r="D17" s="42"/>
    </row>
    <row r="18" spans="1:4" ht="27" customHeight="1" thickBot="1" x14ac:dyDescent="0.3">
      <c r="A18" s="303"/>
      <c r="B18" s="67" t="s">
        <v>109</v>
      </c>
      <c r="C18" s="42" t="s">
        <v>516</v>
      </c>
      <c r="D18" s="42"/>
    </row>
    <row r="19" spans="1:4" ht="60.75" thickBot="1" x14ac:dyDescent="0.3">
      <c r="A19" s="306" t="s">
        <v>116</v>
      </c>
      <c r="B19" s="307"/>
      <c r="C19" s="42" t="s">
        <v>559</v>
      </c>
      <c r="D19" s="120" t="s">
        <v>560</v>
      </c>
    </row>
    <row r="20" spans="1:4" ht="60.75" thickBot="1" x14ac:dyDescent="0.3">
      <c r="A20" s="301"/>
      <c r="B20" s="66" t="s">
        <v>117</v>
      </c>
      <c r="C20" s="42" t="s">
        <v>561</v>
      </c>
      <c r="D20" s="120" t="s">
        <v>560</v>
      </c>
    </row>
    <row r="21" spans="1:4" ht="60.75" thickBot="1" x14ac:dyDescent="0.3">
      <c r="A21" s="302"/>
      <c r="B21" s="66" t="s">
        <v>112</v>
      </c>
      <c r="C21" s="42" t="s">
        <v>562</v>
      </c>
      <c r="D21" s="120" t="s">
        <v>560</v>
      </c>
    </row>
    <row r="22" spans="1:4" ht="31.5" customHeight="1" thickBot="1" x14ac:dyDescent="0.3">
      <c r="A22" s="302"/>
      <c r="B22" s="66" t="s">
        <v>118</v>
      </c>
      <c r="C22" s="42" t="s">
        <v>563</v>
      </c>
      <c r="D22" s="42"/>
    </row>
    <row r="23" spans="1:4" ht="52.5" customHeight="1" thickBot="1" x14ac:dyDescent="0.3">
      <c r="A23" s="302"/>
      <c r="B23" s="129" t="s">
        <v>119</v>
      </c>
      <c r="C23" s="42" t="s">
        <v>564</v>
      </c>
      <c r="D23" s="42"/>
    </row>
    <row r="24" spans="1:4" ht="37.5" customHeight="1" thickBot="1" x14ac:dyDescent="0.3">
      <c r="A24" s="302"/>
      <c r="B24" s="129" t="s">
        <v>120</v>
      </c>
      <c r="C24" s="42" t="s">
        <v>565</v>
      </c>
      <c r="D24" s="42" t="s">
        <v>566</v>
      </c>
    </row>
    <row r="25" spans="1:4" ht="60.75" thickBot="1" x14ac:dyDescent="0.3">
      <c r="A25" s="303"/>
      <c r="B25" s="67" t="s">
        <v>109</v>
      </c>
      <c r="C25" s="42" t="s">
        <v>567</v>
      </c>
      <c r="D25" s="120" t="s">
        <v>568</v>
      </c>
    </row>
    <row r="26" spans="1:4" ht="33" customHeight="1" thickBot="1" x14ac:dyDescent="0.3">
      <c r="A26" s="306" t="s">
        <v>121</v>
      </c>
      <c r="B26" s="307"/>
      <c r="C26" s="42" t="s">
        <v>569</v>
      </c>
      <c r="D26" s="42"/>
    </row>
    <row r="27" spans="1:4" ht="27.75" customHeight="1" thickBot="1" x14ac:dyDescent="0.3">
      <c r="A27" s="301"/>
      <c r="B27" s="66" t="s">
        <v>122</v>
      </c>
      <c r="C27" s="42" t="s">
        <v>570</v>
      </c>
      <c r="D27" s="42"/>
    </row>
    <row r="28" spans="1:4" ht="21.75" customHeight="1" thickBot="1" x14ac:dyDescent="0.3">
      <c r="A28" s="302"/>
      <c r="B28" s="66" t="s">
        <v>112</v>
      </c>
      <c r="C28" s="42" t="s">
        <v>562</v>
      </c>
      <c r="D28" s="42"/>
    </row>
    <row r="29" spans="1:4" ht="31.5" customHeight="1" thickBot="1" x14ac:dyDescent="0.3">
      <c r="A29" s="302"/>
      <c r="B29" s="66" t="s">
        <v>123</v>
      </c>
      <c r="C29" s="42" t="s">
        <v>571</v>
      </c>
      <c r="D29" s="42"/>
    </row>
    <row r="30" spans="1:4" ht="30" customHeight="1" thickBot="1" x14ac:dyDescent="0.3">
      <c r="A30" s="302"/>
      <c r="B30" s="66" t="s">
        <v>124</v>
      </c>
      <c r="C30" s="42" t="s">
        <v>572</v>
      </c>
      <c r="D30" s="42"/>
    </row>
    <row r="31" spans="1:4" ht="29.25" customHeight="1" thickBot="1" x14ac:dyDescent="0.3">
      <c r="A31" s="302"/>
      <c r="B31" s="66" t="s">
        <v>125</v>
      </c>
      <c r="C31" s="42" t="s">
        <v>516</v>
      </c>
      <c r="D31" s="42"/>
    </row>
    <row r="32" spans="1:4" ht="25.5" customHeight="1" thickBot="1" x14ac:dyDescent="0.3">
      <c r="A32" s="303"/>
      <c r="B32" s="67" t="s">
        <v>126</v>
      </c>
      <c r="C32" s="42" t="s">
        <v>516</v>
      </c>
      <c r="D32" s="42"/>
    </row>
    <row r="33" spans="1:10" ht="31.5" customHeight="1" thickBot="1" x14ac:dyDescent="0.3">
      <c r="A33" s="306" t="s">
        <v>127</v>
      </c>
      <c r="B33" s="307"/>
      <c r="C33" s="42" t="s">
        <v>573</v>
      </c>
      <c r="D33" s="254" t="s">
        <v>574</v>
      </c>
    </row>
    <row r="34" spans="1:10" ht="15.75" thickBot="1" x14ac:dyDescent="0.3">
      <c r="A34" s="301"/>
      <c r="B34" s="66" t="s">
        <v>122</v>
      </c>
      <c r="C34" s="42" t="s">
        <v>575</v>
      </c>
      <c r="D34" s="42"/>
    </row>
    <row r="35" spans="1:10" ht="42.75" customHeight="1" thickBot="1" x14ac:dyDescent="0.3">
      <c r="A35" s="302"/>
      <c r="B35" s="66" t="s">
        <v>112</v>
      </c>
      <c r="C35" s="42" t="s">
        <v>576</v>
      </c>
      <c r="D35" s="133" t="s">
        <v>574</v>
      </c>
    </row>
    <row r="36" spans="1:10" ht="28.5" customHeight="1" thickBot="1" x14ac:dyDescent="0.3">
      <c r="A36" s="302"/>
      <c r="B36" s="66" t="s">
        <v>123</v>
      </c>
      <c r="C36" s="42" t="s">
        <v>577</v>
      </c>
      <c r="D36" s="42"/>
    </row>
    <row r="37" spans="1:10" ht="73.5" customHeight="1" thickBot="1" x14ac:dyDescent="0.3">
      <c r="A37" s="302"/>
      <c r="B37" s="66" t="s">
        <v>124</v>
      </c>
      <c r="C37" s="42" t="s">
        <v>578</v>
      </c>
      <c r="D37" s="120" t="s">
        <v>549</v>
      </c>
    </row>
    <row r="38" spans="1:10" ht="237.75" customHeight="1" thickBot="1" x14ac:dyDescent="0.3">
      <c r="A38" s="302"/>
      <c r="B38" s="66" t="s">
        <v>120</v>
      </c>
      <c r="C38" s="131" t="s">
        <v>579</v>
      </c>
      <c r="D38" s="132" t="s">
        <v>536</v>
      </c>
    </row>
    <row r="39" spans="1:10" ht="30.75" thickBot="1" x14ac:dyDescent="0.3">
      <c r="A39" s="303"/>
      <c r="B39" s="67" t="s">
        <v>126</v>
      </c>
      <c r="C39" s="42" t="s">
        <v>580</v>
      </c>
      <c r="D39" s="120" t="s">
        <v>581</v>
      </c>
    </row>
    <row r="40" spans="1:10" ht="33" customHeight="1" thickBot="1" x14ac:dyDescent="0.3">
      <c r="A40" s="308" t="s">
        <v>128</v>
      </c>
      <c r="B40" s="309"/>
      <c r="C40" s="133" t="s">
        <v>582</v>
      </c>
      <c r="D40" s="42"/>
      <c r="J40" s="1">
        <f>1320*0.7</f>
        <v>923.99999999999989</v>
      </c>
    </row>
    <row r="41" spans="1:10" ht="42.75" customHeight="1" thickBot="1" x14ac:dyDescent="0.3">
      <c r="A41" s="301"/>
      <c r="B41" s="66" t="s">
        <v>129</v>
      </c>
      <c r="C41" s="42" t="s">
        <v>583</v>
      </c>
      <c r="D41" s="42"/>
    </row>
    <row r="42" spans="1:10" ht="54.75" customHeight="1" thickBot="1" x14ac:dyDescent="0.3">
      <c r="A42" s="302"/>
      <c r="B42" s="66" t="s">
        <v>130</v>
      </c>
      <c r="C42" s="42" t="s">
        <v>584</v>
      </c>
      <c r="D42" s="42"/>
    </row>
    <row r="43" spans="1:10" ht="22.5" customHeight="1" thickBot="1" x14ac:dyDescent="0.3">
      <c r="A43" s="302"/>
      <c r="B43" s="66" t="s">
        <v>131</v>
      </c>
      <c r="C43" s="42" t="s">
        <v>585</v>
      </c>
      <c r="D43" s="42"/>
    </row>
    <row r="44" spans="1:10" ht="66.75" customHeight="1" thickBot="1" x14ac:dyDescent="0.3">
      <c r="A44" s="303"/>
      <c r="B44" s="67" t="s">
        <v>132</v>
      </c>
      <c r="C44" s="42" t="s">
        <v>586</v>
      </c>
      <c r="D44" s="42"/>
    </row>
    <row r="45" spans="1:10" ht="107.25" customHeight="1" thickBot="1" x14ac:dyDescent="0.3">
      <c r="A45" s="306" t="s">
        <v>133</v>
      </c>
      <c r="B45" s="307"/>
      <c r="C45" s="42" t="s">
        <v>587</v>
      </c>
      <c r="D45" s="43"/>
    </row>
  </sheetData>
  <mergeCells count="15">
    <mergeCell ref="A40:B40"/>
    <mergeCell ref="A41:A44"/>
    <mergeCell ref="A45:B45"/>
    <mergeCell ref="A19:B19"/>
    <mergeCell ref="A20:A25"/>
    <mergeCell ref="A26:B26"/>
    <mergeCell ref="A27:A32"/>
    <mergeCell ref="A33:B33"/>
    <mergeCell ref="A34:A39"/>
    <mergeCell ref="A13:A18"/>
    <mergeCell ref="B2:D2"/>
    <mergeCell ref="A4:B4"/>
    <mergeCell ref="A5:B5"/>
    <mergeCell ref="A6:A11"/>
    <mergeCell ref="A12:B12"/>
  </mergeCells>
  <hyperlinks>
    <hyperlink ref="D6" r:id="rId1" xr:uid="{41A077ED-2643-4E11-91F4-A787524BB4E5}"/>
    <hyperlink ref="D7" r:id="rId2" xr:uid="{B74DC605-7F0B-4747-B709-E149BE7896C9}"/>
    <hyperlink ref="D8" r:id="rId3" xr:uid="{84BE46A5-4A8B-4B36-9441-3BEE02D288CC}"/>
    <hyperlink ref="D9" r:id="rId4" xr:uid="{0D05685F-61AB-493E-A86F-F4331520E074}"/>
    <hyperlink ref="D11" r:id="rId5" xr:uid="{188D3DCB-97A1-4CA1-9D4A-DB055881764F}"/>
    <hyperlink ref="D12" r:id="rId6" xr:uid="{46C90E79-7221-4E8E-B2B5-DBE66E95BA04}"/>
    <hyperlink ref="D13" r:id="rId7" xr:uid="{5BF3C50F-67F7-47BB-A913-0E0545CE2A10}"/>
    <hyperlink ref="D14" r:id="rId8" xr:uid="{5BA1DC15-8B6F-487C-861E-27649C545F82}"/>
    <hyperlink ref="D21" r:id="rId9" xr:uid="{800F9614-7A62-4461-9D84-53D6C7A5F93E}"/>
    <hyperlink ref="D25" r:id="rId10" xr:uid="{ABB860A7-64A2-43B1-8FD5-D14BABB55433}"/>
    <hyperlink ref="D37" r:id="rId11" xr:uid="{34FD666B-C7A6-48F5-BC4B-63650A95F7C5}"/>
    <hyperlink ref="D39" r:id="rId12" xr:uid="{C53B687A-2613-4BA4-A7D9-A71DFAC87612}"/>
    <hyperlink ref="D5" r:id="rId13" xr:uid="{216F8DD3-635C-4A45-8EAC-DBA53C9DDCF5}"/>
    <hyperlink ref="D20" r:id="rId14" xr:uid="{7B8A5D3B-7160-4451-9B46-41327BFF329A}"/>
    <hyperlink ref="D19" r:id="rId15" xr:uid="{8A467D69-5FB0-448E-BBF6-02F9E58FFD4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3BF7D-888D-4E74-8C5D-E0970E6DB342}">
  <sheetPr>
    <tabColor rgb="FF00B050"/>
  </sheetPr>
  <dimension ref="A2:I50"/>
  <sheetViews>
    <sheetView zoomScale="70" zoomScaleNormal="70" workbookViewId="0">
      <pane ySplit="8" topLeftCell="A41" activePane="bottomLeft" state="frozen"/>
      <selection pane="bottomLeft" activeCell="H10" sqref="H10"/>
    </sheetView>
  </sheetViews>
  <sheetFormatPr baseColWidth="10" defaultRowHeight="15" x14ac:dyDescent="0.25"/>
  <cols>
    <col min="1" max="1" width="15.140625" style="1" customWidth="1"/>
    <col min="2" max="2" width="27.28515625" style="1" bestFit="1" customWidth="1"/>
    <col min="3" max="5" width="15.140625" style="1" customWidth="1"/>
    <col min="6" max="6" width="51.140625" style="1" customWidth="1"/>
    <col min="7" max="7" width="43.7109375" style="1" bestFit="1" customWidth="1"/>
    <col min="8" max="8" width="62.5703125" style="1" bestFit="1" customWidth="1"/>
    <col min="9" max="9" width="15.140625" style="1" customWidth="1"/>
    <col min="10" max="16384" width="11.42578125" style="1"/>
  </cols>
  <sheetData>
    <row r="2" spans="1:9" ht="18" x14ac:dyDescent="0.25">
      <c r="A2" s="269" t="s">
        <v>216</v>
      </c>
      <c r="B2" s="269"/>
      <c r="C2" s="269"/>
      <c r="D2" s="269"/>
      <c r="E2" s="269"/>
      <c r="F2" s="269"/>
      <c r="G2" s="269"/>
      <c r="H2" s="269"/>
    </row>
    <row r="3" spans="1:9" ht="15.75" thickBot="1" x14ac:dyDescent="0.3">
      <c r="A3" s="37"/>
    </row>
    <row r="4" spans="1:9" x14ac:dyDescent="0.25">
      <c r="A4" s="287" t="s">
        <v>134</v>
      </c>
      <c r="B4" s="287" t="s">
        <v>135</v>
      </c>
      <c r="C4" s="287" t="s">
        <v>136</v>
      </c>
      <c r="D4" s="287" t="s">
        <v>137</v>
      </c>
      <c r="E4" s="287" t="s">
        <v>138</v>
      </c>
      <c r="F4" s="287" t="s">
        <v>139</v>
      </c>
      <c r="G4" s="287" t="s">
        <v>140</v>
      </c>
      <c r="H4" s="287" t="s">
        <v>141</v>
      </c>
      <c r="I4" s="44"/>
    </row>
    <row r="5" spans="1:9" x14ac:dyDescent="0.25">
      <c r="A5" s="322"/>
      <c r="B5" s="322"/>
      <c r="C5" s="322"/>
      <c r="D5" s="322"/>
      <c r="E5" s="322"/>
      <c r="F5" s="322"/>
      <c r="G5" s="322"/>
      <c r="H5" s="322"/>
      <c r="I5" s="44"/>
    </row>
    <row r="6" spans="1:9" x14ac:dyDescent="0.25">
      <c r="A6" s="322"/>
      <c r="B6" s="322"/>
      <c r="C6" s="322"/>
      <c r="D6" s="322"/>
      <c r="E6" s="322"/>
      <c r="F6" s="322"/>
      <c r="G6" s="322"/>
      <c r="H6" s="322"/>
      <c r="I6" s="44"/>
    </row>
    <row r="7" spans="1:9" x14ac:dyDescent="0.25">
      <c r="A7" s="322"/>
      <c r="B7" s="322"/>
      <c r="C7" s="322"/>
      <c r="D7" s="322"/>
      <c r="E7" s="322"/>
      <c r="F7" s="322"/>
      <c r="G7" s="322"/>
      <c r="H7" s="322"/>
      <c r="I7" s="44"/>
    </row>
    <row r="8" spans="1:9" ht="15.75" thickBot="1" x14ac:dyDescent="0.3">
      <c r="A8" s="288"/>
      <c r="B8" s="288"/>
      <c r="C8" s="288"/>
      <c r="D8" s="288"/>
      <c r="E8" s="288"/>
      <c r="F8" s="288"/>
      <c r="G8" s="288"/>
      <c r="H8" s="288"/>
      <c r="I8" s="44"/>
    </row>
    <row r="9" spans="1:9" s="140" customFormat="1" ht="14.25" x14ac:dyDescent="0.25">
      <c r="A9" s="319" t="s">
        <v>625</v>
      </c>
      <c r="B9" s="320"/>
      <c r="C9" s="320"/>
      <c r="D9" s="320"/>
      <c r="E9" s="320"/>
      <c r="F9" s="320"/>
      <c r="G9" s="320"/>
      <c r="H9" s="321"/>
    </row>
    <row r="10" spans="1:9" s="140" customFormat="1" ht="51.75" thickBot="1" x14ac:dyDescent="0.3">
      <c r="A10" s="141" t="s">
        <v>142</v>
      </c>
      <c r="B10" s="142" t="s">
        <v>626</v>
      </c>
      <c r="C10" s="143">
        <v>1.2342E-3</v>
      </c>
      <c r="D10" s="143">
        <v>-9.7126000000000001E-3</v>
      </c>
      <c r="E10" s="144">
        <f>+D10/C10</f>
        <v>-7.8695511262356188</v>
      </c>
      <c r="F10" s="145"/>
      <c r="G10" s="146" t="s">
        <v>627</v>
      </c>
      <c r="H10" s="146" t="s">
        <v>628</v>
      </c>
    </row>
    <row r="11" spans="1:9" s="140" customFormat="1" ht="51.75" thickBot="1" x14ac:dyDescent="0.3">
      <c r="A11" s="311" t="s">
        <v>143</v>
      </c>
      <c r="B11" s="142" t="s">
        <v>629</v>
      </c>
      <c r="C11" s="147">
        <v>7.0000000000000001E-3</v>
      </c>
      <c r="D11" s="147">
        <v>4.0000000000000001E-3</v>
      </c>
      <c r="E11" s="144">
        <v>0.58850000000000002</v>
      </c>
      <c r="F11" s="146"/>
      <c r="G11" s="146" t="s">
        <v>627</v>
      </c>
      <c r="H11" s="146" t="s">
        <v>628</v>
      </c>
    </row>
    <row r="12" spans="1:9" s="140" customFormat="1" ht="64.5" thickBot="1" x14ac:dyDescent="0.3">
      <c r="A12" s="311"/>
      <c r="B12" s="142" t="s">
        <v>630</v>
      </c>
      <c r="C12" s="143">
        <v>0.01</v>
      </c>
      <c r="D12" s="143">
        <v>7.0000000000000001E-3</v>
      </c>
      <c r="E12" s="144">
        <v>0.72209999999999996</v>
      </c>
      <c r="F12" s="146"/>
      <c r="G12" s="146" t="s">
        <v>627</v>
      </c>
      <c r="H12" s="146" t="s">
        <v>628</v>
      </c>
    </row>
    <row r="13" spans="1:9" s="140" customFormat="1" ht="64.5" thickBot="1" x14ac:dyDescent="0.3">
      <c r="A13" s="318"/>
      <c r="B13" s="142" t="s">
        <v>631</v>
      </c>
      <c r="C13" s="143">
        <v>0.01</v>
      </c>
      <c r="D13" s="143">
        <v>0.01</v>
      </c>
      <c r="E13" s="144">
        <v>0.98799999999999999</v>
      </c>
      <c r="F13" s="146"/>
      <c r="G13" s="146" t="s">
        <v>627</v>
      </c>
      <c r="H13" s="146" t="s">
        <v>628</v>
      </c>
    </row>
    <row r="14" spans="1:9" s="140" customFormat="1" ht="116.25" thickBot="1" x14ac:dyDescent="0.3">
      <c r="A14" s="311" t="s">
        <v>144</v>
      </c>
      <c r="B14" s="142" t="s">
        <v>632</v>
      </c>
      <c r="C14" s="143">
        <v>0.307</v>
      </c>
      <c r="D14" s="143">
        <v>0.20899999999999999</v>
      </c>
      <c r="E14" s="144">
        <v>0.6804</v>
      </c>
      <c r="F14" s="148" t="s">
        <v>684</v>
      </c>
      <c r="G14" s="146" t="s">
        <v>627</v>
      </c>
      <c r="H14" s="146" t="s">
        <v>628</v>
      </c>
    </row>
    <row r="15" spans="1:9" s="140" customFormat="1" ht="192" thickBot="1" x14ac:dyDescent="0.3">
      <c r="A15" s="311"/>
      <c r="B15" s="142" t="s">
        <v>633</v>
      </c>
      <c r="C15" s="143">
        <v>0.34300000000000003</v>
      </c>
      <c r="D15" s="143">
        <v>0.128</v>
      </c>
      <c r="E15" s="144">
        <v>0.37290000000000001</v>
      </c>
      <c r="F15" s="146" t="s">
        <v>683</v>
      </c>
      <c r="G15" s="146" t="s">
        <v>627</v>
      </c>
      <c r="H15" s="146" t="s">
        <v>628</v>
      </c>
    </row>
    <row r="16" spans="1:9" s="140" customFormat="1" ht="192" thickBot="1" x14ac:dyDescent="0.3">
      <c r="A16" s="318"/>
      <c r="B16" s="142" t="s">
        <v>634</v>
      </c>
      <c r="C16" s="143">
        <v>0.43</v>
      </c>
      <c r="D16" s="143">
        <v>0.42599999999999999</v>
      </c>
      <c r="E16" s="144">
        <v>0.98960000000000004</v>
      </c>
      <c r="F16" s="146" t="s">
        <v>682</v>
      </c>
      <c r="G16" s="146" t="s">
        <v>627</v>
      </c>
      <c r="H16" s="146" t="s">
        <v>628</v>
      </c>
    </row>
    <row r="17" spans="1:8" s="140" customFormat="1" ht="141" thickBot="1" x14ac:dyDescent="0.3">
      <c r="A17" s="311" t="s">
        <v>145</v>
      </c>
      <c r="B17" s="142" t="s">
        <v>635</v>
      </c>
      <c r="C17" s="143">
        <v>0.89</v>
      </c>
      <c r="D17" s="143">
        <v>0.70399999999999996</v>
      </c>
      <c r="E17" s="144">
        <v>0.79079999999999995</v>
      </c>
      <c r="F17" s="146" t="s">
        <v>681</v>
      </c>
      <c r="G17" s="146" t="s">
        <v>627</v>
      </c>
      <c r="H17" s="146" t="s">
        <v>628</v>
      </c>
    </row>
    <row r="18" spans="1:8" s="140" customFormat="1" ht="153.75" thickBot="1" x14ac:dyDescent="0.3">
      <c r="A18" s="311"/>
      <c r="B18" s="142" t="s">
        <v>636</v>
      </c>
      <c r="C18" s="143">
        <v>6.0999999999999999E-2</v>
      </c>
      <c r="D18" s="143">
        <v>5.2999999999999999E-2</v>
      </c>
      <c r="E18" s="144">
        <v>0.87529999999999997</v>
      </c>
      <c r="F18" s="146" t="s">
        <v>680</v>
      </c>
      <c r="G18" s="146" t="s">
        <v>627</v>
      </c>
      <c r="H18" s="146" t="s">
        <v>628</v>
      </c>
    </row>
    <row r="19" spans="1:8" s="140" customFormat="1" ht="102.75" thickBot="1" x14ac:dyDescent="0.3">
      <c r="A19" s="311"/>
      <c r="B19" s="142" t="s">
        <v>637</v>
      </c>
      <c r="C19" s="143">
        <v>2.9000000000000001E-2</v>
      </c>
      <c r="D19" s="143">
        <v>7.2999999999999995E-2</v>
      </c>
      <c r="E19" s="144">
        <v>2.4872999999999998</v>
      </c>
      <c r="F19" s="146" t="s">
        <v>679</v>
      </c>
      <c r="G19" s="146" t="s">
        <v>627</v>
      </c>
      <c r="H19" s="146" t="s">
        <v>628</v>
      </c>
    </row>
    <row r="20" spans="1:8" s="140" customFormat="1" ht="115.5" thickBot="1" x14ac:dyDescent="0.3">
      <c r="A20" s="311"/>
      <c r="B20" s="142" t="s">
        <v>638</v>
      </c>
      <c r="C20" s="143">
        <v>0.17199999999999999</v>
      </c>
      <c r="D20" s="143">
        <v>0.32200000000000001</v>
      </c>
      <c r="E20" s="144">
        <v>1.8697999999999999</v>
      </c>
      <c r="F20" s="146" t="s">
        <v>678</v>
      </c>
      <c r="G20" s="146" t="s">
        <v>627</v>
      </c>
      <c r="H20" s="146" t="s">
        <v>628</v>
      </c>
    </row>
    <row r="21" spans="1:8" s="140" customFormat="1" ht="115.5" thickBot="1" x14ac:dyDescent="0.3">
      <c r="A21" s="318"/>
      <c r="B21" s="142" t="s">
        <v>639</v>
      </c>
      <c r="C21" s="143">
        <v>0.82799999999999996</v>
      </c>
      <c r="D21" s="143">
        <v>0.67800000000000005</v>
      </c>
      <c r="E21" s="144">
        <v>0.81889999999999996</v>
      </c>
      <c r="F21" s="146" t="s">
        <v>678</v>
      </c>
      <c r="G21" s="146" t="s">
        <v>627</v>
      </c>
      <c r="H21" s="146" t="s">
        <v>628</v>
      </c>
    </row>
    <row r="22" spans="1:8" s="140" customFormat="1" ht="26.25" customHeight="1" thickBot="1" x14ac:dyDescent="0.3">
      <c r="A22" s="312" t="s">
        <v>640</v>
      </c>
      <c r="B22" s="313"/>
      <c r="C22" s="313"/>
      <c r="D22" s="313"/>
      <c r="E22" s="313"/>
      <c r="F22" s="313"/>
      <c r="G22" s="313"/>
      <c r="H22" s="314"/>
    </row>
    <row r="23" spans="1:8" s="140" customFormat="1" ht="39" thickBot="1" x14ac:dyDescent="0.3">
      <c r="A23" s="310" t="s">
        <v>142</v>
      </c>
      <c r="B23" s="142" t="s">
        <v>641</v>
      </c>
      <c r="C23" s="149">
        <v>-32.979999999999997</v>
      </c>
      <c r="D23" s="149"/>
      <c r="E23" s="150">
        <f>+D23/C23</f>
        <v>0</v>
      </c>
      <c r="F23" s="146" t="s">
        <v>642</v>
      </c>
      <c r="G23" s="146" t="s">
        <v>643</v>
      </c>
      <c r="H23" s="146" t="s">
        <v>644</v>
      </c>
    </row>
    <row r="24" spans="1:8" s="140" customFormat="1" ht="39" thickBot="1" x14ac:dyDescent="0.3">
      <c r="A24" s="318"/>
      <c r="B24" s="142" t="s">
        <v>645</v>
      </c>
      <c r="C24" s="149">
        <v>-9.44</v>
      </c>
      <c r="D24" s="149"/>
      <c r="E24" s="150">
        <f>+D24/C24</f>
        <v>0</v>
      </c>
      <c r="F24" s="146" t="s">
        <v>642</v>
      </c>
      <c r="G24" s="146" t="s">
        <v>643</v>
      </c>
      <c r="H24" s="146" t="s">
        <v>644</v>
      </c>
    </row>
    <row r="25" spans="1:8" s="140" customFormat="1" ht="90" thickBot="1" x14ac:dyDescent="0.3">
      <c r="A25" s="311" t="s">
        <v>143</v>
      </c>
      <c r="B25" s="142" t="s">
        <v>646</v>
      </c>
      <c r="C25" s="149">
        <v>215.41</v>
      </c>
      <c r="D25" s="149">
        <v>-54.53</v>
      </c>
      <c r="E25" s="144">
        <v>-0.25309999999999999</v>
      </c>
      <c r="F25" s="146" t="s">
        <v>647</v>
      </c>
      <c r="G25" s="146" t="s">
        <v>643</v>
      </c>
      <c r="H25" s="146" t="s">
        <v>644</v>
      </c>
    </row>
    <row r="26" spans="1:8" s="140" customFormat="1" ht="153.75" thickBot="1" x14ac:dyDescent="0.3">
      <c r="A26" s="311"/>
      <c r="B26" s="142" t="s">
        <v>648</v>
      </c>
      <c r="C26" s="149">
        <v>191.24</v>
      </c>
      <c r="D26" s="149">
        <v>-15.64</v>
      </c>
      <c r="E26" s="144">
        <v>-8.1799999999999998E-2</v>
      </c>
      <c r="F26" s="146" t="s">
        <v>649</v>
      </c>
      <c r="G26" s="146" t="s">
        <v>643</v>
      </c>
      <c r="H26" s="146" t="s">
        <v>644</v>
      </c>
    </row>
    <row r="27" spans="1:8" s="140" customFormat="1" ht="51.75" thickBot="1" x14ac:dyDescent="0.3">
      <c r="A27" s="311"/>
      <c r="B27" s="142" t="s">
        <v>650</v>
      </c>
      <c r="C27" s="149">
        <v>65.010000000000005</v>
      </c>
      <c r="D27" s="149">
        <v>64.959999999999994</v>
      </c>
      <c r="E27" s="144">
        <v>0.99919999999999998</v>
      </c>
      <c r="F27" s="146"/>
      <c r="G27" s="146" t="s">
        <v>643</v>
      </c>
      <c r="H27" s="146" t="s">
        <v>644</v>
      </c>
    </row>
    <row r="28" spans="1:8" s="140" customFormat="1" ht="39" thickBot="1" x14ac:dyDescent="0.3">
      <c r="A28" s="310" t="s">
        <v>144</v>
      </c>
      <c r="B28" s="142" t="s">
        <v>651</v>
      </c>
      <c r="C28" s="149">
        <v>100</v>
      </c>
      <c r="D28" s="149">
        <v>95.77</v>
      </c>
      <c r="E28" s="144">
        <v>0.9577</v>
      </c>
      <c r="F28" s="146"/>
      <c r="G28" s="146" t="s">
        <v>643</v>
      </c>
      <c r="H28" s="146" t="s">
        <v>644</v>
      </c>
    </row>
    <row r="29" spans="1:8" s="140" customFormat="1" ht="128.25" thickBot="1" x14ac:dyDescent="0.3">
      <c r="A29" s="311"/>
      <c r="B29" s="142" t="s">
        <v>652</v>
      </c>
      <c r="C29" s="149">
        <v>100</v>
      </c>
      <c r="D29" s="149">
        <v>95.8</v>
      </c>
      <c r="E29" s="144">
        <v>0.95799999999999996</v>
      </c>
      <c r="F29" s="146" t="s">
        <v>653</v>
      </c>
      <c r="G29" s="146" t="s">
        <v>643</v>
      </c>
      <c r="H29" s="146" t="s">
        <v>644</v>
      </c>
    </row>
    <row r="30" spans="1:8" s="140" customFormat="1" ht="39" thickBot="1" x14ac:dyDescent="0.3">
      <c r="A30" s="310" t="s">
        <v>145</v>
      </c>
      <c r="B30" s="142" t="s">
        <v>654</v>
      </c>
      <c r="C30" s="149">
        <v>70.11</v>
      </c>
      <c r="D30" s="149">
        <v>70.7</v>
      </c>
      <c r="E30" s="144">
        <v>1.0084</v>
      </c>
      <c r="F30" s="146"/>
      <c r="G30" s="146" t="s">
        <v>643</v>
      </c>
      <c r="H30" s="146" t="s">
        <v>644</v>
      </c>
    </row>
    <row r="31" spans="1:8" s="140" customFormat="1" ht="179.25" thickBot="1" x14ac:dyDescent="0.3">
      <c r="A31" s="311"/>
      <c r="B31" s="142" t="s">
        <v>655</v>
      </c>
      <c r="C31" s="149">
        <v>77.099999999999994</v>
      </c>
      <c r="D31" s="149">
        <v>23.52</v>
      </c>
      <c r="E31" s="144">
        <v>0.30509999999999998</v>
      </c>
      <c r="F31" s="146" t="s">
        <v>656</v>
      </c>
      <c r="G31" s="146" t="s">
        <v>643</v>
      </c>
      <c r="H31" s="146" t="s">
        <v>644</v>
      </c>
    </row>
    <row r="32" spans="1:8" s="140" customFormat="1" ht="102.75" thickBot="1" x14ac:dyDescent="0.3">
      <c r="A32" s="311"/>
      <c r="B32" s="142" t="s">
        <v>657</v>
      </c>
      <c r="C32" s="149">
        <v>70.010000000000005</v>
      </c>
      <c r="D32" s="149">
        <v>89.44</v>
      </c>
      <c r="E32" s="144">
        <v>1.2775000000000001</v>
      </c>
      <c r="F32" s="146" t="s">
        <v>658</v>
      </c>
      <c r="G32" s="146" t="s">
        <v>643</v>
      </c>
      <c r="H32" s="146" t="s">
        <v>644</v>
      </c>
    </row>
    <row r="33" spans="1:8" s="140" customFormat="1" ht="51.75" thickBot="1" x14ac:dyDescent="0.3">
      <c r="A33" s="311"/>
      <c r="B33" s="142" t="s">
        <v>659</v>
      </c>
      <c r="C33" s="149">
        <v>69.260000000000005</v>
      </c>
      <c r="D33" s="149">
        <v>68.83</v>
      </c>
      <c r="E33" s="144">
        <v>0.99380000000000002</v>
      </c>
      <c r="F33" s="146"/>
      <c r="G33" s="146" t="s">
        <v>643</v>
      </c>
      <c r="H33" s="146" t="s">
        <v>644</v>
      </c>
    </row>
    <row r="34" spans="1:8" s="140" customFormat="1" ht="179.25" thickBot="1" x14ac:dyDescent="0.3">
      <c r="A34" s="311"/>
      <c r="B34" s="142" t="s">
        <v>660</v>
      </c>
      <c r="C34" s="149">
        <v>82.04</v>
      </c>
      <c r="D34" s="149">
        <v>20.16</v>
      </c>
      <c r="E34" s="144">
        <v>0.2457</v>
      </c>
      <c r="F34" s="146" t="s">
        <v>661</v>
      </c>
      <c r="G34" s="146" t="s">
        <v>643</v>
      </c>
      <c r="H34" s="146" t="s">
        <v>644</v>
      </c>
    </row>
    <row r="35" spans="1:8" s="140" customFormat="1" ht="64.5" thickBot="1" x14ac:dyDescent="0.3">
      <c r="A35" s="311"/>
      <c r="B35" s="142" t="s">
        <v>662</v>
      </c>
      <c r="C35" s="149">
        <v>70</v>
      </c>
      <c r="D35" s="149">
        <v>69.27</v>
      </c>
      <c r="E35" s="144">
        <v>0.98960000000000004</v>
      </c>
      <c r="F35" s="146"/>
      <c r="G35" s="146" t="s">
        <v>643</v>
      </c>
      <c r="H35" s="146" t="s">
        <v>644</v>
      </c>
    </row>
    <row r="36" spans="1:8" s="140" customFormat="1" ht="39" thickBot="1" x14ac:dyDescent="0.3">
      <c r="A36" s="311"/>
      <c r="B36" s="142" t="s">
        <v>663</v>
      </c>
      <c r="C36" s="149">
        <v>81</v>
      </c>
      <c r="D36" s="149">
        <v>81.34</v>
      </c>
      <c r="E36" s="144">
        <v>1.0042</v>
      </c>
      <c r="F36" s="146"/>
      <c r="G36" s="146" t="s">
        <v>643</v>
      </c>
      <c r="H36" s="146" t="s">
        <v>644</v>
      </c>
    </row>
    <row r="37" spans="1:8" s="140" customFormat="1" ht="26.25" customHeight="1" thickBot="1" x14ac:dyDescent="0.3">
      <c r="A37" s="312" t="s">
        <v>664</v>
      </c>
      <c r="B37" s="313"/>
      <c r="C37" s="313"/>
      <c r="D37" s="313"/>
      <c r="E37" s="313"/>
      <c r="F37" s="313"/>
      <c r="G37" s="313"/>
      <c r="H37" s="314"/>
    </row>
    <row r="38" spans="1:8" s="140" customFormat="1" ht="39" thickBot="1" x14ac:dyDescent="0.3">
      <c r="A38" s="151" t="s">
        <v>142</v>
      </c>
      <c r="B38" s="152" t="s">
        <v>665</v>
      </c>
      <c r="C38" s="153">
        <v>2428542</v>
      </c>
      <c r="D38" s="153">
        <v>2406834</v>
      </c>
      <c r="E38" s="144">
        <f>(D38/C38)-1</f>
        <v>-8.9386965512641137E-3</v>
      </c>
      <c r="F38" s="154"/>
      <c r="G38" s="146" t="s">
        <v>666</v>
      </c>
      <c r="H38" s="146" t="s">
        <v>667</v>
      </c>
    </row>
    <row r="39" spans="1:8" s="140" customFormat="1" ht="39" thickBot="1" x14ac:dyDescent="0.3">
      <c r="A39" s="155" t="s">
        <v>143</v>
      </c>
      <c r="B39" s="142" t="s">
        <v>668</v>
      </c>
      <c r="C39" s="156">
        <v>2428542</v>
      </c>
      <c r="D39" s="156">
        <v>10664</v>
      </c>
      <c r="E39" s="144">
        <f t="shared" ref="E39:E47" si="0">+D39/C39</f>
        <v>4.3911120334752295E-3</v>
      </c>
      <c r="F39" s="146"/>
      <c r="G39" s="146" t="s">
        <v>666</v>
      </c>
      <c r="H39" s="146" t="s">
        <v>667</v>
      </c>
    </row>
    <row r="40" spans="1:8" s="140" customFormat="1" ht="39" thickBot="1" x14ac:dyDescent="0.3">
      <c r="A40" s="310" t="s">
        <v>144</v>
      </c>
      <c r="B40" s="142" t="s">
        <v>669</v>
      </c>
      <c r="C40" s="156">
        <v>11650</v>
      </c>
      <c r="D40" s="156">
        <v>2136</v>
      </c>
      <c r="E40" s="144">
        <f t="shared" si="0"/>
        <v>0.18334763948497854</v>
      </c>
      <c r="F40" s="146"/>
      <c r="G40" s="146" t="s">
        <v>666</v>
      </c>
      <c r="H40" s="146" t="s">
        <v>667</v>
      </c>
    </row>
    <row r="41" spans="1:8" s="140" customFormat="1" ht="39" thickBot="1" x14ac:dyDescent="0.3">
      <c r="A41" s="311"/>
      <c r="B41" s="142" t="s">
        <v>670</v>
      </c>
      <c r="C41" s="156">
        <v>17977</v>
      </c>
      <c r="D41" s="156">
        <v>5430</v>
      </c>
      <c r="E41" s="144">
        <f t="shared" si="0"/>
        <v>0.30205262279579465</v>
      </c>
      <c r="F41" s="146"/>
      <c r="G41" s="146" t="s">
        <v>666</v>
      </c>
      <c r="H41" s="146" t="s">
        <v>667</v>
      </c>
    </row>
    <row r="42" spans="1:8" s="140" customFormat="1" ht="51.75" thickBot="1" x14ac:dyDescent="0.3">
      <c r="A42" s="317"/>
      <c r="B42" s="142" t="s">
        <v>671</v>
      </c>
      <c r="C42" s="156">
        <v>14400</v>
      </c>
      <c r="D42" s="156">
        <v>10664</v>
      </c>
      <c r="E42" s="144">
        <f t="shared" si="0"/>
        <v>0.74055555555555552</v>
      </c>
      <c r="F42" s="146"/>
      <c r="G42" s="146" t="s">
        <v>666</v>
      </c>
      <c r="H42" s="146" t="s">
        <v>667</v>
      </c>
    </row>
    <row r="43" spans="1:8" s="140" customFormat="1" ht="39" thickBot="1" x14ac:dyDescent="0.3">
      <c r="A43" s="310" t="s">
        <v>145</v>
      </c>
      <c r="B43" s="142" t="s">
        <v>672</v>
      </c>
      <c r="C43" s="156">
        <v>28659</v>
      </c>
      <c r="D43" s="156">
        <v>7429</v>
      </c>
      <c r="E43" s="144">
        <f t="shared" si="0"/>
        <v>0.25922048920060015</v>
      </c>
      <c r="F43" s="146"/>
      <c r="G43" s="146" t="s">
        <v>666</v>
      </c>
      <c r="H43" s="146" t="s">
        <v>667</v>
      </c>
    </row>
    <row r="44" spans="1:8" s="140" customFormat="1" ht="26.25" thickBot="1" x14ac:dyDescent="0.3">
      <c r="A44" s="311"/>
      <c r="B44" s="142" t="s">
        <v>673</v>
      </c>
      <c r="C44" s="156">
        <v>76402</v>
      </c>
      <c r="D44" s="156">
        <v>26389</v>
      </c>
      <c r="E44" s="144">
        <f t="shared" si="0"/>
        <v>0.34539671736341981</v>
      </c>
      <c r="F44" s="146"/>
      <c r="G44" s="146" t="s">
        <v>666</v>
      </c>
      <c r="H44" s="146" t="s">
        <v>667</v>
      </c>
    </row>
    <row r="45" spans="1:8" s="140" customFormat="1" ht="51.75" thickBot="1" x14ac:dyDescent="0.3">
      <c r="A45" s="311"/>
      <c r="B45" s="142" t="s">
        <v>674</v>
      </c>
      <c r="C45" s="156">
        <v>15935</v>
      </c>
      <c r="D45" s="156">
        <v>2961</v>
      </c>
      <c r="E45" s="144">
        <f t="shared" si="0"/>
        <v>0.18581738311892063</v>
      </c>
      <c r="F45" s="146"/>
      <c r="G45" s="146" t="s">
        <v>666</v>
      </c>
      <c r="H45" s="146" t="s">
        <v>667</v>
      </c>
    </row>
    <row r="46" spans="1:8" s="140" customFormat="1" ht="26.25" thickBot="1" x14ac:dyDescent="0.3">
      <c r="A46" s="311"/>
      <c r="B46" s="142" t="s">
        <v>675</v>
      </c>
      <c r="C46" s="156">
        <v>84206</v>
      </c>
      <c r="D46" s="156">
        <v>50260</v>
      </c>
      <c r="E46" s="144">
        <f t="shared" si="0"/>
        <v>0.59686958174001847</v>
      </c>
      <c r="F46" s="146"/>
      <c r="G46" s="146" t="s">
        <v>666</v>
      </c>
      <c r="H46" s="146" t="s">
        <v>667</v>
      </c>
    </row>
    <row r="47" spans="1:8" s="140" customFormat="1" ht="64.5" thickBot="1" x14ac:dyDescent="0.3">
      <c r="A47" s="318"/>
      <c r="B47" s="142" t="s">
        <v>676</v>
      </c>
      <c r="C47" s="156">
        <v>11732</v>
      </c>
      <c r="D47" s="156">
        <v>6741</v>
      </c>
      <c r="E47" s="144">
        <f t="shared" si="0"/>
        <v>0.57458233890214794</v>
      </c>
      <c r="F47" s="146"/>
      <c r="G47" s="146" t="s">
        <v>666</v>
      </c>
      <c r="H47" s="146" t="s">
        <v>667</v>
      </c>
    </row>
    <row r="48" spans="1:8" x14ac:dyDescent="0.25">
      <c r="A48" s="45"/>
    </row>
    <row r="49" spans="1:8" x14ac:dyDescent="0.25">
      <c r="A49" s="315" t="s">
        <v>146</v>
      </c>
      <c r="B49" s="315"/>
      <c r="C49" s="315"/>
      <c r="D49" s="315"/>
      <c r="E49" s="315"/>
      <c r="F49" s="315"/>
      <c r="G49" s="315"/>
      <c r="H49" s="315"/>
    </row>
    <row r="50" spans="1:8" x14ac:dyDescent="0.25">
      <c r="A50" s="316" t="s">
        <v>147</v>
      </c>
      <c r="B50" s="316"/>
      <c r="C50" s="316"/>
      <c r="D50" s="316"/>
      <c r="E50" s="316"/>
      <c r="F50" s="316"/>
      <c r="G50" s="316"/>
      <c r="H50" s="316"/>
    </row>
  </sheetData>
  <mergeCells count="23">
    <mergeCell ref="A9:H9"/>
    <mergeCell ref="A11:A13"/>
    <mergeCell ref="A14:A16"/>
    <mergeCell ref="A17:A21"/>
    <mergeCell ref="A2:H2"/>
    <mergeCell ref="A4:A8"/>
    <mergeCell ref="B4:B8"/>
    <mergeCell ref="C4:C8"/>
    <mergeCell ref="D4:D8"/>
    <mergeCell ref="E4:E8"/>
    <mergeCell ref="F4:F8"/>
    <mergeCell ref="G4:G8"/>
    <mergeCell ref="H4:H8"/>
    <mergeCell ref="A30:A36"/>
    <mergeCell ref="A37:H37"/>
    <mergeCell ref="A22:H22"/>
    <mergeCell ref="A49:H49"/>
    <mergeCell ref="A50:H50"/>
    <mergeCell ref="A40:A42"/>
    <mergeCell ref="A43:A47"/>
    <mergeCell ref="A23:A24"/>
    <mergeCell ref="A25:A27"/>
    <mergeCell ref="A28:A29"/>
  </mergeCells>
  <pageMargins left="0.70866141732283472" right="0.70866141732283472" top="0.74803149606299213" bottom="0.74803149606299213" header="0.31496062992125984" footer="0.31496062992125984"/>
  <pageSetup scale="95"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8DF3-799B-4B15-B3A7-3717CFBF121E}">
  <sheetPr>
    <tabColor rgb="FF00B050"/>
  </sheetPr>
  <dimension ref="A2:E63"/>
  <sheetViews>
    <sheetView zoomScale="90" zoomScaleNormal="90" workbookViewId="0">
      <pane ySplit="4" topLeftCell="A63" activePane="bottomLeft" state="frozen"/>
      <selection pane="bottomLeft" activeCell="B58" sqref="B58"/>
    </sheetView>
  </sheetViews>
  <sheetFormatPr baseColWidth="10" defaultRowHeight="15" x14ac:dyDescent="0.25"/>
  <cols>
    <col min="1" max="1" width="11.42578125" style="46"/>
    <col min="2" max="2" width="41.85546875" style="1" customWidth="1"/>
    <col min="3" max="3" width="78" style="1" customWidth="1"/>
    <col min="4" max="4" width="51.140625" style="1" customWidth="1"/>
    <col min="5" max="5" width="29.5703125" style="1" customWidth="1"/>
    <col min="6" max="16384" width="11.42578125" style="1"/>
  </cols>
  <sheetData>
    <row r="2" spans="1:5" ht="18" x14ac:dyDescent="0.25">
      <c r="B2" s="269" t="s">
        <v>217</v>
      </c>
      <c r="C2" s="269"/>
      <c r="D2" s="269"/>
      <c r="E2" s="269"/>
    </row>
    <row r="3" spans="1:5" ht="18.75" thickBot="1" x14ac:dyDescent="0.3">
      <c r="B3" s="23"/>
    </row>
    <row r="4" spans="1:5" s="48" customFormat="1" ht="29.25" customHeight="1" thickBot="1" x14ac:dyDescent="0.3">
      <c r="A4" s="325" t="s">
        <v>149</v>
      </c>
      <c r="B4" s="326"/>
      <c r="C4" s="47" t="s">
        <v>102</v>
      </c>
      <c r="D4" s="47" t="s">
        <v>150</v>
      </c>
      <c r="E4" s="47" t="s">
        <v>151</v>
      </c>
    </row>
    <row r="5" spans="1:5" s="50" customFormat="1" ht="114.75" customHeight="1" thickBot="1" x14ac:dyDescent="0.25">
      <c r="A5" s="327" t="s">
        <v>152</v>
      </c>
      <c r="B5" s="328"/>
      <c r="C5" s="49" t="s">
        <v>471</v>
      </c>
      <c r="D5" s="49" t="s">
        <v>472</v>
      </c>
      <c r="E5" s="49"/>
    </row>
    <row r="6" spans="1:5" s="50" customFormat="1" ht="96" customHeight="1" thickBot="1" x14ac:dyDescent="0.25">
      <c r="A6" s="327" t="s">
        <v>473</v>
      </c>
      <c r="B6" s="328"/>
      <c r="C6" s="49" t="s">
        <v>474</v>
      </c>
      <c r="D6" s="49" t="s">
        <v>475</v>
      </c>
      <c r="E6" s="49"/>
    </row>
    <row r="7" spans="1:5" s="50" customFormat="1" ht="52.5" customHeight="1" thickBot="1" x14ac:dyDescent="0.25">
      <c r="A7" s="327" t="s">
        <v>153</v>
      </c>
      <c r="B7" s="328"/>
      <c r="C7" s="49" t="s">
        <v>476</v>
      </c>
      <c r="D7" s="49" t="s">
        <v>477</v>
      </c>
      <c r="E7" s="49"/>
    </row>
    <row r="8" spans="1:5" s="50" customFormat="1" ht="83.25" customHeight="1" thickBot="1" x14ac:dyDescent="0.25">
      <c r="A8" s="323"/>
      <c r="B8" s="68" t="s">
        <v>154</v>
      </c>
      <c r="C8" s="214" t="s">
        <v>478</v>
      </c>
      <c r="D8" s="49" t="s">
        <v>477</v>
      </c>
      <c r="E8" s="49"/>
    </row>
    <row r="9" spans="1:5" s="50" customFormat="1" ht="237.75" customHeight="1" thickBot="1" x14ac:dyDescent="0.25">
      <c r="A9" s="324"/>
      <c r="B9" s="69" t="s">
        <v>155</v>
      </c>
      <c r="C9" s="214" t="s">
        <v>479</v>
      </c>
      <c r="D9" s="214" t="s">
        <v>480</v>
      </c>
      <c r="E9" s="49"/>
    </row>
    <row r="10" spans="1:5" s="50" customFormat="1" ht="42.75" customHeight="1" thickBot="1" x14ac:dyDescent="0.25">
      <c r="A10" s="327" t="s">
        <v>156</v>
      </c>
      <c r="B10" s="328"/>
      <c r="C10" s="49" t="s">
        <v>481</v>
      </c>
      <c r="D10" s="49"/>
      <c r="E10" s="49"/>
    </row>
    <row r="11" spans="1:5" s="50" customFormat="1" ht="78" customHeight="1" thickBot="1" x14ac:dyDescent="0.25">
      <c r="A11" s="323"/>
      <c r="B11" s="68" t="s">
        <v>157</v>
      </c>
      <c r="C11" s="49" t="s">
        <v>482</v>
      </c>
      <c r="D11" s="120" t="s">
        <v>483</v>
      </c>
      <c r="E11" s="49"/>
    </row>
    <row r="12" spans="1:5" s="50" customFormat="1" ht="138" customHeight="1" thickBot="1" x14ac:dyDescent="0.25">
      <c r="A12" s="324"/>
      <c r="B12" s="69" t="s">
        <v>158</v>
      </c>
      <c r="C12" s="49" t="s">
        <v>484</v>
      </c>
      <c r="D12" s="120" t="s">
        <v>483</v>
      </c>
      <c r="E12" s="49"/>
    </row>
    <row r="13" spans="1:5" s="50" customFormat="1" ht="33.75" customHeight="1" thickBot="1" x14ac:dyDescent="0.25">
      <c r="A13" s="327" t="s">
        <v>159</v>
      </c>
      <c r="B13" s="328"/>
      <c r="C13" s="49"/>
      <c r="D13" s="49"/>
      <c r="E13" s="49"/>
    </row>
    <row r="14" spans="1:5" s="50" customFormat="1" ht="52.5" customHeight="1" thickBot="1" x14ac:dyDescent="0.25">
      <c r="A14" s="323"/>
      <c r="B14" s="68" t="s">
        <v>160</v>
      </c>
      <c r="C14" s="220" t="s">
        <v>726</v>
      </c>
      <c r="D14" s="49"/>
      <c r="E14" s="49"/>
    </row>
    <row r="15" spans="1:5" s="50" customFormat="1" ht="33.75" customHeight="1" thickBot="1" x14ac:dyDescent="0.25">
      <c r="A15" s="332"/>
      <c r="B15" s="68" t="s">
        <v>161</v>
      </c>
      <c r="C15" s="221" t="s">
        <v>727</v>
      </c>
      <c r="D15" s="49"/>
      <c r="E15" s="49"/>
    </row>
    <row r="16" spans="1:5" s="50" customFormat="1" ht="44.25" customHeight="1" thickBot="1" x14ac:dyDescent="0.25">
      <c r="A16" s="332"/>
      <c r="B16" s="68" t="s">
        <v>162</v>
      </c>
      <c r="C16" s="221" t="s">
        <v>728</v>
      </c>
      <c r="D16" s="220" t="s">
        <v>735</v>
      </c>
      <c r="E16" s="49"/>
    </row>
    <row r="17" spans="1:5" s="50" customFormat="1" ht="33.75" customHeight="1" thickBot="1" x14ac:dyDescent="0.25">
      <c r="A17" s="332"/>
      <c r="B17" s="68" t="s">
        <v>163</v>
      </c>
      <c r="C17" s="221" t="s">
        <v>486</v>
      </c>
      <c r="D17" s="220" t="s">
        <v>735</v>
      </c>
      <c r="E17" s="49"/>
    </row>
    <row r="18" spans="1:5" s="50" customFormat="1" ht="33.75" customHeight="1" thickBot="1" x14ac:dyDescent="0.25">
      <c r="A18" s="332"/>
      <c r="B18" s="68" t="s">
        <v>164</v>
      </c>
      <c r="C18" s="221" t="s">
        <v>729</v>
      </c>
      <c r="D18" s="49"/>
      <c r="E18" s="49"/>
    </row>
    <row r="19" spans="1:5" s="50" customFormat="1" ht="33.75" customHeight="1" thickBot="1" x14ac:dyDescent="0.25">
      <c r="A19" s="332"/>
      <c r="B19" s="68" t="s">
        <v>165</v>
      </c>
      <c r="C19" s="221" t="s">
        <v>730</v>
      </c>
      <c r="D19" s="49"/>
      <c r="E19" s="49"/>
    </row>
    <row r="20" spans="1:5" s="50" customFormat="1" ht="60.75" customHeight="1" thickBot="1" x14ac:dyDescent="0.25">
      <c r="A20" s="332"/>
      <c r="B20" s="68" t="s">
        <v>166</v>
      </c>
      <c r="C20" s="221" t="s">
        <v>731</v>
      </c>
      <c r="D20" s="49"/>
      <c r="E20" s="49"/>
    </row>
    <row r="21" spans="1:5" s="50" customFormat="1" ht="69" customHeight="1" thickBot="1" x14ac:dyDescent="0.25">
      <c r="A21" s="332"/>
      <c r="B21" s="68" t="s">
        <v>167</v>
      </c>
      <c r="C21" s="221" t="s">
        <v>732</v>
      </c>
      <c r="D21" s="49"/>
      <c r="E21" s="49"/>
    </row>
    <row r="22" spans="1:5" s="50" customFormat="1" ht="78.75" customHeight="1" thickBot="1" x14ac:dyDescent="0.25">
      <c r="A22" s="332"/>
      <c r="B22" s="68" t="s">
        <v>168</v>
      </c>
      <c r="C22" s="221" t="s">
        <v>733</v>
      </c>
      <c r="D22" s="49"/>
      <c r="E22" s="49"/>
    </row>
    <row r="23" spans="1:5" s="50" customFormat="1" ht="71.25" customHeight="1" thickBot="1" x14ac:dyDescent="0.25">
      <c r="A23" s="324"/>
      <c r="B23" s="69" t="s">
        <v>169</v>
      </c>
      <c r="C23" s="221" t="s">
        <v>734</v>
      </c>
      <c r="D23" s="120" t="s">
        <v>693</v>
      </c>
      <c r="E23" s="49"/>
    </row>
    <row r="24" spans="1:5" s="50" customFormat="1" ht="78.75" customHeight="1" thickBot="1" x14ac:dyDescent="0.25">
      <c r="A24" s="333" t="s">
        <v>170</v>
      </c>
      <c r="B24" s="334"/>
      <c r="C24" s="121" t="s">
        <v>487</v>
      </c>
      <c r="D24" s="49" t="s">
        <v>488</v>
      </c>
      <c r="E24" s="49"/>
    </row>
    <row r="25" spans="1:5" s="50" customFormat="1" ht="33.75" customHeight="1" thickBot="1" x14ac:dyDescent="0.25">
      <c r="A25" s="335"/>
      <c r="B25" s="122" t="s">
        <v>171</v>
      </c>
      <c r="C25" s="121" t="s">
        <v>489</v>
      </c>
      <c r="D25" s="49"/>
      <c r="E25" s="49"/>
    </row>
    <row r="26" spans="1:5" s="50" customFormat="1" ht="33.75" customHeight="1" thickBot="1" x14ac:dyDescent="0.25">
      <c r="A26" s="336"/>
      <c r="B26" s="122" t="s">
        <v>172</v>
      </c>
      <c r="C26" s="121" t="s">
        <v>490</v>
      </c>
      <c r="D26" s="49"/>
      <c r="E26" s="49"/>
    </row>
    <row r="27" spans="1:5" s="50" customFormat="1" ht="33.75" customHeight="1" thickBot="1" x14ac:dyDescent="0.25">
      <c r="A27" s="327" t="s">
        <v>173</v>
      </c>
      <c r="B27" s="328"/>
      <c r="C27" s="49" t="s">
        <v>491</v>
      </c>
      <c r="D27" s="49"/>
      <c r="E27" s="49"/>
    </row>
    <row r="28" spans="1:5" s="50" customFormat="1" ht="33.75" customHeight="1" thickBot="1" x14ac:dyDescent="0.25">
      <c r="A28" s="323"/>
      <c r="B28" s="70" t="s">
        <v>174</v>
      </c>
      <c r="C28" s="51" t="s">
        <v>492</v>
      </c>
      <c r="D28" s="51"/>
      <c r="E28" s="51"/>
    </row>
    <row r="29" spans="1:5" s="50" customFormat="1" ht="48.75" customHeight="1" thickBot="1" x14ac:dyDescent="0.25">
      <c r="A29" s="324"/>
      <c r="B29" s="71" t="s">
        <v>175</v>
      </c>
      <c r="C29" s="51" t="s">
        <v>493</v>
      </c>
      <c r="D29" s="51"/>
      <c r="E29" s="51"/>
    </row>
    <row r="30" spans="1:5" s="50" customFormat="1" ht="33.75" customHeight="1" thickBot="1" x14ac:dyDescent="0.25">
      <c r="A30" s="327" t="s">
        <v>176</v>
      </c>
      <c r="B30" s="328"/>
      <c r="C30" s="337" t="s">
        <v>494</v>
      </c>
      <c r="D30" s="337" t="s">
        <v>495</v>
      </c>
      <c r="E30" s="329" t="s">
        <v>496</v>
      </c>
    </row>
    <row r="31" spans="1:5" s="50" customFormat="1" ht="33.75" customHeight="1" thickBot="1" x14ac:dyDescent="0.25">
      <c r="A31" s="323"/>
      <c r="B31" s="68" t="s">
        <v>177</v>
      </c>
      <c r="C31" s="338"/>
      <c r="D31" s="338"/>
      <c r="E31" s="330"/>
    </row>
    <row r="32" spans="1:5" s="50" customFormat="1" ht="33.75" customHeight="1" thickBot="1" x14ac:dyDescent="0.25">
      <c r="A32" s="332"/>
      <c r="B32" s="68" t="s">
        <v>178</v>
      </c>
      <c r="C32" s="338"/>
      <c r="D32" s="338"/>
      <c r="E32" s="330"/>
    </row>
    <row r="33" spans="1:5" s="50" customFormat="1" ht="33.75" customHeight="1" thickBot="1" x14ac:dyDescent="0.25">
      <c r="A33" s="332"/>
      <c r="B33" s="68" t="s">
        <v>179</v>
      </c>
      <c r="C33" s="338"/>
      <c r="D33" s="338"/>
      <c r="E33" s="330"/>
    </row>
    <row r="34" spans="1:5" s="50" customFormat="1" ht="42.75" customHeight="1" thickBot="1" x14ac:dyDescent="0.25">
      <c r="A34" s="332"/>
      <c r="B34" s="68" t="s">
        <v>180</v>
      </c>
      <c r="C34" s="338"/>
      <c r="D34" s="338"/>
      <c r="E34" s="330"/>
    </row>
    <row r="35" spans="1:5" s="50" customFormat="1" ht="197.25" customHeight="1" thickBot="1" x14ac:dyDescent="0.25">
      <c r="A35" s="332"/>
      <c r="B35" s="68" t="s">
        <v>181</v>
      </c>
      <c r="C35" s="339"/>
      <c r="D35" s="339"/>
      <c r="E35" s="331"/>
    </row>
    <row r="36" spans="1:5" s="50" customFormat="1" ht="72" customHeight="1" thickBot="1" x14ac:dyDescent="0.25">
      <c r="A36" s="332"/>
      <c r="B36" s="123" t="s">
        <v>182</v>
      </c>
      <c r="C36" s="49" t="s">
        <v>497</v>
      </c>
      <c r="D36" s="49" t="s">
        <v>498</v>
      </c>
      <c r="E36" s="49" t="s">
        <v>499</v>
      </c>
    </row>
    <row r="37" spans="1:5" s="50" customFormat="1" ht="54.75" customHeight="1" thickBot="1" x14ac:dyDescent="0.25">
      <c r="A37" s="332"/>
      <c r="B37" s="123" t="s">
        <v>183</v>
      </c>
      <c r="C37" s="49" t="s">
        <v>500</v>
      </c>
      <c r="D37" s="49" t="s">
        <v>501</v>
      </c>
      <c r="E37" s="49" t="s">
        <v>501</v>
      </c>
    </row>
    <row r="38" spans="1:5" s="50" customFormat="1" ht="87.75" customHeight="1" thickBot="1" x14ac:dyDescent="0.25">
      <c r="A38" s="332"/>
      <c r="B38" s="123" t="s">
        <v>184</v>
      </c>
      <c r="C38" s="49" t="s">
        <v>502</v>
      </c>
      <c r="D38" s="49" t="s">
        <v>503</v>
      </c>
      <c r="E38" s="49" t="s">
        <v>504</v>
      </c>
    </row>
    <row r="39" spans="1:5" s="50" customFormat="1" ht="73.5" customHeight="1" thickBot="1" x14ac:dyDescent="0.25">
      <c r="A39" s="332"/>
      <c r="B39" s="68" t="s">
        <v>185</v>
      </c>
      <c r="C39" s="49" t="s">
        <v>505</v>
      </c>
      <c r="D39" s="49" t="s">
        <v>505</v>
      </c>
      <c r="E39" s="120" t="s">
        <v>506</v>
      </c>
    </row>
    <row r="40" spans="1:5" s="50" customFormat="1" ht="57" customHeight="1" thickBot="1" x14ac:dyDescent="0.25">
      <c r="A40" s="332"/>
      <c r="B40" s="123" t="s">
        <v>186</v>
      </c>
      <c r="C40" s="49" t="s">
        <v>507</v>
      </c>
      <c r="D40" s="49" t="s">
        <v>508</v>
      </c>
      <c r="E40" s="49" t="s">
        <v>509</v>
      </c>
    </row>
    <row r="41" spans="1:5" s="50" customFormat="1" ht="68.25" customHeight="1" thickBot="1" x14ac:dyDescent="0.25">
      <c r="A41" s="332"/>
      <c r="B41" s="123" t="s">
        <v>187</v>
      </c>
      <c r="C41" s="49" t="s">
        <v>510</v>
      </c>
      <c r="D41" s="49" t="s">
        <v>511</v>
      </c>
      <c r="E41" s="49" t="s">
        <v>511</v>
      </c>
    </row>
    <row r="42" spans="1:5" s="50" customFormat="1" ht="153" customHeight="1" thickBot="1" x14ac:dyDescent="0.25">
      <c r="A42" s="332"/>
      <c r="B42" s="68" t="s">
        <v>188</v>
      </c>
      <c r="C42" s="49" t="s">
        <v>512</v>
      </c>
      <c r="D42" s="49" t="s">
        <v>513</v>
      </c>
      <c r="E42" s="49" t="s">
        <v>514</v>
      </c>
    </row>
    <row r="43" spans="1:5" s="50" customFormat="1" ht="147.75" customHeight="1" thickBot="1" x14ac:dyDescent="0.25">
      <c r="A43" s="332"/>
      <c r="B43" s="68" t="s">
        <v>189</v>
      </c>
      <c r="C43" s="49" t="s">
        <v>512</v>
      </c>
      <c r="D43" s="49" t="s">
        <v>513</v>
      </c>
      <c r="E43" s="49" t="s">
        <v>514</v>
      </c>
    </row>
    <row r="44" spans="1:5" s="50" customFormat="1" ht="33.75" customHeight="1" thickBot="1" x14ac:dyDescent="0.25">
      <c r="A44" s="332"/>
      <c r="B44" s="68" t="s">
        <v>190</v>
      </c>
      <c r="C44" s="215" t="s">
        <v>515</v>
      </c>
      <c r="D44" s="49"/>
      <c r="E44" s="49"/>
    </row>
    <row r="45" spans="1:5" s="50" customFormat="1" ht="33.75" customHeight="1" thickBot="1" x14ac:dyDescent="0.25">
      <c r="A45" s="332"/>
      <c r="B45" s="68" t="s">
        <v>191</v>
      </c>
      <c r="C45" s="49" t="s">
        <v>516</v>
      </c>
      <c r="D45" s="49"/>
      <c r="E45" s="49"/>
    </row>
    <row r="46" spans="1:5" s="50" customFormat="1" ht="144.75" customHeight="1" thickBot="1" x14ac:dyDescent="0.25">
      <c r="A46" s="324"/>
      <c r="B46" s="124" t="s">
        <v>192</v>
      </c>
      <c r="C46" s="49" t="s">
        <v>517</v>
      </c>
      <c r="D46" s="49" t="s">
        <v>518</v>
      </c>
      <c r="E46" s="49" t="s">
        <v>519</v>
      </c>
    </row>
    <row r="47" spans="1:5" s="50" customFormat="1" ht="83.25" customHeight="1" thickBot="1" x14ac:dyDescent="0.25">
      <c r="A47" s="340" t="s">
        <v>193</v>
      </c>
      <c r="B47" s="341"/>
      <c r="C47" s="49" t="s">
        <v>520</v>
      </c>
      <c r="D47" s="49" t="s">
        <v>521</v>
      </c>
      <c r="E47" s="49"/>
    </row>
    <row r="48" spans="1:5" s="50" customFormat="1" ht="251.25" customHeight="1" thickBot="1" x14ac:dyDescent="0.25">
      <c r="A48" s="342"/>
      <c r="B48" s="125" t="s">
        <v>194</v>
      </c>
      <c r="C48" s="49" t="s">
        <v>522</v>
      </c>
      <c r="D48" s="49" t="s">
        <v>523</v>
      </c>
      <c r="E48" s="49"/>
    </row>
    <row r="49" spans="1:5" s="50" customFormat="1" ht="134.25" customHeight="1" thickBot="1" x14ac:dyDescent="0.25">
      <c r="A49" s="343"/>
      <c r="B49" s="125" t="s">
        <v>195</v>
      </c>
      <c r="C49" s="49" t="s">
        <v>524</v>
      </c>
      <c r="D49" s="49" t="s">
        <v>525</v>
      </c>
      <c r="E49" s="49"/>
    </row>
    <row r="50" spans="1:5" s="50" customFormat="1" ht="130.5" customHeight="1" thickBot="1" x14ac:dyDescent="0.25">
      <c r="A50" s="343"/>
      <c r="B50" s="125" t="s">
        <v>196</v>
      </c>
      <c r="C50" s="49" t="s">
        <v>526</v>
      </c>
      <c r="D50" s="49" t="s">
        <v>527</v>
      </c>
      <c r="E50" s="49"/>
    </row>
    <row r="51" spans="1:5" s="50" customFormat="1" ht="60" customHeight="1" thickBot="1" x14ac:dyDescent="0.25">
      <c r="A51" s="343"/>
      <c r="B51" s="125" t="s">
        <v>197</v>
      </c>
      <c r="C51" s="49" t="s">
        <v>528</v>
      </c>
      <c r="D51" s="49" t="s">
        <v>529</v>
      </c>
      <c r="E51" s="49"/>
    </row>
    <row r="52" spans="1:5" s="50" customFormat="1" ht="106.5" customHeight="1" thickBot="1" x14ac:dyDescent="0.25">
      <c r="A52" s="344"/>
      <c r="B52" s="126" t="s">
        <v>198</v>
      </c>
      <c r="C52" s="49" t="s">
        <v>530</v>
      </c>
      <c r="D52" s="49" t="s">
        <v>531</v>
      </c>
      <c r="E52" s="49"/>
    </row>
    <row r="53" spans="1:5" s="50" customFormat="1" ht="33.75" customHeight="1" thickBot="1" x14ac:dyDescent="0.25">
      <c r="A53" s="327" t="s">
        <v>199</v>
      </c>
      <c r="B53" s="328"/>
      <c r="C53" s="49"/>
      <c r="D53" s="49"/>
      <c r="E53" s="49"/>
    </row>
    <row r="54" spans="1:5" s="50" customFormat="1" ht="46.5" customHeight="1" thickBot="1" x14ac:dyDescent="0.25">
      <c r="A54" s="345"/>
      <c r="B54" s="125" t="s">
        <v>200</v>
      </c>
      <c r="C54" s="49" t="s">
        <v>532</v>
      </c>
      <c r="D54" s="49"/>
      <c r="E54" s="49"/>
    </row>
    <row r="55" spans="1:5" s="50" customFormat="1" ht="33.75" customHeight="1" thickBot="1" x14ac:dyDescent="0.25">
      <c r="A55" s="346"/>
      <c r="B55" s="125" t="s">
        <v>201</v>
      </c>
      <c r="C55" s="49" t="s">
        <v>532</v>
      </c>
      <c r="D55" s="49"/>
      <c r="E55" s="49"/>
    </row>
    <row r="56" spans="1:5" s="50" customFormat="1" ht="33.75" customHeight="1" thickBot="1" x14ac:dyDescent="0.25">
      <c r="A56" s="347"/>
      <c r="B56" s="125" t="s">
        <v>202</v>
      </c>
      <c r="C56" s="49" t="s">
        <v>532</v>
      </c>
      <c r="D56" s="49"/>
      <c r="E56" s="49"/>
    </row>
    <row r="57" spans="1:5" s="50" customFormat="1" ht="33.75" customHeight="1" thickBot="1" x14ac:dyDescent="0.25">
      <c r="A57" s="348" t="s">
        <v>203</v>
      </c>
      <c r="B57" s="349"/>
      <c r="C57" s="49"/>
      <c r="D57" s="49"/>
      <c r="E57" s="49"/>
    </row>
    <row r="58" spans="1:5" s="50" customFormat="1" ht="33.75" customHeight="1" thickBot="1" x14ac:dyDescent="0.25">
      <c r="A58" s="346"/>
      <c r="B58" s="127" t="s">
        <v>204</v>
      </c>
      <c r="C58" s="49" t="s">
        <v>724</v>
      </c>
      <c r="D58" s="49"/>
      <c r="E58" s="49"/>
    </row>
    <row r="59" spans="1:5" s="50" customFormat="1" ht="90" customHeight="1" thickBot="1" x14ac:dyDescent="0.25">
      <c r="A59" s="347"/>
      <c r="B59" s="128" t="s">
        <v>205</v>
      </c>
      <c r="C59" s="49" t="s">
        <v>533</v>
      </c>
      <c r="D59" s="49" t="s">
        <v>534</v>
      </c>
      <c r="E59" s="49"/>
    </row>
    <row r="60" spans="1:5" s="50" customFormat="1" ht="203.25" customHeight="1" thickBot="1" x14ac:dyDescent="0.25">
      <c r="A60" s="327" t="s">
        <v>206</v>
      </c>
      <c r="B60" s="328"/>
      <c r="C60" s="49" t="s">
        <v>535</v>
      </c>
      <c r="D60" s="49" t="s">
        <v>536</v>
      </c>
      <c r="E60" s="49" t="s">
        <v>537</v>
      </c>
    </row>
    <row r="61" spans="1:5" s="50" customFormat="1" ht="186.75" customHeight="1" thickBot="1" x14ac:dyDescent="0.25">
      <c r="A61" s="333" t="s">
        <v>207</v>
      </c>
      <c r="B61" s="334"/>
      <c r="C61" s="49" t="s">
        <v>538</v>
      </c>
      <c r="D61" s="49" t="s">
        <v>539</v>
      </c>
      <c r="E61" s="49" t="s">
        <v>540</v>
      </c>
    </row>
    <row r="62" spans="1:5" s="50" customFormat="1" ht="76.5" customHeight="1" thickBot="1" x14ac:dyDescent="0.25">
      <c r="A62" s="327" t="s">
        <v>208</v>
      </c>
      <c r="B62" s="328"/>
      <c r="C62" s="49" t="s">
        <v>541</v>
      </c>
      <c r="D62" s="49"/>
      <c r="E62" s="49"/>
    </row>
    <row r="63" spans="1:5" ht="18" x14ac:dyDescent="0.25">
      <c r="B63" s="2"/>
      <c r="C63"/>
      <c r="D63"/>
      <c r="E63"/>
    </row>
  </sheetData>
  <mergeCells count="28">
    <mergeCell ref="A60:B60"/>
    <mergeCell ref="A61:B61"/>
    <mergeCell ref="A62:B62"/>
    <mergeCell ref="A47:B47"/>
    <mergeCell ref="A48:A52"/>
    <mergeCell ref="A53:B53"/>
    <mergeCell ref="A54:A56"/>
    <mergeCell ref="A57:B57"/>
    <mergeCell ref="A58:A59"/>
    <mergeCell ref="E30:E35"/>
    <mergeCell ref="A31:A46"/>
    <mergeCell ref="A10:B10"/>
    <mergeCell ref="A11:A12"/>
    <mergeCell ref="A13:B13"/>
    <mergeCell ref="A14:A23"/>
    <mergeCell ref="A24:B24"/>
    <mergeCell ref="A25:A26"/>
    <mergeCell ref="A27:B27"/>
    <mergeCell ref="A28:A29"/>
    <mergeCell ref="A30:B30"/>
    <mergeCell ref="C30:C35"/>
    <mergeCell ref="D30:D35"/>
    <mergeCell ref="A8:A9"/>
    <mergeCell ref="B2:E2"/>
    <mergeCell ref="A4:B4"/>
    <mergeCell ref="A5:B5"/>
    <mergeCell ref="A6:B6"/>
    <mergeCell ref="A7:B7"/>
  </mergeCells>
  <hyperlinks>
    <hyperlink ref="E39" r:id="rId1" xr:uid="{2F1F2A72-C003-4504-AE88-783BE5E87D82}"/>
    <hyperlink ref="D12" r:id="rId2" xr:uid="{A4127594-AE1D-4BF8-80F3-F37A45602615}"/>
    <hyperlink ref="D11" r:id="rId3" xr:uid="{EB3569DC-227D-4FF7-9BCC-356F31AB82B1}"/>
    <hyperlink ref="D23" r:id="rId4" xr:uid="{2857A8A6-AC03-4E49-A683-01D9990A8538}"/>
  </hyperlinks>
  <pageMargins left="0.7" right="0.7" top="0.75" bottom="0.75" header="0.3" footer="0.3"/>
  <pageSetup orientation="portrait" horizontalDpi="4294967294" verticalDpi="4294967294"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3"/>
  <sheetViews>
    <sheetView zoomScale="115" zoomScaleNormal="115" workbookViewId="0">
      <pane ySplit="4" topLeftCell="A5" activePane="bottomLeft" state="frozen"/>
      <selection pane="bottomLeft" activeCell="A43" sqref="A43"/>
    </sheetView>
  </sheetViews>
  <sheetFormatPr baseColWidth="10" defaultRowHeight="15" x14ac:dyDescent="0.25"/>
  <cols>
    <col min="1" max="1" width="159" style="1" customWidth="1"/>
    <col min="2" max="16384" width="11.42578125" style="1"/>
  </cols>
  <sheetData>
    <row r="1" spans="1:1" x14ac:dyDescent="0.25">
      <c r="A1" s="72"/>
    </row>
    <row r="2" spans="1:1" ht="18" x14ac:dyDescent="0.25">
      <c r="A2" s="73" t="s">
        <v>404</v>
      </c>
    </row>
    <row r="3" spans="1:1" ht="18" x14ac:dyDescent="0.25">
      <c r="A3" s="73"/>
    </row>
    <row r="4" spans="1:1" ht="12" customHeight="1" x14ac:dyDescent="0.25">
      <c r="A4" s="74"/>
    </row>
    <row r="5" spans="1:1" x14ac:dyDescent="0.25">
      <c r="A5" s="75"/>
    </row>
    <row r="6" spans="1:1" ht="30" x14ac:dyDescent="0.25">
      <c r="A6" s="76" t="s">
        <v>370</v>
      </c>
    </row>
    <row r="7" spans="1:1" x14ac:dyDescent="0.25">
      <c r="A7" s="76"/>
    </row>
    <row r="8" spans="1:1" x14ac:dyDescent="0.25">
      <c r="A8" s="76" t="s">
        <v>371</v>
      </c>
    </row>
    <row r="9" spans="1:1" x14ac:dyDescent="0.25">
      <c r="A9" s="76"/>
    </row>
    <row r="10" spans="1:1" ht="25.5" x14ac:dyDescent="0.25">
      <c r="A10" s="77" t="s">
        <v>372</v>
      </c>
    </row>
    <row r="11" spans="1:1" ht="25.5" x14ac:dyDescent="0.25">
      <c r="A11" s="77" t="s">
        <v>373</v>
      </c>
    </row>
    <row r="12" spans="1:1" ht="25.5" x14ac:dyDescent="0.25">
      <c r="A12" s="77" t="s">
        <v>374</v>
      </c>
    </row>
    <row r="13" spans="1:1" ht="25.5" x14ac:dyDescent="0.25">
      <c r="A13" s="77" t="s">
        <v>375</v>
      </c>
    </row>
    <row r="14" spans="1:1" x14ac:dyDescent="0.25">
      <c r="A14" s="77" t="s">
        <v>376</v>
      </c>
    </row>
    <row r="15" spans="1:1" x14ac:dyDescent="0.25">
      <c r="A15" s="75"/>
    </row>
    <row r="16" spans="1:1" x14ac:dyDescent="0.25">
      <c r="A16" s="75" t="s">
        <v>377</v>
      </c>
    </row>
    <row r="17" spans="1:1" x14ac:dyDescent="0.25">
      <c r="A17" s="76" t="s">
        <v>378</v>
      </c>
    </row>
    <row r="18" spans="1:1" x14ac:dyDescent="0.25">
      <c r="A18" s="76"/>
    </row>
    <row r="19" spans="1:1" ht="60" x14ac:dyDescent="0.25">
      <c r="A19" s="78" t="s">
        <v>379</v>
      </c>
    </row>
    <row r="20" spans="1:1" ht="45" x14ac:dyDescent="0.25">
      <c r="A20" s="78" t="s">
        <v>380</v>
      </c>
    </row>
    <row r="21" spans="1:1" ht="60" x14ac:dyDescent="0.25">
      <c r="A21" s="78" t="s">
        <v>381</v>
      </c>
    </row>
    <row r="22" spans="1:1" ht="30" x14ac:dyDescent="0.25">
      <c r="A22" s="78" t="s">
        <v>382</v>
      </c>
    </row>
    <row r="23" spans="1:1" ht="30" x14ac:dyDescent="0.25">
      <c r="A23" s="78" t="s">
        <v>383</v>
      </c>
    </row>
    <row r="24" spans="1:1" ht="45" x14ac:dyDescent="0.25">
      <c r="A24" s="78" t="s">
        <v>384</v>
      </c>
    </row>
    <row r="25" spans="1:1" ht="45" x14ac:dyDescent="0.25">
      <c r="A25" s="78" t="s">
        <v>385</v>
      </c>
    </row>
    <row r="26" spans="1:1" ht="30" x14ac:dyDescent="0.25">
      <c r="A26" s="76" t="s">
        <v>386</v>
      </c>
    </row>
    <row r="27" spans="1:1" ht="60" x14ac:dyDescent="0.25">
      <c r="A27" s="78" t="s">
        <v>387</v>
      </c>
    </row>
    <row r="28" spans="1:1" ht="45" x14ac:dyDescent="0.25">
      <c r="A28" s="78" t="s">
        <v>388</v>
      </c>
    </row>
    <row r="29" spans="1:1" ht="45" x14ac:dyDescent="0.25">
      <c r="A29" s="92" t="s">
        <v>416</v>
      </c>
    </row>
    <row r="30" spans="1:1" ht="45" x14ac:dyDescent="0.25">
      <c r="A30" s="78" t="s">
        <v>389</v>
      </c>
    </row>
    <row r="31" spans="1:1" ht="30" x14ac:dyDescent="0.25">
      <c r="A31" s="76" t="s">
        <v>390</v>
      </c>
    </row>
    <row r="32" spans="1:1" x14ac:dyDescent="0.25">
      <c r="A32" s="79" t="s">
        <v>391</v>
      </c>
    </row>
    <row r="33" spans="1:1" ht="18" x14ac:dyDescent="0.25">
      <c r="A33" s="80"/>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zoomScale="110" zoomScaleNormal="110" workbookViewId="0">
      <pane ySplit="5" topLeftCell="A6" activePane="bottomLeft" state="frozen"/>
      <selection pane="bottomLeft" activeCell="A26" sqref="A26"/>
    </sheetView>
  </sheetViews>
  <sheetFormatPr baseColWidth="10" defaultRowHeight="15" x14ac:dyDescent="0.25"/>
  <cols>
    <col min="1" max="1" width="141.5703125" style="1" customWidth="1"/>
    <col min="2" max="16384" width="11.42578125" style="1"/>
  </cols>
  <sheetData>
    <row r="1" spans="1:1" x14ac:dyDescent="0.25">
      <c r="A1" s="72"/>
    </row>
    <row r="2" spans="1:1" ht="18" x14ac:dyDescent="0.25">
      <c r="A2" s="73" t="s">
        <v>402</v>
      </c>
    </row>
    <row r="3" spans="1:1" x14ac:dyDescent="0.25">
      <c r="A3" s="82" t="s">
        <v>392</v>
      </c>
    </row>
    <row r="4" spans="1:1" ht="9.75" customHeight="1" x14ac:dyDescent="0.25">
      <c r="A4" s="82"/>
    </row>
    <row r="5" spans="1:1" ht="11.25" customHeight="1" x14ac:dyDescent="0.25">
      <c r="A5" s="83"/>
    </row>
    <row r="6" spans="1:1" x14ac:dyDescent="0.25">
      <c r="A6" s="75"/>
    </row>
    <row r="7" spans="1:1" x14ac:dyDescent="0.25">
      <c r="A7" s="75" t="s">
        <v>403</v>
      </c>
    </row>
    <row r="8" spans="1:1" x14ac:dyDescent="0.25">
      <c r="A8" s="75"/>
    </row>
    <row r="9" spans="1:1" ht="30" x14ac:dyDescent="0.25">
      <c r="A9" s="75" t="s">
        <v>393</v>
      </c>
    </row>
    <row r="10" spans="1:1" x14ac:dyDescent="0.25">
      <c r="A10" s="75"/>
    </row>
    <row r="11" spans="1:1" x14ac:dyDescent="0.25">
      <c r="A11" s="75" t="s">
        <v>394</v>
      </c>
    </row>
    <row r="12" spans="1:1" ht="30" x14ac:dyDescent="0.25">
      <c r="A12" s="76" t="s">
        <v>395</v>
      </c>
    </row>
    <row r="13" spans="1:1" x14ac:dyDescent="0.25">
      <c r="A13" s="76"/>
    </row>
    <row r="14" spans="1:1" x14ac:dyDescent="0.25">
      <c r="A14" s="75" t="s">
        <v>396</v>
      </c>
    </row>
    <row r="15" spans="1:1" ht="30" x14ac:dyDescent="0.25">
      <c r="A15" s="76" t="s">
        <v>397</v>
      </c>
    </row>
    <row r="16" spans="1:1" x14ac:dyDescent="0.25">
      <c r="A16" s="75"/>
    </row>
    <row r="17" spans="1:1" x14ac:dyDescent="0.25">
      <c r="A17" s="75" t="s">
        <v>398</v>
      </c>
    </row>
    <row r="18" spans="1:1" ht="45" x14ac:dyDescent="0.25">
      <c r="A18" s="76" t="s">
        <v>399</v>
      </c>
    </row>
    <row r="19" spans="1:1" x14ac:dyDescent="0.25">
      <c r="A19" s="76"/>
    </row>
    <row r="20" spans="1:1" x14ac:dyDescent="0.25">
      <c r="A20" s="75" t="s">
        <v>400</v>
      </c>
    </row>
    <row r="21" spans="1:1" ht="30" x14ac:dyDescent="0.25">
      <c r="A21" s="76" t="s">
        <v>401</v>
      </c>
    </row>
    <row r="22" spans="1:1" x14ac:dyDescent="0.25">
      <c r="A22" s="84"/>
    </row>
    <row r="23" spans="1:1" x14ac:dyDescent="0.25">
      <c r="A23" s="81"/>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60"/>
  <sheetViews>
    <sheetView tabSelected="1" zoomScale="60" zoomScaleNormal="60" workbookViewId="0">
      <pane ySplit="4" topLeftCell="A5" activePane="bottomLeft" state="frozen"/>
      <selection pane="bottomLeft" activeCell="C6" sqref="C6"/>
    </sheetView>
  </sheetViews>
  <sheetFormatPr baseColWidth="10" defaultRowHeight="14.25" x14ac:dyDescent="0.2"/>
  <cols>
    <col min="1" max="1" width="19.28515625" style="52" customWidth="1"/>
    <col min="2" max="2" width="42.7109375" style="54" customWidth="1"/>
    <col min="3" max="3" width="132.85546875" style="54" customWidth="1"/>
    <col min="4" max="4" width="123.28515625" style="54" customWidth="1"/>
    <col min="5" max="5" width="113" style="54" customWidth="1"/>
    <col min="6" max="6" width="11.42578125" style="54" customWidth="1"/>
    <col min="7" max="16384" width="11.42578125" style="54"/>
  </cols>
  <sheetData>
    <row r="2" spans="1:10" ht="20.25" x14ac:dyDescent="0.2">
      <c r="B2" s="255" t="s">
        <v>358</v>
      </c>
      <c r="C2" s="255"/>
      <c r="D2" s="255"/>
      <c r="E2" s="255"/>
      <c r="F2" s="53"/>
      <c r="G2" s="53"/>
      <c r="H2" s="53"/>
      <c r="I2" s="53"/>
      <c r="J2" s="53"/>
    </row>
    <row r="3" spans="1:10" ht="15" x14ac:dyDescent="0.2">
      <c r="B3" s="55"/>
      <c r="C3" s="55"/>
      <c r="D3" s="55"/>
      <c r="E3" s="55"/>
      <c r="F3" s="53"/>
      <c r="G3" s="53"/>
      <c r="H3" s="53"/>
      <c r="I3" s="53"/>
      <c r="J3" s="53"/>
    </row>
    <row r="4" spans="1:10" ht="27" customHeight="1" thickBot="1" x14ac:dyDescent="0.25">
      <c r="A4" s="208" t="s">
        <v>220</v>
      </c>
      <c r="B4" s="27" t="s">
        <v>713</v>
      </c>
      <c r="C4" s="209" t="s">
        <v>221</v>
      </c>
      <c r="D4" s="209" t="s">
        <v>227</v>
      </c>
      <c r="E4" s="209" t="s">
        <v>228</v>
      </c>
      <c r="F4" s="209" t="s">
        <v>738</v>
      </c>
    </row>
    <row r="5" spans="1:10" ht="24" customHeight="1" thickBot="1" x14ac:dyDescent="0.25">
      <c r="A5" s="182" t="s">
        <v>218</v>
      </c>
      <c r="B5" s="182"/>
      <c r="C5" s="182"/>
      <c r="D5" s="182"/>
      <c r="E5" s="183"/>
    </row>
    <row r="6" spans="1:10" ht="385.5" customHeight="1" thickBot="1" x14ac:dyDescent="0.25">
      <c r="A6" s="184" t="s">
        <v>219</v>
      </c>
      <c r="B6" s="180"/>
      <c r="C6" s="224" t="s">
        <v>469</v>
      </c>
      <c r="D6" s="233" t="s">
        <v>815</v>
      </c>
      <c r="E6" s="93"/>
    </row>
    <row r="7" spans="1:10" ht="268.5" customHeight="1" thickBot="1" x14ac:dyDescent="0.25">
      <c r="A7" s="185"/>
      <c r="B7" s="62" t="s">
        <v>222</v>
      </c>
      <c r="C7" s="225" t="s">
        <v>817</v>
      </c>
      <c r="D7" s="245" t="s">
        <v>816</v>
      </c>
      <c r="E7" s="166" t="s">
        <v>417</v>
      </c>
    </row>
    <row r="8" spans="1:10" ht="300" customHeight="1" thickBot="1" x14ac:dyDescent="0.25">
      <c r="A8" s="186"/>
      <c r="B8" s="62" t="s">
        <v>223</v>
      </c>
      <c r="C8" s="161" t="s">
        <v>818</v>
      </c>
      <c r="D8" s="232" t="s">
        <v>819</v>
      </c>
      <c r="E8" s="167"/>
    </row>
    <row r="9" spans="1:10" ht="360.75" customHeight="1" thickBot="1" x14ac:dyDescent="0.25">
      <c r="A9" s="186"/>
      <c r="B9" s="216" t="s">
        <v>224</v>
      </c>
      <c r="C9" s="218" t="s">
        <v>709</v>
      </c>
      <c r="D9" s="234" t="s">
        <v>743</v>
      </c>
      <c r="E9" s="167"/>
    </row>
    <row r="10" spans="1:10" ht="43.5" thickBot="1" x14ac:dyDescent="0.25">
      <c r="A10" s="186"/>
      <c r="B10" s="62" t="s">
        <v>225</v>
      </c>
      <c r="C10" s="166" t="s">
        <v>431</v>
      </c>
      <c r="D10" s="166" t="s">
        <v>708</v>
      </c>
      <c r="E10" s="167"/>
    </row>
    <row r="11" spans="1:10" ht="86.25" thickBot="1" x14ac:dyDescent="0.25">
      <c r="A11" s="187"/>
      <c r="B11" s="62" t="s">
        <v>226</v>
      </c>
      <c r="C11" s="166" t="s">
        <v>710</v>
      </c>
      <c r="D11" s="166" t="s">
        <v>708</v>
      </c>
      <c r="E11" s="167"/>
    </row>
    <row r="12" spans="1:10" ht="90.75" customHeight="1" thickBot="1" x14ac:dyDescent="0.25">
      <c r="A12" s="184" t="s">
        <v>229</v>
      </c>
      <c r="B12" s="180"/>
      <c r="C12" s="167"/>
      <c r="D12" s="167"/>
      <c r="E12" s="167"/>
    </row>
    <row r="13" spans="1:10" ht="409.5" customHeight="1" thickBot="1" x14ac:dyDescent="0.25">
      <c r="A13" s="185"/>
      <c r="B13" s="94" t="s">
        <v>302</v>
      </c>
      <c r="C13" s="107" t="s">
        <v>821</v>
      </c>
      <c r="D13" s="246" t="s">
        <v>736</v>
      </c>
      <c r="E13" s="167"/>
    </row>
    <row r="14" spans="1:10" ht="408.95" customHeight="1" thickBot="1" x14ac:dyDescent="0.25">
      <c r="A14" s="186"/>
      <c r="B14" s="94" t="s">
        <v>303</v>
      </c>
      <c r="C14" s="94" t="s">
        <v>774</v>
      </c>
      <c r="D14" s="246" t="s">
        <v>736</v>
      </c>
      <c r="E14" s="167"/>
    </row>
    <row r="15" spans="1:10" ht="60" customHeight="1" thickBot="1" x14ac:dyDescent="0.25">
      <c r="A15" s="186"/>
      <c r="B15" s="94" t="s">
        <v>304</v>
      </c>
      <c r="C15" s="161" t="s">
        <v>775</v>
      </c>
      <c r="D15" s="246" t="s">
        <v>737</v>
      </c>
      <c r="E15" s="167"/>
    </row>
    <row r="16" spans="1:10" ht="60" customHeight="1" thickBot="1" x14ac:dyDescent="0.25">
      <c r="A16" s="186"/>
      <c r="B16" s="94" t="s">
        <v>305</v>
      </c>
      <c r="C16" s="161" t="s">
        <v>776</v>
      </c>
      <c r="D16" s="246" t="s">
        <v>736</v>
      </c>
      <c r="E16" s="167"/>
    </row>
    <row r="17" spans="1:5" ht="60" customHeight="1" thickBot="1" x14ac:dyDescent="0.25">
      <c r="A17" s="187"/>
      <c r="B17" s="94" t="s">
        <v>306</v>
      </c>
      <c r="C17" s="211" t="s">
        <v>725</v>
      </c>
      <c r="D17" s="246" t="s">
        <v>736</v>
      </c>
      <c r="E17" s="167"/>
    </row>
    <row r="18" spans="1:5" ht="84.75" customHeight="1" thickBot="1" x14ac:dyDescent="0.25">
      <c r="A18" s="188" t="s">
        <v>307</v>
      </c>
      <c r="B18" s="180"/>
      <c r="C18" s="211" t="s">
        <v>777</v>
      </c>
      <c r="D18" s="246" t="s">
        <v>426</v>
      </c>
      <c r="E18" s="167"/>
    </row>
    <row r="19" spans="1:5" ht="249.95" customHeight="1" thickBot="1" x14ac:dyDescent="0.25">
      <c r="A19" s="189"/>
      <c r="B19" s="94" t="s">
        <v>308</v>
      </c>
      <c r="C19" s="226" t="s">
        <v>427</v>
      </c>
      <c r="D19" s="236" t="s">
        <v>822</v>
      </c>
      <c r="E19" s="169"/>
    </row>
    <row r="20" spans="1:5" ht="150" customHeight="1" thickBot="1" x14ac:dyDescent="0.25">
      <c r="A20" s="190"/>
      <c r="B20" s="213" t="s">
        <v>309</v>
      </c>
      <c r="C20" s="227" t="s">
        <v>823</v>
      </c>
      <c r="D20" s="237" t="s">
        <v>824</v>
      </c>
      <c r="E20" s="170"/>
    </row>
    <row r="21" spans="1:5" ht="57" customHeight="1" thickBot="1" x14ac:dyDescent="0.25">
      <c r="A21" s="190"/>
      <c r="B21" s="94" t="s">
        <v>310</v>
      </c>
      <c r="C21" s="226" t="s">
        <v>825</v>
      </c>
      <c r="D21" s="246" t="s">
        <v>426</v>
      </c>
      <c r="E21" s="170"/>
    </row>
    <row r="22" spans="1:5" ht="58.5" customHeight="1" thickBot="1" x14ac:dyDescent="0.25">
      <c r="A22" s="191"/>
      <c r="B22" s="94" t="s">
        <v>311</v>
      </c>
      <c r="C22" s="228" t="s">
        <v>428</v>
      </c>
      <c r="D22" s="246" t="s">
        <v>426</v>
      </c>
      <c r="E22" s="171"/>
    </row>
    <row r="23" spans="1:5" ht="78" customHeight="1" thickBot="1" x14ac:dyDescent="0.25">
      <c r="A23" s="188" t="s">
        <v>230</v>
      </c>
      <c r="B23" s="180"/>
      <c r="C23" s="167"/>
      <c r="D23" s="167"/>
      <c r="E23" s="167"/>
    </row>
    <row r="24" spans="1:5" ht="28.5" customHeight="1" thickBot="1" x14ac:dyDescent="0.25">
      <c r="A24" s="162" t="s">
        <v>231</v>
      </c>
      <c r="B24" s="162"/>
      <c r="C24" s="163"/>
      <c r="D24" s="175"/>
      <c r="E24" s="176"/>
    </row>
    <row r="25" spans="1:5" ht="28.5" customHeight="1" thickBot="1" x14ac:dyDescent="0.25">
      <c r="A25" s="185"/>
      <c r="B25" s="94" t="s">
        <v>312</v>
      </c>
      <c r="C25" s="167" t="s">
        <v>418</v>
      </c>
      <c r="D25" s="167"/>
      <c r="E25" s="169"/>
    </row>
    <row r="26" spans="1:5" ht="28.5" customHeight="1" thickBot="1" x14ac:dyDescent="0.25">
      <c r="A26" s="186"/>
      <c r="B26" s="94" t="s">
        <v>313</v>
      </c>
      <c r="C26" s="167" t="s">
        <v>418</v>
      </c>
      <c r="D26" s="167"/>
      <c r="E26" s="170"/>
    </row>
    <row r="27" spans="1:5" ht="28.5" customHeight="1" thickBot="1" x14ac:dyDescent="0.25">
      <c r="A27" s="186"/>
      <c r="B27" s="94" t="s">
        <v>314</v>
      </c>
      <c r="C27" s="167" t="s">
        <v>418</v>
      </c>
      <c r="D27" s="167"/>
      <c r="E27" s="170"/>
    </row>
    <row r="28" spans="1:5" ht="28.5" customHeight="1" thickBot="1" x14ac:dyDescent="0.25">
      <c r="A28" s="187"/>
      <c r="B28" s="94" t="s">
        <v>315</v>
      </c>
      <c r="C28" s="167" t="s">
        <v>418</v>
      </c>
      <c r="D28" s="167"/>
      <c r="E28" s="171"/>
    </row>
    <row r="29" spans="1:5" ht="28.5" customHeight="1" thickBot="1" x14ac:dyDescent="0.25">
      <c r="A29" s="162" t="s">
        <v>232</v>
      </c>
      <c r="B29" s="162"/>
      <c r="C29" s="163"/>
      <c r="D29" s="175"/>
      <c r="E29" s="176"/>
    </row>
    <row r="30" spans="1:5" ht="150" customHeight="1" thickBot="1" x14ac:dyDescent="0.25">
      <c r="A30" s="192"/>
      <c r="B30" s="138" t="s">
        <v>618</v>
      </c>
      <c r="C30" s="211" t="s">
        <v>588</v>
      </c>
      <c r="D30" s="157" t="s">
        <v>746</v>
      </c>
      <c r="E30" s="172" t="s">
        <v>720</v>
      </c>
    </row>
    <row r="31" spans="1:5" ht="396.75" thickBot="1" x14ac:dyDescent="0.25">
      <c r="A31" s="193"/>
      <c r="B31" s="138" t="s">
        <v>619</v>
      </c>
      <c r="C31" s="211" t="s">
        <v>622</v>
      </c>
      <c r="D31" s="250" t="s">
        <v>623</v>
      </c>
      <c r="E31" s="170"/>
    </row>
    <row r="32" spans="1:5" ht="90" customHeight="1" thickBot="1" x14ac:dyDescent="0.25">
      <c r="A32" s="193"/>
      <c r="B32" s="138" t="s">
        <v>620</v>
      </c>
      <c r="C32" s="161" t="s">
        <v>624</v>
      </c>
      <c r="D32" s="161" t="s">
        <v>747</v>
      </c>
      <c r="E32" s="170"/>
    </row>
    <row r="33" spans="1:5" ht="69.75" customHeight="1" thickBot="1" x14ac:dyDescent="0.25">
      <c r="A33" s="194"/>
      <c r="B33" s="138" t="s">
        <v>621</v>
      </c>
      <c r="C33" s="211" t="s">
        <v>826</v>
      </c>
      <c r="D33" s="351" t="s">
        <v>677</v>
      </c>
      <c r="E33" s="171"/>
    </row>
    <row r="34" spans="1:5" ht="28.5" customHeight="1" thickBot="1" x14ac:dyDescent="0.25">
      <c r="A34" s="195" t="s">
        <v>233</v>
      </c>
      <c r="B34" s="181"/>
      <c r="C34" s="106"/>
      <c r="D34" s="106"/>
      <c r="E34" s="167"/>
    </row>
    <row r="35" spans="1:5" ht="18" customHeight="1" thickBot="1" x14ac:dyDescent="0.25">
      <c r="A35" s="164" t="s">
        <v>234</v>
      </c>
      <c r="B35" s="164"/>
      <c r="C35" s="165"/>
      <c r="D35" s="175"/>
      <c r="E35" s="176"/>
    </row>
    <row r="36" spans="1:5" ht="15.75" customHeight="1" thickBot="1" x14ac:dyDescent="0.25">
      <c r="A36" s="196"/>
      <c r="B36" s="95" t="s">
        <v>367</v>
      </c>
      <c r="C36" s="167" t="s">
        <v>461</v>
      </c>
      <c r="D36" s="167"/>
      <c r="E36" s="169"/>
    </row>
    <row r="37" spans="1:5" ht="29.25" thickBot="1" x14ac:dyDescent="0.25">
      <c r="A37" s="197"/>
      <c r="B37" s="95" t="s">
        <v>236</v>
      </c>
      <c r="C37" s="167" t="s">
        <v>461</v>
      </c>
      <c r="D37" s="167"/>
      <c r="E37" s="170"/>
    </row>
    <row r="38" spans="1:5" ht="33" customHeight="1" thickBot="1" x14ac:dyDescent="0.25">
      <c r="A38" s="197"/>
      <c r="B38" s="95" t="s">
        <v>237</v>
      </c>
      <c r="C38" s="167" t="s">
        <v>461</v>
      </c>
      <c r="D38" s="167"/>
      <c r="E38" s="170"/>
    </row>
    <row r="39" spans="1:5" ht="27" customHeight="1" thickBot="1" x14ac:dyDescent="0.25">
      <c r="A39" s="197"/>
      <c r="B39" s="95" t="s">
        <v>235</v>
      </c>
      <c r="C39" s="167" t="s">
        <v>461</v>
      </c>
      <c r="D39" s="167"/>
      <c r="E39" s="170"/>
    </row>
    <row r="40" spans="1:5" ht="86.25" thickBot="1" x14ac:dyDescent="0.25">
      <c r="A40" s="197"/>
      <c r="B40" s="95" t="s">
        <v>368</v>
      </c>
      <c r="C40" s="167" t="s">
        <v>461</v>
      </c>
      <c r="D40" s="167"/>
      <c r="E40" s="170"/>
    </row>
    <row r="41" spans="1:5" ht="29.25" thickBot="1" x14ac:dyDescent="0.25">
      <c r="A41" s="197"/>
      <c r="B41" s="95" t="s">
        <v>360</v>
      </c>
      <c r="C41" s="167" t="s">
        <v>461</v>
      </c>
      <c r="D41" s="167"/>
      <c r="E41" s="170"/>
    </row>
    <row r="42" spans="1:5" ht="29.25" thickBot="1" x14ac:dyDescent="0.25">
      <c r="A42" s="197"/>
      <c r="B42" s="95" t="s">
        <v>238</v>
      </c>
      <c r="C42" s="167" t="s">
        <v>461</v>
      </c>
      <c r="D42" s="167"/>
      <c r="E42" s="170"/>
    </row>
    <row r="43" spans="1:5" ht="29.25" thickBot="1" x14ac:dyDescent="0.25">
      <c r="A43" s="197"/>
      <c r="B43" s="95" t="s">
        <v>239</v>
      </c>
      <c r="C43" s="167" t="s">
        <v>461</v>
      </c>
      <c r="D43" s="167"/>
      <c r="E43" s="170"/>
    </row>
    <row r="44" spans="1:5" ht="57.75" thickBot="1" x14ac:dyDescent="0.25">
      <c r="A44" s="197"/>
      <c r="B44" s="95" t="s">
        <v>362</v>
      </c>
      <c r="C44" s="167" t="s">
        <v>461</v>
      </c>
      <c r="D44" s="167"/>
      <c r="E44" s="170"/>
    </row>
    <row r="45" spans="1:5" ht="57.75" thickBot="1" x14ac:dyDescent="0.25">
      <c r="A45" s="197"/>
      <c r="B45" s="95" t="s">
        <v>361</v>
      </c>
      <c r="C45" s="167" t="s">
        <v>461</v>
      </c>
      <c r="D45" s="167"/>
      <c r="E45" s="170"/>
    </row>
    <row r="46" spans="1:5" ht="72" thickBot="1" x14ac:dyDescent="0.25">
      <c r="A46" s="198"/>
      <c r="B46" s="95" t="s">
        <v>363</v>
      </c>
      <c r="C46" s="167" t="s">
        <v>461</v>
      </c>
      <c r="D46" s="167"/>
      <c r="E46" s="171"/>
    </row>
    <row r="47" spans="1:5" ht="16.5" customHeight="1" thickBot="1" x14ac:dyDescent="0.25">
      <c r="A47" s="164" t="s">
        <v>359</v>
      </c>
      <c r="B47" s="164"/>
      <c r="C47" s="165"/>
      <c r="D47" s="175"/>
      <c r="E47" s="176"/>
    </row>
    <row r="48" spans="1:5" ht="409.5" customHeight="1" thickBot="1" x14ac:dyDescent="0.25">
      <c r="A48" s="185"/>
      <c r="B48" s="95" t="s">
        <v>364</v>
      </c>
      <c r="C48" s="229" t="s">
        <v>778</v>
      </c>
      <c r="D48" s="157" t="s">
        <v>422</v>
      </c>
      <c r="E48" s="169"/>
    </row>
    <row r="49" spans="1:5" ht="163.5" customHeight="1" thickBot="1" x14ac:dyDescent="0.25">
      <c r="A49" s="186"/>
      <c r="B49" s="95" t="s">
        <v>240</v>
      </c>
      <c r="C49" s="134" t="s">
        <v>424</v>
      </c>
      <c r="D49" s="235" t="s">
        <v>423</v>
      </c>
      <c r="E49" s="170"/>
    </row>
    <row r="50" spans="1:5" ht="350.1" customHeight="1" thickBot="1" x14ac:dyDescent="0.25">
      <c r="A50" s="186"/>
      <c r="B50" s="95" t="s">
        <v>241</v>
      </c>
      <c r="C50" s="167"/>
      <c r="D50" s="247" t="s">
        <v>820</v>
      </c>
      <c r="E50" s="170"/>
    </row>
    <row r="51" spans="1:5" ht="38.25" customHeight="1" thickBot="1" x14ac:dyDescent="0.25">
      <c r="A51" s="186"/>
      <c r="B51" s="95" t="s">
        <v>242</v>
      </c>
      <c r="C51" s="211" t="s">
        <v>779</v>
      </c>
      <c r="D51" s="247" t="s">
        <v>429</v>
      </c>
      <c r="E51" s="170"/>
    </row>
    <row r="52" spans="1:5" ht="53.25" customHeight="1" thickBot="1" x14ac:dyDescent="0.25">
      <c r="A52" s="186"/>
      <c r="B52" s="95" t="s">
        <v>365</v>
      </c>
      <c r="C52" s="211" t="s">
        <v>780</v>
      </c>
      <c r="D52" s="157" t="s">
        <v>781</v>
      </c>
      <c r="E52" s="170"/>
    </row>
    <row r="53" spans="1:5" ht="135" customHeight="1" thickBot="1" x14ac:dyDescent="0.25">
      <c r="A53" s="186"/>
      <c r="B53" s="95" t="s">
        <v>366</v>
      </c>
      <c r="C53" s="211" t="s">
        <v>782</v>
      </c>
      <c r="D53" s="238" t="s">
        <v>721</v>
      </c>
      <c r="E53" s="170"/>
    </row>
    <row r="54" spans="1:5" ht="126" customHeight="1" thickBot="1" x14ac:dyDescent="0.25">
      <c r="A54" s="186"/>
      <c r="B54" s="95" t="s">
        <v>243</v>
      </c>
      <c r="C54" s="157" t="s">
        <v>711</v>
      </c>
      <c r="D54" s="246" t="s">
        <v>722</v>
      </c>
      <c r="E54" s="170"/>
    </row>
    <row r="55" spans="1:5" ht="99.95" customHeight="1" thickBot="1" x14ac:dyDescent="0.25">
      <c r="A55" s="186"/>
      <c r="B55" s="95" t="s">
        <v>244</v>
      </c>
      <c r="C55" s="157" t="s">
        <v>712</v>
      </c>
      <c r="D55" s="246" t="s">
        <v>714</v>
      </c>
      <c r="E55" s="170"/>
    </row>
    <row r="56" spans="1:5" ht="300" customHeight="1" thickBot="1" x14ac:dyDescent="0.25">
      <c r="A56" s="186"/>
      <c r="B56" s="95" t="s">
        <v>246</v>
      </c>
      <c r="C56" s="167"/>
      <c r="D56" s="246" t="s">
        <v>714</v>
      </c>
      <c r="E56" s="170" t="s">
        <v>739</v>
      </c>
    </row>
    <row r="57" spans="1:5" ht="80.099999999999994" customHeight="1" thickBot="1" x14ac:dyDescent="0.25">
      <c r="A57" s="187"/>
      <c r="B57" s="57" t="s">
        <v>245</v>
      </c>
      <c r="C57" s="212" t="s">
        <v>740</v>
      </c>
      <c r="D57" s="246" t="s">
        <v>714</v>
      </c>
      <c r="E57" s="171"/>
    </row>
    <row r="58" spans="1:5" ht="173.25" customHeight="1" thickBot="1" x14ac:dyDescent="0.25">
      <c r="A58" s="184" t="s">
        <v>247</v>
      </c>
      <c r="B58" s="180"/>
      <c r="C58" s="160" t="s">
        <v>593</v>
      </c>
      <c r="D58" s="239" t="s">
        <v>594</v>
      </c>
      <c r="E58" s="167" t="s">
        <v>723</v>
      </c>
    </row>
    <row r="59" spans="1:5" ht="102" customHeight="1" thickBot="1" x14ac:dyDescent="0.25">
      <c r="A59" s="185"/>
      <c r="B59" s="56" t="s">
        <v>316</v>
      </c>
      <c r="C59" s="211" t="s">
        <v>783</v>
      </c>
      <c r="D59" s="244" t="s">
        <v>745</v>
      </c>
      <c r="E59" s="167" t="s">
        <v>723</v>
      </c>
    </row>
    <row r="60" spans="1:5" ht="137.25" customHeight="1" thickBot="1" x14ac:dyDescent="0.25">
      <c r="A60" s="186"/>
      <c r="B60" s="56" t="s">
        <v>317</v>
      </c>
      <c r="C60" s="160" t="s">
        <v>832</v>
      </c>
      <c r="D60" s="240" t="s">
        <v>744</v>
      </c>
      <c r="E60" s="167" t="s">
        <v>723</v>
      </c>
    </row>
    <row r="61" spans="1:5" ht="69" customHeight="1" thickBot="1" x14ac:dyDescent="0.25">
      <c r="A61" s="186"/>
      <c r="B61" s="56" t="s">
        <v>318</v>
      </c>
      <c r="C61" s="211" t="s">
        <v>589</v>
      </c>
      <c r="D61" s="157" t="s">
        <v>590</v>
      </c>
      <c r="E61" s="167" t="s">
        <v>723</v>
      </c>
    </row>
    <row r="62" spans="1:5" ht="108.75" customHeight="1" thickBot="1" x14ac:dyDescent="0.25">
      <c r="A62" s="187"/>
      <c r="B62" s="56" t="s">
        <v>319</v>
      </c>
      <c r="C62" s="160" t="s">
        <v>591</v>
      </c>
      <c r="D62" s="239" t="s">
        <v>592</v>
      </c>
      <c r="E62" s="167" t="s">
        <v>723</v>
      </c>
    </row>
    <row r="63" spans="1:5" ht="21.75" customHeight="1" thickBot="1" x14ac:dyDescent="0.25">
      <c r="A63" s="182" t="s">
        <v>248</v>
      </c>
      <c r="B63" s="182"/>
      <c r="C63" s="182"/>
      <c r="D63" s="182"/>
      <c r="E63" s="183"/>
    </row>
    <row r="64" spans="1:5" ht="150" customHeight="1" thickBot="1" x14ac:dyDescent="0.25">
      <c r="A64" s="184" t="s">
        <v>249</v>
      </c>
      <c r="B64" s="180"/>
      <c r="C64" s="212" t="s">
        <v>749</v>
      </c>
      <c r="D64" s="211" t="s">
        <v>748</v>
      </c>
      <c r="E64" s="167" t="s">
        <v>723</v>
      </c>
    </row>
    <row r="65" spans="1:5" ht="80.25" customHeight="1" thickBot="1" x14ac:dyDescent="0.25">
      <c r="A65" s="184" t="s">
        <v>250</v>
      </c>
      <c r="B65" s="180"/>
      <c r="C65" s="212" t="s">
        <v>465</v>
      </c>
      <c r="D65" s="247" t="s">
        <v>467</v>
      </c>
      <c r="E65" s="167"/>
    </row>
    <row r="66" spans="1:5" ht="184.5" customHeight="1" thickBot="1" x14ac:dyDescent="0.25">
      <c r="A66" s="185"/>
      <c r="B66" s="56" t="s">
        <v>320</v>
      </c>
      <c r="C66" s="161" t="s">
        <v>466</v>
      </c>
      <c r="D66" s="246" t="s">
        <v>468</v>
      </c>
      <c r="E66" s="169"/>
    </row>
    <row r="67" spans="1:5" ht="61.5" customHeight="1" thickBot="1" x14ac:dyDescent="0.25">
      <c r="A67" s="186"/>
      <c r="B67" s="56" t="s">
        <v>321</v>
      </c>
      <c r="C67" s="241" t="s">
        <v>463</v>
      </c>
      <c r="D67" s="246" t="s">
        <v>468</v>
      </c>
      <c r="E67" s="170"/>
    </row>
    <row r="68" spans="1:5" ht="102" thickBot="1" x14ac:dyDescent="0.25">
      <c r="A68" s="186"/>
      <c r="B68" s="56" t="s">
        <v>322</v>
      </c>
      <c r="C68" s="238" t="s">
        <v>464</v>
      </c>
      <c r="D68" s="246" t="s">
        <v>750</v>
      </c>
      <c r="E68" s="170"/>
    </row>
    <row r="69" spans="1:5" ht="129.75" customHeight="1" thickBot="1" x14ac:dyDescent="0.25">
      <c r="A69" s="187"/>
      <c r="B69" s="94" t="s">
        <v>323</v>
      </c>
      <c r="C69" s="157" t="s">
        <v>719</v>
      </c>
      <c r="D69" s="157" t="s">
        <v>751</v>
      </c>
      <c r="E69" s="171"/>
    </row>
    <row r="70" spans="1:5" ht="150" customHeight="1" thickBot="1" x14ac:dyDescent="0.25">
      <c r="A70" s="184" t="s">
        <v>251</v>
      </c>
      <c r="B70" s="180"/>
      <c r="C70" s="239" t="s">
        <v>753</v>
      </c>
      <c r="D70" s="231" t="s">
        <v>784</v>
      </c>
      <c r="E70" s="167"/>
    </row>
    <row r="71" spans="1:5" ht="249.95" customHeight="1" thickBot="1" x14ac:dyDescent="0.25">
      <c r="A71" s="199"/>
      <c r="B71" s="56" t="s">
        <v>324</v>
      </c>
      <c r="C71" s="211" t="s">
        <v>595</v>
      </c>
      <c r="D71" s="161" t="s">
        <v>785</v>
      </c>
      <c r="E71" s="167"/>
    </row>
    <row r="72" spans="1:5" ht="99.95" customHeight="1" thickBot="1" x14ac:dyDescent="0.25">
      <c r="A72" s="200"/>
      <c r="B72" s="56" t="s">
        <v>325</v>
      </c>
      <c r="C72" s="160" t="s">
        <v>596</v>
      </c>
      <c r="D72" s="240" t="s">
        <v>597</v>
      </c>
      <c r="E72" s="167"/>
    </row>
    <row r="73" spans="1:5" ht="126.75" thickBot="1" x14ac:dyDescent="0.25">
      <c r="A73" s="200"/>
      <c r="B73" s="56" t="s">
        <v>326</v>
      </c>
      <c r="C73" s="211" t="s">
        <v>786</v>
      </c>
      <c r="D73" s="246" t="s">
        <v>472</v>
      </c>
      <c r="E73" s="167"/>
    </row>
    <row r="74" spans="1:5" ht="61.5" thickBot="1" x14ac:dyDescent="0.25">
      <c r="A74" s="201"/>
      <c r="B74" s="56" t="s">
        <v>327</v>
      </c>
      <c r="C74" s="239" t="s">
        <v>598</v>
      </c>
      <c r="D74" s="248" t="s">
        <v>599</v>
      </c>
      <c r="E74" s="167"/>
    </row>
    <row r="75" spans="1:5" ht="99.95" customHeight="1" thickBot="1" x14ac:dyDescent="0.25">
      <c r="A75" s="184" t="s">
        <v>252</v>
      </c>
      <c r="B75" s="180"/>
      <c r="C75" s="212" t="s">
        <v>787</v>
      </c>
      <c r="D75" s="211" t="s">
        <v>754</v>
      </c>
      <c r="E75" s="167"/>
    </row>
    <row r="76" spans="1:5" ht="99.95" customHeight="1" thickBot="1" x14ac:dyDescent="0.25">
      <c r="A76" s="185"/>
      <c r="B76" s="56" t="s">
        <v>328</v>
      </c>
      <c r="C76" s="231" t="s">
        <v>788</v>
      </c>
      <c r="D76" s="239" t="s">
        <v>755</v>
      </c>
      <c r="E76" s="169"/>
    </row>
    <row r="77" spans="1:5" ht="82.5" customHeight="1" thickBot="1" x14ac:dyDescent="0.25">
      <c r="A77" s="186"/>
      <c r="B77" s="56" t="s">
        <v>325</v>
      </c>
      <c r="C77" s="211" t="s">
        <v>600</v>
      </c>
      <c r="D77" s="157" t="s">
        <v>597</v>
      </c>
      <c r="E77" s="170"/>
    </row>
    <row r="78" spans="1:5" ht="99.95" customHeight="1" thickBot="1" x14ac:dyDescent="0.25">
      <c r="A78" s="186"/>
      <c r="B78" s="56" t="s">
        <v>329</v>
      </c>
      <c r="C78" s="230" t="s">
        <v>789</v>
      </c>
      <c r="D78" s="248" t="s">
        <v>472</v>
      </c>
      <c r="E78" s="170"/>
    </row>
    <row r="79" spans="1:5" ht="99.95" customHeight="1" thickBot="1" x14ac:dyDescent="0.25">
      <c r="A79" s="187"/>
      <c r="B79" s="56" t="s">
        <v>330</v>
      </c>
      <c r="C79" s="211" t="s">
        <v>601</v>
      </c>
      <c r="D79" s="246" t="s">
        <v>599</v>
      </c>
      <c r="E79" s="171"/>
    </row>
    <row r="80" spans="1:5" ht="49.5" customHeight="1" thickBot="1" x14ac:dyDescent="0.25">
      <c r="A80" s="184" t="s">
        <v>253</v>
      </c>
      <c r="B80" s="180"/>
      <c r="C80" s="136"/>
      <c r="D80" s="167"/>
      <c r="E80" s="167"/>
    </row>
    <row r="81" spans="1:5" ht="43.5" thickBot="1" x14ac:dyDescent="0.25">
      <c r="A81" s="185"/>
      <c r="B81" s="56" t="s">
        <v>254</v>
      </c>
      <c r="C81" s="166" t="s">
        <v>602</v>
      </c>
      <c r="D81" s="167"/>
      <c r="E81" s="169"/>
    </row>
    <row r="82" spans="1:5" ht="170.1" customHeight="1" thickBot="1" x14ac:dyDescent="0.25">
      <c r="A82" s="186"/>
      <c r="B82" s="56" t="s">
        <v>255</v>
      </c>
      <c r="C82" s="137" t="s">
        <v>790</v>
      </c>
      <c r="D82" s="160" t="s">
        <v>756</v>
      </c>
      <c r="E82" s="170"/>
    </row>
    <row r="83" spans="1:5" ht="150" customHeight="1" thickBot="1" x14ac:dyDescent="0.25">
      <c r="A83" s="186"/>
      <c r="B83" s="56" t="s">
        <v>262</v>
      </c>
      <c r="C83" s="211" t="s">
        <v>603</v>
      </c>
      <c r="D83" s="211" t="s">
        <v>757</v>
      </c>
      <c r="E83" s="170"/>
    </row>
    <row r="84" spans="1:5" ht="35.1" customHeight="1" thickBot="1" x14ac:dyDescent="0.25">
      <c r="A84" s="186"/>
      <c r="B84" s="56" t="s">
        <v>256</v>
      </c>
      <c r="C84" s="167" t="s">
        <v>485</v>
      </c>
      <c r="D84" s="167"/>
      <c r="E84" s="170"/>
    </row>
    <row r="85" spans="1:5" ht="99.95" customHeight="1" thickBot="1" x14ac:dyDescent="0.25">
      <c r="A85" s="186"/>
      <c r="B85" s="56" t="s">
        <v>257</v>
      </c>
      <c r="C85" s="211" t="s">
        <v>604</v>
      </c>
      <c r="D85" s="157" t="s">
        <v>758</v>
      </c>
      <c r="E85" s="170"/>
    </row>
    <row r="86" spans="1:5" ht="99.95" customHeight="1" thickBot="1" x14ac:dyDescent="0.25">
      <c r="A86" s="186"/>
      <c r="B86" s="56" t="s">
        <v>258</v>
      </c>
      <c r="C86" s="160" t="s">
        <v>827</v>
      </c>
      <c r="D86" s="239" t="s">
        <v>605</v>
      </c>
      <c r="E86" s="170"/>
    </row>
    <row r="87" spans="1:5" ht="99.95" customHeight="1" thickBot="1" x14ac:dyDescent="0.25">
      <c r="A87" s="186"/>
      <c r="B87" s="56" t="s">
        <v>259</v>
      </c>
      <c r="C87" s="211" t="s">
        <v>606</v>
      </c>
      <c r="D87" s="157" t="s">
        <v>791</v>
      </c>
      <c r="E87" s="170"/>
    </row>
    <row r="88" spans="1:5" ht="99.95" customHeight="1" thickBot="1" x14ac:dyDescent="0.25">
      <c r="A88" s="186"/>
      <c r="B88" s="56" t="s">
        <v>260</v>
      </c>
      <c r="C88" s="160" t="s">
        <v>792</v>
      </c>
      <c r="D88" s="239" t="s">
        <v>759</v>
      </c>
      <c r="E88" s="170"/>
    </row>
    <row r="89" spans="1:5" ht="99.95" customHeight="1" thickBot="1" x14ac:dyDescent="0.25">
      <c r="A89" s="186"/>
      <c r="B89" s="56" t="s">
        <v>261</v>
      </c>
      <c r="C89" s="211" t="s">
        <v>793</v>
      </c>
      <c r="D89" s="167"/>
      <c r="E89" s="170"/>
    </row>
    <row r="90" spans="1:5" ht="99.95" customHeight="1" thickBot="1" x14ac:dyDescent="0.25">
      <c r="A90" s="187"/>
      <c r="B90" s="94" t="s">
        <v>263</v>
      </c>
      <c r="C90" s="160" t="s">
        <v>794</v>
      </c>
      <c r="D90" s="135"/>
      <c r="E90" s="171"/>
    </row>
    <row r="91" spans="1:5" ht="22.5" customHeight="1" thickBot="1" x14ac:dyDescent="0.25">
      <c r="A91" s="182" t="s">
        <v>264</v>
      </c>
      <c r="B91" s="182"/>
      <c r="C91" s="182"/>
      <c r="D91" s="182"/>
      <c r="E91" s="183"/>
    </row>
    <row r="92" spans="1:5" ht="57.75" customHeight="1" thickBot="1" x14ac:dyDescent="0.25">
      <c r="A92" s="184" t="s">
        <v>265</v>
      </c>
      <c r="B92" s="168"/>
      <c r="C92" s="167"/>
      <c r="D92" s="167"/>
      <c r="E92" s="167"/>
    </row>
    <row r="93" spans="1:5" ht="18" customHeight="1" thickBot="1" x14ac:dyDescent="0.25">
      <c r="A93" s="162" t="s">
        <v>266</v>
      </c>
      <c r="B93" s="162"/>
      <c r="C93" s="163"/>
      <c r="D93" s="175"/>
      <c r="E93" s="176"/>
    </row>
    <row r="94" spans="1:5" ht="20.25" customHeight="1" thickBot="1" x14ac:dyDescent="0.25">
      <c r="A94" s="185"/>
      <c r="B94" s="94" t="s">
        <v>331</v>
      </c>
      <c r="C94" s="167" t="s">
        <v>462</v>
      </c>
      <c r="D94" s="167"/>
      <c r="E94" s="169"/>
    </row>
    <row r="95" spans="1:5" ht="20.25" customHeight="1" thickBot="1" x14ac:dyDescent="0.25">
      <c r="A95" s="186"/>
      <c r="B95" s="94" t="s">
        <v>332</v>
      </c>
      <c r="C95" s="167" t="s">
        <v>462</v>
      </c>
      <c r="D95" s="167"/>
      <c r="E95" s="170"/>
    </row>
    <row r="96" spans="1:5" ht="20.25" customHeight="1" thickBot="1" x14ac:dyDescent="0.25">
      <c r="A96" s="186"/>
      <c r="B96" s="94" t="s">
        <v>333</v>
      </c>
      <c r="C96" s="167" t="s">
        <v>462</v>
      </c>
      <c r="D96" s="167"/>
      <c r="E96" s="170"/>
    </row>
    <row r="97" spans="1:5" ht="28.5" customHeight="1" thickBot="1" x14ac:dyDescent="0.25">
      <c r="A97" s="187"/>
      <c r="B97" s="94" t="s">
        <v>334</v>
      </c>
      <c r="C97" s="167" t="s">
        <v>462</v>
      </c>
      <c r="D97" s="167"/>
      <c r="E97" s="171"/>
    </row>
    <row r="98" spans="1:5" ht="16.5" customHeight="1" thickBot="1" x14ac:dyDescent="0.25">
      <c r="A98" s="162" t="s">
        <v>267</v>
      </c>
      <c r="B98" s="162"/>
      <c r="C98" s="163"/>
      <c r="D98" s="175"/>
      <c r="E98" s="176"/>
    </row>
    <row r="99" spans="1:5" ht="75" customHeight="1" thickBot="1" x14ac:dyDescent="0.25">
      <c r="A99" s="185"/>
      <c r="B99" s="94" t="s">
        <v>331</v>
      </c>
      <c r="C99" s="157" t="s">
        <v>828</v>
      </c>
      <c r="D99" s="157" t="s">
        <v>829</v>
      </c>
      <c r="E99" s="169"/>
    </row>
    <row r="100" spans="1:5" ht="408.95" customHeight="1" thickBot="1" x14ac:dyDescent="0.25">
      <c r="A100" s="186"/>
      <c r="B100" s="94" t="s">
        <v>332</v>
      </c>
      <c r="C100" s="161" t="s">
        <v>760</v>
      </c>
      <c r="D100" s="238" t="s">
        <v>715</v>
      </c>
      <c r="E100" s="173" t="s">
        <v>718</v>
      </c>
    </row>
    <row r="101" spans="1:5" ht="189.95" customHeight="1" thickBot="1" x14ac:dyDescent="0.25">
      <c r="A101" s="186"/>
      <c r="B101" s="56" t="s">
        <v>335</v>
      </c>
      <c r="C101" s="238" t="s">
        <v>795</v>
      </c>
      <c r="D101" s="246" t="s">
        <v>761</v>
      </c>
      <c r="E101" s="223" t="s">
        <v>796</v>
      </c>
    </row>
    <row r="102" spans="1:5" ht="399.95" customHeight="1" thickBot="1" x14ac:dyDescent="0.25">
      <c r="A102" s="187"/>
      <c r="B102" s="56" t="s">
        <v>336</v>
      </c>
      <c r="C102" s="236" t="s">
        <v>834</v>
      </c>
      <c r="D102" s="246" t="s">
        <v>750</v>
      </c>
      <c r="E102" s="171"/>
    </row>
    <row r="103" spans="1:5" ht="150" customHeight="1" thickBot="1" x14ac:dyDescent="0.25">
      <c r="A103" s="184" t="s">
        <v>268</v>
      </c>
      <c r="B103" s="168"/>
      <c r="C103" s="211" t="s">
        <v>685</v>
      </c>
      <c r="D103" s="167"/>
      <c r="E103" s="167"/>
    </row>
    <row r="104" spans="1:5" ht="300" customHeight="1" thickBot="1" x14ac:dyDescent="0.25">
      <c r="A104" s="185"/>
      <c r="B104" s="56" t="s">
        <v>337</v>
      </c>
      <c r="C104" s="134" t="s">
        <v>582</v>
      </c>
      <c r="D104" s="157" t="s">
        <v>686</v>
      </c>
      <c r="E104" s="253" t="s">
        <v>797</v>
      </c>
    </row>
    <row r="105" spans="1:5" ht="60" customHeight="1" thickBot="1" x14ac:dyDescent="0.25">
      <c r="A105" s="186"/>
      <c r="B105" s="56" t="s">
        <v>338</v>
      </c>
      <c r="C105" s="134" t="s">
        <v>582</v>
      </c>
      <c r="D105" s="212" t="s">
        <v>687</v>
      </c>
      <c r="E105" s="173"/>
    </row>
    <row r="106" spans="1:5" ht="54.75" thickBot="1" x14ac:dyDescent="0.25">
      <c r="A106" s="186"/>
      <c r="B106" s="56" t="s">
        <v>339</v>
      </c>
      <c r="C106" s="134" t="s">
        <v>582</v>
      </c>
      <c r="D106" s="212" t="s">
        <v>688</v>
      </c>
      <c r="E106" s="173"/>
    </row>
    <row r="107" spans="1:5" ht="78" customHeight="1" thickBot="1" x14ac:dyDescent="0.25">
      <c r="A107" s="186"/>
      <c r="B107" s="56" t="s">
        <v>340</v>
      </c>
      <c r="C107" s="134" t="s">
        <v>582</v>
      </c>
      <c r="D107" s="212" t="s">
        <v>798</v>
      </c>
      <c r="E107" s="173"/>
    </row>
    <row r="108" spans="1:5" ht="62.25" customHeight="1" thickBot="1" x14ac:dyDescent="0.25">
      <c r="A108" s="187"/>
      <c r="B108" s="56" t="s">
        <v>341</v>
      </c>
      <c r="C108" s="134" t="s">
        <v>582</v>
      </c>
      <c r="D108" s="161" t="s">
        <v>689</v>
      </c>
      <c r="E108" s="174"/>
    </row>
    <row r="109" spans="1:5" ht="409.5" customHeight="1" thickBot="1" x14ac:dyDescent="0.25">
      <c r="A109" s="184" t="s">
        <v>269</v>
      </c>
      <c r="B109" s="168"/>
      <c r="C109" s="249" t="s">
        <v>762</v>
      </c>
      <c r="D109" s="249" t="s">
        <v>799</v>
      </c>
      <c r="E109" s="167"/>
    </row>
    <row r="110" spans="1:5" ht="59.25" customHeight="1" thickBot="1" x14ac:dyDescent="0.25">
      <c r="A110" s="185"/>
      <c r="B110" s="56" t="s">
        <v>342</v>
      </c>
      <c r="C110" s="166" t="s">
        <v>690</v>
      </c>
      <c r="D110" s="246" t="s">
        <v>691</v>
      </c>
      <c r="E110" s="253" t="s">
        <v>460</v>
      </c>
    </row>
    <row r="111" spans="1:5" ht="87" customHeight="1" thickBot="1" x14ac:dyDescent="0.25">
      <c r="A111" s="186"/>
      <c r="B111" s="56" t="s">
        <v>343</v>
      </c>
      <c r="C111" s="211" t="s">
        <v>800</v>
      </c>
      <c r="D111" s="246" t="s">
        <v>692</v>
      </c>
      <c r="E111" s="178"/>
    </row>
    <row r="112" spans="1:5" ht="204.75" customHeight="1" thickBot="1" x14ac:dyDescent="0.25">
      <c r="A112" s="186"/>
      <c r="B112" s="56" t="s">
        <v>344</v>
      </c>
      <c r="C112" s="158" t="s">
        <v>801</v>
      </c>
      <c r="D112" s="158" t="s">
        <v>802</v>
      </c>
      <c r="E112" s="178"/>
    </row>
    <row r="113" spans="1:5" ht="117.75" customHeight="1" thickBot="1" x14ac:dyDescent="0.25">
      <c r="A113" s="187"/>
      <c r="B113" s="56" t="s">
        <v>345</v>
      </c>
      <c r="C113" s="211" t="s">
        <v>803</v>
      </c>
      <c r="D113" s="242" t="s">
        <v>833</v>
      </c>
      <c r="E113" s="179"/>
    </row>
    <row r="114" spans="1:5" ht="111" customHeight="1" thickBot="1" x14ac:dyDescent="0.25">
      <c r="A114" s="182" t="s">
        <v>270</v>
      </c>
      <c r="B114" s="182"/>
      <c r="C114" s="182"/>
      <c r="D114" s="182"/>
      <c r="E114" s="183"/>
    </row>
    <row r="115" spans="1:5" ht="350.1" customHeight="1" thickBot="1" x14ac:dyDescent="0.25">
      <c r="A115" s="202" t="s">
        <v>271</v>
      </c>
      <c r="B115" s="180"/>
      <c r="C115" s="107" t="s">
        <v>804</v>
      </c>
      <c r="D115" s="250" t="s">
        <v>693</v>
      </c>
      <c r="E115" s="177" t="s">
        <v>421</v>
      </c>
    </row>
    <row r="116" spans="1:5" ht="50.1" customHeight="1" thickBot="1" x14ac:dyDescent="0.25">
      <c r="A116" s="202" t="s">
        <v>278</v>
      </c>
      <c r="B116" s="180"/>
      <c r="C116" s="166" t="s">
        <v>462</v>
      </c>
      <c r="D116" s="167"/>
      <c r="E116" s="178"/>
    </row>
    <row r="117" spans="1:5" ht="50.1" customHeight="1" thickBot="1" x14ac:dyDescent="0.25">
      <c r="A117" s="202" t="s">
        <v>272</v>
      </c>
      <c r="B117" s="180"/>
      <c r="C117" s="166" t="s">
        <v>462</v>
      </c>
      <c r="D117" s="167"/>
      <c r="E117" s="178"/>
    </row>
    <row r="118" spans="1:5" ht="50.1" customHeight="1" thickBot="1" x14ac:dyDescent="0.25">
      <c r="A118" s="202" t="s">
        <v>275</v>
      </c>
      <c r="B118" s="180"/>
      <c r="C118" s="166" t="s">
        <v>462</v>
      </c>
      <c r="D118" s="167"/>
      <c r="E118" s="178"/>
    </row>
    <row r="119" spans="1:5" ht="50.1" customHeight="1" thickBot="1" x14ac:dyDescent="0.25">
      <c r="A119" s="202" t="s">
        <v>273</v>
      </c>
      <c r="B119" s="180"/>
      <c r="C119" s="166" t="s">
        <v>462</v>
      </c>
      <c r="D119" s="167"/>
      <c r="E119" s="178"/>
    </row>
    <row r="120" spans="1:5" ht="50.1" customHeight="1" thickBot="1" x14ac:dyDescent="0.25">
      <c r="A120" s="202" t="s">
        <v>274</v>
      </c>
      <c r="B120" s="180"/>
      <c r="C120" s="166" t="s">
        <v>462</v>
      </c>
      <c r="D120" s="167"/>
      <c r="E120" s="178"/>
    </row>
    <row r="121" spans="1:5" ht="58.5" customHeight="1" thickBot="1" x14ac:dyDescent="0.25">
      <c r="A121" s="184" t="s">
        <v>276</v>
      </c>
      <c r="B121" s="180"/>
      <c r="C121" s="119" t="s">
        <v>741</v>
      </c>
      <c r="D121" s="246" t="s">
        <v>419</v>
      </c>
      <c r="E121" s="178"/>
    </row>
    <row r="122" spans="1:5" ht="147" customHeight="1" thickBot="1" x14ac:dyDescent="0.25">
      <c r="A122" s="184" t="s">
        <v>277</v>
      </c>
      <c r="B122" s="180"/>
      <c r="C122" s="211" t="s">
        <v>805</v>
      </c>
      <c r="D122" s="246" t="s">
        <v>694</v>
      </c>
      <c r="E122" s="179"/>
    </row>
    <row r="123" spans="1:5" ht="136.5" customHeight="1" thickBot="1" x14ac:dyDescent="0.25">
      <c r="A123" s="185"/>
      <c r="B123" s="56" t="s">
        <v>346</v>
      </c>
      <c r="C123" s="211" t="s">
        <v>806</v>
      </c>
      <c r="D123" s="250" t="s">
        <v>695</v>
      </c>
      <c r="E123" s="169"/>
    </row>
    <row r="124" spans="1:5" ht="123" customHeight="1" thickBot="1" x14ac:dyDescent="0.25">
      <c r="A124" s="186"/>
      <c r="B124" s="56" t="s">
        <v>347</v>
      </c>
      <c r="C124" s="211" t="s">
        <v>696</v>
      </c>
      <c r="D124" s="250" t="s">
        <v>695</v>
      </c>
      <c r="E124" s="170"/>
    </row>
    <row r="125" spans="1:5" ht="150" customHeight="1" thickBot="1" x14ac:dyDescent="0.25">
      <c r="A125" s="186"/>
      <c r="B125" s="56" t="s">
        <v>348</v>
      </c>
      <c r="C125" s="211" t="s">
        <v>697</v>
      </c>
      <c r="D125" s="246" t="s">
        <v>698</v>
      </c>
      <c r="E125" s="170"/>
    </row>
    <row r="126" spans="1:5" ht="102.75" customHeight="1" thickBot="1" x14ac:dyDescent="0.25">
      <c r="A126" s="187"/>
      <c r="B126" s="94" t="s">
        <v>349</v>
      </c>
      <c r="C126" s="211" t="s">
        <v>716</v>
      </c>
      <c r="D126" s="246" t="s">
        <v>717</v>
      </c>
      <c r="E126" s="171"/>
    </row>
    <row r="127" spans="1:5" ht="90.75" customHeight="1" thickBot="1" x14ac:dyDescent="0.25">
      <c r="A127" s="184" t="s">
        <v>279</v>
      </c>
      <c r="B127" s="168"/>
      <c r="C127" s="167"/>
      <c r="D127" s="167"/>
      <c r="E127" s="167"/>
    </row>
    <row r="128" spans="1:5" ht="350.1" customHeight="1" thickBot="1" x14ac:dyDescent="0.25">
      <c r="A128" s="203"/>
      <c r="B128" s="56" t="s">
        <v>350</v>
      </c>
      <c r="C128" s="211" t="s">
        <v>699</v>
      </c>
      <c r="D128" s="246" t="s">
        <v>695</v>
      </c>
      <c r="E128" s="169"/>
    </row>
    <row r="129" spans="1:5" ht="99.95" customHeight="1" thickBot="1" x14ac:dyDescent="0.25">
      <c r="A129" s="204"/>
      <c r="B129" s="56" t="s">
        <v>351</v>
      </c>
      <c r="C129" s="159" t="s">
        <v>807</v>
      </c>
      <c r="D129" s="246" t="s">
        <v>695</v>
      </c>
      <c r="E129" s="170"/>
    </row>
    <row r="130" spans="1:5" ht="59.25" customHeight="1" thickBot="1" x14ac:dyDescent="0.25">
      <c r="A130" s="204"/>
      <c r="B130" s="56" t="s">
        <v>352</v>
      </c>
      <c r="C130" s="159" t="s">
        <v>808</v>
      </c>
      <c r="D130" s="246" t="s">
        <v>695</v>
      </c>
      <c r="E130" s="170"/>
    </row>
    <row r="131" spans="1:5" ht="54.75" thickBot="1" x14ac:dyDescent="0.25">
      <c r="A131" s="205"/>
      <c r="B131" s="56" t="s">
        <v>353</v>
      </c>
      <c r="C131" s="159" t="s">
        <v>809</v>
      </c>
      <c r="D131" s="246" t="s">
        <v>581</v>
      </c>
      <c r="E131" s="171"/>
    </row>
    <row r="132" spans="1:5" ht="45.75" customHeight="1" thickBot="1" x14ac:dyDescent="0.25">
      <c r="A132" s="184" t="s">
        <v>280</v>
      </c>
      <c r="B132" s="180"/>
      <c r="C132" s="167"/>
      <c r="D132" s="167"/>
      <c r="E132" s="167"/>
    </row>
    <row r="133" spans="1:5" ht="168" customHeight="1" thickBot="1" x14ac:dyDescent="0.25">
      <c r="A133" s="185"/>
      <c r="B133" s="56" t="s">
        <v>281</v>
      </c>
      <c r="C133" s="211" t="s">
        <v>765</v>
      </c>
      <c r="D133" s="211" t="s">
        <v>763</v>
      </c>
      <c r="E133" s="169"/>
    </row>
    <row r="134" spans="1:5" ht="156.75" customHeight="1" thickBot="1" x14ac:dyDescent="0.25">
      <c r="A134" s="186"/>
      <c r="B134" s="56" t="s">
        <v>282</v>
      </c>
      <c r="C134" s="211" t="s">
        <v>810</v>
      </c>
      <c r="D134" s="251" t="s">
        <v>764</v>
      </c>
      <c r="E134" s="170"/>
    </row>
    <row r="135" spans="1:5" ht="72" thickBot="1" x14ac:dyDescent="0.25">
      <c r="A135" s="186"/>
      <c r="B135" s="56" t="s">
        <v>283</v>
      </c>
      <c r="C135" s="211" t="s">
        <v>607</v>
      </c>
      <c r="D135" s="157" t="s">
        <v>608</v>
      </c>
      <c r="E135" s="170"/>
    </row>
    <row r="136" spans="1:5" ht="51" customHeight="1" thickBot="1" x14ac:dyDescent="0.25">
      <c r="A136" s="186"/>
      <c r="B136" s="56" t="s">
        <v>284</v>
      </c>
      <c r="C136" s="218" t="s">
        <v>811</v>
      </c>
      <c r="D136" s="119" t="s">
        <v>612</v>
      </c>
      <c r="E136" s="170"/>
    </row>
    <row r="137" spans="1:5" ht="68.25" customHeight="1" thickBot="1" x14ac:dyDescent="0.25">
      <c r="A137" s="186"/>
      <c r="B137" s="56" t="s">
        <v>285</v>
      </c>
      <c r="C137" s="211" t="s">
        <v>609</v>
      </c>
      <c r="D137" s="119" t="s">
        <v>613</v>
      </c>
      <c r="E137" s="170"/>
    </row>
    <row r="138" spans="1:5" ht="39.950000000000003" customHeight="1" thickBot="1" x14ac:dyDescent="0.25">
      <c r="A138" s="186"/>
      <c r="B138" s="56" t="s">
        <v>286</v>
      </c>
      <c r="C138" s="211" t="s">
        <v>610</v>
      </c>
      <c r="D138" s="157" t="s">
        <v>611</v>
      </c>
      <c r="E138" s="170"/>
    </row>
    <row r="139" spans="1:5" ht="28.5" customHeight="1" thickBot="1" x14ac:dyDescent="0.25">
      <c r="A139" s="186"/>
      <c r="B139" s="56" t="s">
        <v>296</v>
      </c>
      <c r="C139" s="212" t="s">
        <v>614</v>
      </c>
      <c r="D139" s="157" t="s">
        <v>611</v>
      </c>
      <c r="E139" s="170"/>
    </row>
    <row r="140" spans="1:5" ht="39.950000000000003" customHeight="1" thickBot="1" x14ac:dyDescent="0.25">
      <c r="A140" s="186"/>
      <c r="B140" s="56" t="s">
        <v>287</v>
      </c>
      <c r="C140" s="212" t="s">
        <v>614</v>
      </c>
      <c r="D140" s="157" t="s">
        <v>611</v>
      </c>
      <c r="E140" s="170"/>
    </row>
    <row r="141" spans="1:5" s="139" customFormat="1" ht="177" customHeight="1" thickBot="1" x14ac:dyDescent="0.25">
      <c r="A141" s="186"/>
      <c r="B141" s="138" t="s">
        <v>295</v>
      </c>
      <c r="C141" s="217" t="s">
        <v>812</v>
      </c>
      <c r="D141" s="243" t="s">
        <v>615</v>
      </c>
      <c r="E141" s="170"/>
    </row>
    <row r="142" spans="1:5" ht="24" customHeight="1" thickBot="1" x14ac:dyDescent="0.25">
      <c r="A142" s="186"/>
      <c r="B142" s="56" t="s">
        <v>288</v>
      </c>
      <c r="C142" s="161" t="s">
        <v>830</v>
      </c>
      <c r="D142" s="167"/>
      <c r="E142" s="170"/>
    </row>
    <row r="143" spans="1:5" ht="99.95" customHeight="1" thickBot="1" x14ac:dyDescent="0.25">
      <c r="A143" s="186"/>
      <c r="B143" s="56" t="s">
        <v>294</v>
      </c>
      <c r="C143" s="211" t="s">
        <v>813</v>
      </c>
      <c r="D143" s="243" t="s">
        <v>615</v>
      </c>
      <c r="E143" s="170"/>
    </row>
    <row r="144" spans="1:5" ht="58.5" customHeight="1" thickBot="1" x14ac:dyDescent="0.25">
      <c r="A144" s="186"/>
      <c r="B144" s="56" t="s">
        <v>293</v>
      </c>
      <c r="C144" s="218" t="s">
        <v>616</v>
      </c>
      <c r="D144" s="157" t="s">
        <v>617</v>
      </c>
      <c r="E144" s="170"/>
    </row>
    <row r="145" spans="1:5" ht="45" customHeight="1" thickBot="1" x14ac:dyDescent="0.25">
      <c r="A145" s="186"/>
      <c r="B145" s="56" t="s">
        <v>814</v>
      </c>
      <c r="C145" s="158" t="s">
        <v>700</v>
      </c>
      <c r="D145" s="167"/>
      <c r="E145" s="170"/>
    </row>
    <row r="146" spans="1:5" ht="24.75" customHeight="1" thickBot="1" x14ac:dyDescent="0.25">
      <c r="A146" s="186"/>
      <c r="B146" s="56" t="s">
        <v>289</v>
      </c>
      <c r="C146" s="158" t="s">
        <v>701</v>
      </c>
      <c r="D146" s="167"/>
      <c r="E146" s="170"/>
    </row>
    <row r="147" spans="1:5" ht="249.95" customHeight="1" thickBot="1" x14ac:dyDescent="0.25">
      <c r="A147" s="186"/>
      <c r="B147" s="56" t="s">
        <v>290</v>
      </c>
      <c r="C147" s="212" t="s">
        <v>702</v>
      </c>
      <c r="D147" s="167"/>
      <c r="E147" s="170"/>
    </row>
    <row r="148" spans="1:5" ht="43.5" customHeight="1" thickBot="1" x14ac:dyDescent="0.25">
      <c r="A148" s="186"/>
      <c r="B148" s="94" t="s">
        <v>291</v>
      </c>
      <c r="C148" s="219" t="s">
        <v>703</v>
      </c>
      <c r="D148" s="157" t="s">
        <v>742</v>
      </c>
      <c r="E148" s="170"/>
    </row>
    <row r="149" spans="1:5" ht="54" customHeight="1" thickBot="1" x14ac:dyDescent="0.25">
      <c r="A149" s="187"/>
      <c r="B149" s="56" t="s">
        <v>292</v>
      </c>
      <c r="C149" s="159" t="s">
        <v>767</v>
      </c>
      <c r="D149" s="246" t="s">
        <v>420</v>
      </c>
      <c r="E149" s="171"/>
    </row>
    <row r="150" spans="1:5" ht="67.5" customHeight="1" thickBot="1" x14ac:dyDescent="0.25">
      <c r="A150" s="184" t="s">
        <v>297</v>
      </c>
      <c r="B150" s="168"/>
      <c r="C150" s="107" t="s">
        <v>768</v>
      </c>
      <c r="D150" s="246" t="s">
        <v>470</v>
      </c>
      <c r="E150" s="169"/>
    </row>
    <row r="151" spans="1:5" ht="45" customHeight="1" thickBot="1" x14ac:dyDescent="0.25">
      <c r="A151" s="184" t="s">
        <v>298</v>
      </c>
      <c r="B151" s="168"/>
      <c r="C151" s="212" t="s">
        <v>769</v>
      </c>
      <c r="D151" s="246" t="s">
        <v>704</v>
      </c>
      <c r="E151" s="170"/>
    </row>
    <row r="152" spans="1:5" ht="60.75" customHeight="1" thickBot="1" x14ac:dyDescent="0.25">
      <c r="A152" s="184" t="s">
        <v>300</v>
      </c>
      <c r="B152" s="168"/>
      <c r="C152" s="212" t="s">
        <v>770</v>
      </c>
      <c r="D152" s="157" t="s">
        <v>752</v>
      </c>
      <c r="E152" s="170"/>
    </row>
    <row r="153" spans="1:5" ht="60.75" customHeight="1" thickBot="1" x14ac:dyDescent="0.25">
      <c r="A153" s="184" t="s">
        <v>301</v>
      </c>
      <c r="B153" s="168"/>
      <c r="C153" s="212" t="s">
        <v>771</v>
      </c>
      <c r="D153" s="246" t="s">
        <v>420</v>
      </c>
      <c r="E153" s="170"/>
    </row>
    <row r="154" spans="1:5" ht="59.25" customHeight="1" thickBot="1" x14ac:dyDescent="0.25">
      <c r="A154" s="184" t="s">
        <v>299</v>
      </c>
      <c r="B154" s="168"/>
      <c r="C154" s="211" t="s">
        <v>705</v>
      </c>
      <c r="D154" s="157" t="s">
        <v>766</v>
      </c>
      <c r="E154" s="170"/>
    </row>
    <row r="155" spans="1:5" ht="61.5" customHeight="1" thickBot="1" x14ac:dyDescent="0.25">
      <c r="A155" s="184" t="s">
        <v>369</v>
      </c>
      <c r="B155" s="168"/>
      <c r="C155" s="211" t="s">
        <v>706</v>
      </c>
      <c r="D155" s="246" t="s">
        <v>707</v>
      </c>
      <c r="E155" s="171"/>
    </row>
    <row r="156" spans="1:5" ht="36.75" thickBot="1" x14ac:dyDescent="0.25">
      <c r="A156" s="206"/>
      <c r="B156" s="56" t="s">
        <v>354</v>
      </c>
      <c r="C156" s="211" t="s">
        <v>772</v>
      </c>
      <c r="D156" s="246" t="s">
        <v>470</v>
      </c>
      <c r="E156" s="169"/>
    </row>
    <row r="157" spans="1:5" ht="43.5" thickBot="1" x14ac:dyDescent="0.25">
      <c r="A157" s="207"/>
      <c r="B157" s="56" t="s">
        <v>355</v>
      </c>
      <c r="C157" s="212" t="s">
        <v>430</v>
      </c>
      <c r="D157" s="252" t="s">
        <v>708</v>
      </c>
      <c r="E157" s="170"/>
    </row>
    <row r="158" spans="1:5" ht="43.5" thickBot="1" x14ac:dyDescent="0.25">
      <c r="A158" s="207"/>
      <c r="B158" s="56" t="s">
        <v>356</v>
      </c>
      <c r="C158" s="212" t="s">
        <v>773</v>
      </c>
      <c r="D158" s="246" t="s">
        <v>420</v>
      </c>
      <c r="E158" s="170"/>
    </row>
    <row r="159" spans="1:5" ht="57.75" thickBot="1" x14ac:dyDescent="0.25">
      <c r="A159" s="207"/>
      <c r="B159" s="210" t="s">
        <v>357</v>
      </c>
      <c r="C159" s="222" t="s">
        <v>831</v>
      </c>
      <c r="D159" s="350" t="s">
        <v>704</v>
      </c>
      <c r="E159" s="170"/>
    </row>
    <row r="160" spans="1:5" ht="15" thickBot="1" x14ac:dyDescent="0.25">
      <c r="A160" s="58"/>
      <c r="B160" s="59"/>
      <c r="C160" s="60"/>
      <c r="D160" s="60"/>
      <c r="E160" s="61"/>
    </row>
  </sheetData>
  <mergeCells count="1">
    <mergeCell ref="B2:E2"/>
  </mergeCells>
  <hyperlinks>
    <hyperlink ref="D121" r:id="rId1" xr:uid="{BA76EFCC-504F-4FD1-9650-1B07725A9B35}"/>
    <hyperlink ref="D49" r:id="rId2" xr:uid="{95B8B5FB-3383-4BCB-ABF4-BB1EC2BF9968}"/>
    <hyperlink ref="D18" r:id="rId3" xr:uid="{E848E861-AF89-4ECD-84A8-6E35FAEB3766}"/>
    <hyperlink ref="D21" r:id="rId4" xr:uid="{18FC543D-8E92-4059-A6E4-3227756F183A}"/>
    <hyperlink ref="D22" r:id="rId5" xr:uid="{FBD44FA9-9010-4A03-B949-2CDC98D851C2}"/>
    <hyperlink ref="D51" r:id="rId6" xr:uid="{06B8A13C-5F79-44F6-A08B-03E70628A054}"/>
    <hyperlink ref="D113" r:id="rId7" display="http://www.ivea.gob.mx/indice-transparencia/articulo-70/xxxvii-mecanismos-de-participacion-ciudadana/" xr:uid="{B241C7C7-B86C-4AC3-8F20-B6FAF1F09C2D}"/>
    <hyperlink ref="D65" r:id="rId8" xr:uid="{168DFBCF-66A4-4675-A744-6201F606128D}"/>
    <hyperlink ref="D66" r:id="rId9" xr:uid="{009F6D98-4729-484C-9AE4-1ADB7B9B7A7D}"/>
    <hyperlink ref="D67" r:id="rId10" xr:uid="{F95BEAA1-62A4-4DC8-8017-FD99325B62B8}"/>
    <hyperlink ref="D150" r:id="rId11" xr:uid="{B3010443-04C6-42F9-BECB-23843077244E}"/>
    <hyperlink ref="D73" r:id="rId12" xr:uid="{1C990330-741E-4174-A173-8FC43314AA6F}"/>
    <hyperlink ref="D74" r:id="rId13" xr:uid="{0756812E-57AB-4C7D-982C-DE69A01B6B8E}"/>
    <hyperlink ref="D78" r:id="rId14" xr:uid="{FD9A7822-E60F-4F7F-9F51-50A513825590}"/>
    <hyperlink ref="D79" r:id="rId15" xr:uid="{1D0845A4-49BC-4A8D-93DC-5C1BC9914D7D}"/>
    <hyperlink ref="D31" r:id="rId16" xr:uid="{9B8A21B8-5FC8-452F-88A3-C4183CADC61A}"/>
    <hyperlink ref="D33" r:id="rId17" xr:uid="{AF59DF4C-5926-411D-B8B9-68A5AF38671F}"/>
    <hyperlink ref="D115" r:id="rId18" xr:uid="{80B51B70-737A-46DD-9DCB-D18BCDD72C7D}"/>
    <hyperlink ref="D122" r:id="rId19" xr:uid="{B4C9E92F-EB3C-45C1-AA55-9D4F81A2BECD}"/>
    <hyperlink ref="D123" r:id="rId20" xr:uid="{8B23D4D9-254B-4A7D-95FE-0524D1A72B06}"/>
    <hyperlink ref="D124" r:id="rId21" xr:uid="{20709B32-D04C-4E78-938F-5EB054EA1ADF}"/>
    <hyperlink ref="D125" r:id="rId22" xr:uid="{BC9B6A64-82E8-448B-8F4D-ECEE07D5A953}"/>
    <hyperlink ref="D128" r:id="rId23" xr:uid="{5DCEDF1E-8CD5-4E87-8EEC-05529F0E40C9}"/>
    <hyperlink ref="D129" r:id="rId24" xr:uid="{BB374292-150F-47C8-88AA-F9682803EC3B}"/>
    <hyperlink ref="D130" r:id="rId25" xr:uid="{FD8091B9-0ABF-4741-B52F-40A2840A0A5C}"/>
    <hyperlink ref="D131" r:id="rId26" xr:uid="{EE8B0DF4-466A-48D1-B1F2-62035597C397}"/>
    <hyperlink ref="D151" r:id="rId27" xr:uid="{9864CF52-1613-42DC-A6EA-52871A98285E}"/>
    <hyperlink ref="D153" r:id="rId28" xr:uid="{450B1338-C075-4597-AD54-17B834A649CF}"/>
    <hyperlink ref="D155" r:id="rId29" xr:uid="{63461A41-B77A-436F-821C-B77523EBADEC}"/>
    <hyperlink ref="D156" r:id="rId30" xr:uid="{99145AE5-B8F0-4581-9F25-0E0BCB55A815}"/>
    <hyperlink ref="D158" r:id="rId31" xr:uid="{6A30D81F-E00B-4EB5-BFAD-1243B20F6480}"/>
    <hyperlink ref="D56" r:id="rId32" xr:uid="{06EF0848-3D2A-4687-9153-3D2B745A1B09}"/>
    <hyperlink ref="D126" r:id="rId33" xr:uid="{2FDA4F30-F2F4-47A2-BADB-D516524F4A10}"/>
    <hyperlink ref="D55" r:id="rId34" xr:uid="{F2E91859-3A04-49F8-B2FD-38DE8FD5CD8F}"/>
    <hyperlink ref="D54" r:id="rId35" xr:uid="{9FB6E2B7-B37F-4450-B58D-8E392D674A5C}"/>
    <hyperlink ref="D14" r:id="rId36" xr:uid="{CCF08861-17FA-4087-8590-D1C0A4E21DBB}"/>
    <hyperlink ref="D16" r:id="rId37" xr:uid="{7F18B6E7-9588-46F5-8F6C-453141402EF9}"/>
    <hyperlink ref="D17" r:id="rId38" xr:uid="{232B6A70-29E3-4FED-BCE7-A46E2EDC9FB8}"/>
    <hyperlink ref="D15" r:id="rId39" xr:uid="{A434793C-27BC-42DC-A432-F05FA8564B9D}"/>
    <hyperlink ref="D13" r:id="rId40" xr:uid="{6D9A2F9C-3ACC-4C39-9FAA-A6A051B253A3}"/>
    <hyperlink ref="D57" r:id="rId41" xr:uid="{2A9E35CE-2F5F-4C0F-B0BA-5BF076DEE4B6}"/>
    <hyperlink ref="D111" r:id="rId42" xr:uid="{CC63ADB9-61BA-4639-95CB-2D39610101B0}"/>
    <hyperlink ref="D110" r:id="rId43" xr:uid="{B1F859AB-4A47-4A26-8F3A-93B2334FDE4D}"/>
    <hyperlink ref="D68" r:id="rId44" xr:uid="{995558B6-5025-41B4-968A-356DFF3CE5AA}"/>
    <hyperlink ref="D101" r:id="rId45" display="http://www.inea.gob.mx/images/documentos/rezago_educativo/8-3_rez_edu_Censo_2020_RUR-URB_ent_mpio_sex_edad_parte3.xlsxhttps://inea365-my.sharepoint.com/personal/ver_dpe_inea_gob_mx/_layouts/15/onedrive.aspx?id=%2Fpersonal%2Fver%5Fdpe%5Finea%5Fgob%5Fmx%2FDocuments%2FInformaci%C3%B3n%20Transparencia%20Proactiva%2FEstimaci%C3%B3n%20Rezago%20Educativo%202022%2Epdf&amp;parent=%2Fpersonal%2Fver%5Fdpe%5Finea%5Fgob%5Fmx%2FDocuments%2FInformaci%C3%B3n%20Transparencia%20Proactiva&amp;ga=1" xr:uid="{41D01CB4-7BF2-411A-A2CB-957B66BF3642}"/>
    <hyperlink ref="D102" r:id="rId46" xr:uid="{9C60C3E1-1EAE-4639-B6F0-46320C67AC06}"/>
    <hyperlink ref="D149" r:id="rId47" xr:uid="{DEC26CF6-6641-4508-A216-4FA100C49369}"/>
    <hyperlink ref="D159" r:id="rId48" xr:uid="{4D7A763E-ACEB-4F3D-96B8-126E19672AA9}"/>
  </hyperlinks>
  <pageMargins left="0.7" right="0.7" top="0.75" bottom="0.75" header="0.3" footer="0.3"/>
  <pageSetup orientation="portrait" horizontalDpi="4294967294" verticalDpi="4294967294" r:id="rId49"/>
  <drawing r:id="rId50"/>
  <tableParts count="1">
    <tablePart r:id="rId5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G59"/>
  <sheetViews>
    <sheetView workbookViewId="0">
      <pane ySplit="5" topLeftCell="A44" activePane="bottomLeft" state="frozen"/>
      <selection pane="bottomLeft" activeCell="A2" sqref="A2:G2"/>
    </sheetView>
  </sheetViews>
  <sheetFormatPr baseColWidth="10" defaultColWidth="9.140625" defaultRowHeight="15" x14ac:dyDescent="0.25"/>
  <cols>
    <col min="1" max="1" width="36.85546875" style="1" customWidth="1"/>
    <col min="2" max="2" width="9.140625" style="1"/>
    <col min="3" max="3" width="64.140625" style="1" bestFit="1" customWidth="1"/>
    <col min="4" max="4" width="12.28515625" style="1" customWidth="1"/>
    <col min="5" max="5" width="14.140625" style="1" customWidth="1"/>
    <col min="6" max="6" width="13.85546875" style="1" customWidth="1"/>
    <col min="7" max="7" width="13" style="1" customWidth="1"/>
    <col min="8" max="16384" width="9.140625" style="1"/>
  </cols>
  <sheetData>
    <row r="2" spans="1:7" ht="18" x14ac:dyDescent="0.25">
      <c r="A2" s="269" t="s">
        <v>209</v>
      </c>
      <c r="B2" s="269"/>
      <c r="C2" s="269"/>
      <c r="D2" s="269"/>
      <c r="E2" s="269"/>
      <c r="F2" s="269"/>
      <c r="G2" s="269"/>
    </row>
    <row r="3" spans="1:7" ht="15.75" thickBot="1" x14ac:dyDescent="0.3">
      <c r="A3" s="6"/>
    </row>
    <row r="4" spans="1:7" s="9" customFormat="1" ht="13.5" thickBot="1" x14ac:dyDescent="0.25">
      <c r="A4" s="261" t="s">
        <v>0</v>
      </c>
      <c r="B4" s="263" t="s">
        <v>1</v>
      </c>
      <c r="C4" s="264"/>
      <c r="D4" s="267" t="s">
        <v>2</v>
      </c>
      <c r="E4" s="261" t="s">
        <v>3</v>
      </c>
      <c r="F4" s="261" t="s">
        <v>4</v>
      </c>
      <c r="G4" s="8" t="s">
        <v>5</v>
      </c>
    </row>
    <row r="5" spans="1:7" s="9" customFormat="1" ht="13.5" thickBot="1" x14ac:dyDescent="0.25">
      <c r="A5" s="262"/>
      <c r="B5" s="265"/>
      <c r="C5" s="266"/>
      <c r="D5" s="268"/>
      <c r="E5" s="262"/>
      <c r="F5" s="262"/>
      <c r="G5" s="10" t="s">
        <v>3</v>
      </c>
    </row>
    <row r="6" spans="1:7" ht="15.75" thickBot="1" x14ac:dyDescent="0.3">
      <c r="A6" s="256" t="s">
        <v>6</v>
      </c>
      <c r="B6" s="63">
        <v>1100</v>
      </c>
      <c r="C6" s="64" t="s">
        <v>7</v>
      </c>
      <c r="D6" s="96">
        <v>25329421.190000001</v>
      </c>
      <c r="E6" s="96">
        <v>33098446.469999999</v>
      </c>
      <c r="F6" s="96">
        <v>32928613.510000002</v>
      </c>
      <c r="G6" s="96">
        <f>E6-F6</f>
        <v>169832.95999999717</v>
      </c>
    </row>
    <row r="7" spans="1:7" ht="15.75" thickBot="1" x14ac:dyDescent="0.3">
      <c r="A7" s="257"/>
      <c r="B7" s="63">
        <v>1200</v>
      </c>
      <c r="C7" s="64" t="s">
        <v>9</v>
      </c>
      <c r="D7" s="96">
        <v>2699552.8</v>
      </c>
      <c r="E7" s="96">
        <v>2677557.0299999998</v>
      </c>
      <c r="F7" s="96">
        <v>2677557.0299999998</v>
      </c>
      <c r="G7" s="96">
        <f t="shared" ref="G7:G12" si="0">E7-F7</f>
        <v>0</v>
      </c>
    </row>
    <row r="8" spans="1:7" ht="15.75" thickBot="1" x14ac:dyDescent="0.3">
      <c r="A8" s="257"/>
      <c r="B8" s="63">
        <v>1300</v>
      </c>
      <c r="C8" s="64" t="s">
        <v>10</v>
      </c>
      <c r="D8" s="96">
        <v>21221461.32</v>
      </c>
      <c r="E8" s="96">
        <v>25152813.02</v>
      </c>
      <c r="F8" s="96">
        <v>23051234.16</v>
      </c>
      <c r="G8" s="96">
        <f t="shared" si="0"/>
        <v>2101578.8599999994</v>
      </c>
    </row>
    <row r="9" spans="1:7" ht="15.75" thickBot="1" x14ac:dyDescent="0.3">
      <c r="A9" s="257"/>
      <c r="B9" s="63">
        <v>1400</v>
      </c>
      <c r="C9" s="64" t="s">
        <v>11</v>
      </c>
      <c r="D9" s="96">
        <v>9292018.1400000006</v>
      </c>
      <c r="E9" s="96">
        <v>10938389.84</v>
      </c>
      <c r="F9" s="96">
        <v>10460171.16</v>
      </c>
      <c r="G9" s="96">
        <f t="shared" si="0"/>
        <v>478218.6799999997</v>
      </c>
    </row>
    <row r="10" spans="1:7" ht="15.75" thickBot="1" x14ac:dyDescent="0.3">
      <c r="A10" s="257"/>
      <c r="B10" s="63">
        <v>1500</v>
      </c>
      <c r="C10" s="64" t="s">
        <v>12</v>
      </c>
      <c r="D10" s="96">
        <v>22882209.129999999</v>
      </c>
      <c r="E10" s="96">
        <v>23933323.760000002</v>
      </c>
      <c r="F10" s="96">
        <v>23808274.129999999</v>
      </c>
      <c r="G10" s="96">
        <f t="shared" si="0"/>
        <v>125049.63000000268</v>
      </c>
    </row>
    <row r="11" spans="1:7" ht="15.75" thickBot="1" x14ac:dyDescent="0.3">
      <c r="A11" s="257"/>
      <c r="B11" s="63">
        <v>1600</v>
      </c>
      <c r="C11" s="64" t="s">
        <v>13</v>
      </c>
      <c r="D11" s="96">
        <v>0</v>
      </c>
      <c r="E11" s="96">
        <v>0</v>
      </c>
      <c r="F11" s="96">
        <v>0</v>
      </c>
      <c r="G11" s="96">
        <f t="shared" si="0"/>
        <v>0</v>
      </c>
    </row>
    <row r="12" spans="1:7" ht="15.75" thickBot="1" x14ac:dyDescent="0.3">
      <c r="A12" s="257"/>
      <c r="B12" s="63">
        <v>1700</v>
      </c>
      <c r="C12" s="64" t="s">
        <v>14</v>
      </c>
      <c r="D12" s="96">
        <v>11401706.42</v>
      </c>
      <c r="E12" s="96">
        <v>10978711.369999999</v>
      </c>
      <c r="F12" s="96">
        <v>10978711.369999999</v>
      </c>
      <c r="G12" s="96">
        <f t="shared" si="0"/>
        <v>0</v>
      </c>
    </row>
    <row r="13" spans="1:7" ht="15.75" thickBot="1" x14ac:dyDescent="0.3">
      <c r="A13" s="258"/>
      <c r="B13" s="259" t="s">
        <v>15</v>
      </c>
      <c r="C13" s="260"/>
      <c r="D13" s="97">
        <f>D6+D7+D8+D9+D10+D11+D12</f>
        <v>92826369</v>
      </c>
      <c r="E13" s="97">
        <f t="shared" ref="E13:G13" si="1">E6+E7+E8+E9+E10+E11+E12</f>
        <v>106779241.49000001</v>
      </c>
      <c r="F13" s="97">
        <f t="shared" si="1"/>
        <v>103904561.36</v>
      </c>
      <c r="G13" s="97">
        <f t="shared" si="1"/>
        <v>2874680.129999999</v>
      </c>
    </row>
    <row r="14" spans="1:7" ht="15.75" thickBot="1" x14ac:dyDescent="0.3">
      <c r="A14" s="256" t="s">
        <v>16</v>
      </c>
      <c r="B14" s="65">
        <v>2100</v>
      </c>
      <c r="C14" s="64" t="s">
        <v>17</v>
      </c>
      <c r="D14" s="96">
        <v>1225000</v>
      </c>
      <c r="E14" s="96">
        <v>6313698.79</v>
      </c>
      <c r="F14" s="96">
        <v>6290468.79</v>
      </c>
      <c r="G14" s="96">
        <f>E14-F14</f>
        <v>23230</v>
      </c>
    </row>
    <row r="15" spans="1:7" ht="15.75" thickBot="1" x14ac:dyDescent="0.3">
      <c r="A15" s="257"/>
      <c r="B15" s="65">
        <v>2200</v>
      </c>
      <c r="C15" s="64" t="s">
        <v>18</v>
      </c>
      <c r="D15" s="96">
        <v>164800</v>
      </c>
      <c r="E15" s="96">
        <v>1225614.48</v>
      </c>
      <c r="F15" s="96">
        <v>915589.42</v>
      </c>
      <c r="G15" s="96">
        <f t="shared" ref="G15:G22" si="2">E15-F15</f>
        <v>310025.05999999994</v>
      </c>
    </row>
    <row r="16" spans="1:7" ht="15.75" thickBot="1" x14ac:dyDescent="0.3">
      <c r="A16" s="257"/>
      <c r="B16" s="65">
        <v>2300</v>
      </c>
      <c r="C16" s="64" t="s">
        <v>19</v>
      </c>
      <c r="D16" s="96">
        <v>0</v>
      </c>
      <c r="E16" s="96">
        <v>0</v>
      </c>
      <c r="F16" s="96">
        <v>0</v>
      </c>
      <c r="G16" s="96">
        <f t="shared" si="2"/>
        <v>0</v>
      </c>
    </row>
    <row r="17" spans="1:7" ht="15.75" thickBot="1" x14ac:dyDescent="0.3">
      <c r="A17" s="257"/>
      <c r="B17" s="65">
        <v>2400</v>
      </c>
      <c r="C17" s="64" t="s">
        <v>20</v>
      </c>
      <c r="D17" s="96">
        <v>887220</v>
      </c>
      <c r="E17" s="96">
        <v>981891.59</v>
      </c>
      <c r="F17" s="96">
        <v>976993.09</v>
      </c>
      <c r="G17" s="96">
        <f t="shared" si="2"/>
        <v>4898.5</v>
      </c>
    </row>
    <row r="18" spans="1:7" ht="15.75" thickBot="1" x14ac:dyDescent="0.3">
      <c r="A18" s="257"/>
      <c r="B18" s="65">
        <v>2500</v>
      </c>
      <c r="C18" s="64" t="s">
        <v>21</v>
      </c>
      <c r="D18" s="96">
        <v>368200</v>
      </c>
      <c r="E18" s="96">
        <v>161111.25</v>
      </c>
      <c r="F18" s="96">
        <v>161111.25</v>
      </c>
      <c r="G18" s="96">
        <f t="shared" si="2"/>
        <v>0</v>
      </c>
    </row>
    <row r="19" spans="1:7" ht="15.75" thickBot="1" x14ac:dyDescent="0.3">
      <c r="A19" s="257"/>
      <c r="B19" s="65">
        <v>2600</v>
      </c>
      <c r="C19" s="64" t="s">
        <v>22</v>
      </c>
      <c r="D19" s="96">
        <v>2615815</v>
      </c>
      <c r="E19" s="96">
        <v>2706352.79</v>
      </c>
      <c r="F19" s="96">
        <v>2662237.54</v>
      </c>
      <c r="G19" s="96">
        <f t="shared" si="2"/>
        <v>44115.25</v>
      </c>
    </row>
    <row r="20" spans="1:7" ht="15.75" thickBot="1" x14ac:dyDescent="0.3">
      <c r="A20" s="257"/>
      <c r="B20" s="65">
        <v>2700</v>
      </c>
      <c r="C20" s="64" t="s">
        <v>23</v>
      </c>
      <c r="D20" s="96">
        <v>600000</v>
      </c>
      <c r="E20" s="96">
        <v>1839070.45</v>
      </c>
      <c r="F20" s="96">
        <v>1839070.45</v>
      </c>
      <c r="G20" s="96">
        <f t="shared" si="2"/>
        <v>0</v>
      </c>
    </row>
    <row r="21" spans="1:7" ht="15.75" thickBot="1" x14ac:dyDescent="0.3">
      <c r="A21" s="257"/>
      <c r="B21" s="65">
        <v>2800</v>
      </c>
      <c r="C21" s="64" t="s">
        <v>24</v>
      </c>
      <c r="D21" s="96">
        <v>0</v>
      </c>
      <c r="E21" s="96">
        <v>0</v>
      </c>
      <c r="F21" s="96">
        <v>0</v>
      </c>
      <c r="G21" s="96">
        <f t="shared" si="2"/>
        <v>0</v>
      </c>
    </row>
    <row r="22" spans="1:7" ht="15.75" thickBot="1" x14ac:dyDescent="0.3">
      <c r="A22" s="257"/>
      <c r="B22" s="65">
        <v>2900</v>
      </c>
      <c r="C22" s="64" t="s">
        <v>25</v>
      </c>
      <c r="D22" s="96">
        <v>1472280</v>
      </c>
      <c r="E22" s="96">
        <v>2955575.65</v>
      </c>
      <c r="F22" s="96">
        <v>2931504.56</v>
      </c>
      <c r="G22" s="96">
        <f t="shared" si="2"/>
        <v>24071.089999999851</v>
      </c>
    </row>
    <row r="23" spans="1:7" ht="15.75" thickBot="1" x14ac:dyDescent="0.3">
      <c r="A23" s="258"/>
      <c r="B23" s="259" t="s">
        <v>26</v>
      </c>
      <c r="C23" s="260"/>
      <c r="D23" s="97">
        <f>D14+D15+D16+D17+D18+D19+D20+D21+D22</f>
        <v>7333315</v>
      </c>
      <c r="E23" s="97">
        <f t="shared" ref="E23:G23" si="3">E14+E15+E16+E17+E18+E19+E20+E21+E22</f>
        <v>16183314.999999998</v>
      </c>
      <c r="F23" s="97">
        <f t="shared" si="3"/>
        <v>15776975.1</v>
      </c>
      <c r="G23" s="97">
        <f t="shared" si="3"/>
        <v>406339.89999999979</v>
      </c>
    </row>
    <row r="24" spans="1:7" ht="15.75" thickBot="1" x14ac:dyDescent="0.3">
      <c r="A24" s="256" t="s">
        <v>27</v>
      </c>
      <c r="B24" s="63">
        <v>3100</v>
      </c>
      <c r="C24" s="64" t="s">
        <v>28</v>
      </c>
      <c r="D24" s="96">
        <v>1846800</v>
      </c>
      <c r="E24" s="96">
        <v>2608151.11</v>
      </c>
      <c r="F24" s="96">
        <v>2419792.4900000002</v>
      </c>
      <c r="G24" s="96">
        <f>E24-F24</f>
        <v>188358.61999999965</v>
      </c>
    </row>
    <row r="25" spans="1:7" ht="15.75" thickBot="1" x14ac:dyDescent="0.3">
      <c r="A25" s="257"/>
      <c r="B25" s="63">
        <v>3200</v>
      </c>
      <c r="C25" s="64" t="s">
        <v>29</v>
      </c>
      <c r="D25" s="96">
        <v>9620040</v>
      </c>
      <c r="E25" s="96">
        <v>9764227.5999999996</v>
      </c>
      <c r="F25" s="96">
        <v>9740387.5999999996</v>
      </c>
      <c r="G25" s="96">
        <f t="shared" ref="G25:G32" si="4">E25-F25</f>
        <v>23840</v>
      </c>
    </row>
    <row r="26" spans="1:7" ht="15.75" thickBot="1" x14ac:dyDescent="0.3">
      <c r="A26" s="257"/>
      <c r="B26" s="63">
        <v>3300</v>
      </c>
      <c r="C26" s="64" t="s">
        <v>30</v>
      </c>
      <c r="D26" s="96">
        <v>23290317</v>
      </c>
      <c r="E26" s="96">
        <v>23135714.050000001</v>
      </c>
      <c r="F26" s="96">
        <v>22948381.68</v>
      </c>
      <c r="G26" s="96">
        <f t="shared" si="4"/>
        <v>187332.37000000104</v>
      </c>
    </row>
    <row r="27" spans="1:7" ht="15.75" thickBot="1" x14ac:dyDescent="0.3">
      <c r="A27" s="257"/>
      <c r="B27" s="63">
        <v>3400</v>
      </c>
      <c r="C27" s="64" t="s">
        <v>31</v>
      </c>
      <c r="D27" s="96">
        <v>1931200</v>
      </c>
      <c r="E27" s="96">
        <v>1417980.34</v>
      </c>
      <c r="F27" s="96">
        <v>1287240.42</v>
      </c>
      <c r="G27" s="96">
        <f t="shared" si="4"/>
        <v>130739.92000000016</v>
      </c>
    </row>
    <row r="28" spans="1:7" ht="15.75" thickBot="1" x14ac:dyDescent="0.3">
      <c r="A28" s="257"/>
      <c r="B28" s="63">
        <v>3500</v>
      </c>
      <c r="C28" s="64" t="s">
        <v>32</v>
      </c>
      <c r="D28" s="96">
        <v>2905253</v>
      </c>
      <c r="E28" s="96">
        <v>7236520.2199999997</v>
      </c>
      <c r="F28" s="96">
        <v>7040188.5499999998</v>
      </c>
      <c r="G28" s="96">
        <f t="shared" si="4"/>
        <v>196331.66999999993</v>
      </c>
    </row>
    <row r="29" spans="1:7" ht="15.75" thickBot="1" x14ac:dyDescent="0.3">
      <c r="A29" s="257"/>
      <c r="B29" s="63">
        <v>3600</v>
      </c>
      <c r="C29" s="64" t="s">
        <v>33</v>
      </c>
      <c r="D29" s="96">
        <v>720000</v>
      </c>
      <c r="E29" s="96">
        <v>1153864.72</v>
      </c>
      <c r="F29" s="96">
        <v>1153864.72</v>
      </c>
      <c r="G29" s="96">
        <f t="shared" si="4"/>
        <v>0</v>
      </c>
    </row>
    <row r="30" spans="1:7" ht="15.75" thickBot="1" x14ac:dyDescent="0.3">
      <c r="A30" s="257"/>
      <c r="B30" s="63">
        <v>3700</v>
      </c>
      <c r="C30" s="64" t="s">
        <v>34</v>
      </c>
      <c r="D30" s="96">
        <v>5402597</v>
      </c>
      <c r="E30" s="96">
        <v>6992503.8700000001</v>
      </c>
      <c r="F30" s="96">
        <v>6939243.8700000001</v>
      </c>
      <c r="G30" s="96">
        <f t="shared" si="4"/>
        <v>53260</v>
      </c>
    </row>
    <row r="31" spans="1:7" ht="15.75" thickBot="1" x14ac:dyDescent="0.3">
      <c r="A31" s="257"/>
      <c r="B31" s="63">
        <v>3800</v>
      </c>
      <c r="C31" s="64" t="s">
        <v>35</v>
      </c>
      <c r="D31" s="96">
        <v>620000</v>
      </c>
      <c r="E31" s="96">
        <v>912602.79</v>
      </c>
      <c r="F31" s="96">
        <v>906802.79</v>
      </c>
      <c r="G31" s="96">
        <f t="shared" si="4"/>
        <v>5800</v>
      </c>
    </row>
    <row r="32" spans="1:7" ht="15.75" thickBot="1" x14ac:dyDescent="0.3">
      <c r="A32" s="257"/>
      <c r="B32" s="63">
        <v>3900</v>
      </c>
      <c r="C32" s="64" t="s">
        <v>36</v>
      </c>
      <c r="D32" s="96">
        <v>18240</v>
      </c>
      <c r="E32" s="96">
        <v>182882.3</v>
      </c>
      <c r="F32" s="96">
        <v>182678.3</v>
      </c>
      <c r="G32" s="96">
        <f t="shared" si="4"/>
        <v>204</v>
      </c>
    </row>
    <row r="33" spans="1:7" ht="15.75" thickBot="1" x14ac:dyDescent="0.3">
      <c r="A33" s="258"/>
      <c r="B33" s="259" t="s">
        <v>37</v>
      </c>
      <c r="C33" s="260"/>
      <c r="D33" s="97">
        <f>D24+D25+D26+D27+D28+D29+D30+D31+D32</f>
        <v>46354447</v>
      </c>
      <c r="E33" s="97">
        <f t="shared" ref="E33:G33" si="5">E24+E25+E26+E27+E28+E29+E30+E31+E32</f>
        <v>53404446.999999993</v>
      </c>
      <c r="F33" s="97">
        <f t="shared" si="5"/>
        <v>52618580.419999987</v>
      </c>
      <c r="G33" s="97">
        <f t="shared" si="5"/>
        <v>785866.58000000077</v>
      </c>
    </row>
    <row r="34" spans="1:7" ht="15.75" thickBot="1" x14ac:dyDescent="0.3">
      <c r="A34" s="256" t="s">
        <v>38</v>
      </c>
      <c r="B34" s="63">
        <v>4100</v>
      </c>
      <c r="C34" s="64" t="s">
        <v>39</v>
      </c>
      <c r="D34" s="98">
        <v>0</v>
      </c>
      <c r="E34" s="98">
        <v>0</v>
      </c>
      <c r="F34" s="98">
        <v>0</v>
      </c>
      <c r="G34" s="98">
        <v>0</v>
      </c>
    </row>
    <row r="35" spans="1:7" ht="15.75" thickBot="1" x14ac:dyDescent="0.3">
      <c r="A35" s="257"/>
      <c r="B35" s="63">
        <v>4200</v>
      </c>
      <c r="C35" s="64" t="s">
        <v>40</v>
      </c>
      <c r="D35" s="98">
        <v>0</v>
      </c>
      <c r="E35" s="98">
        <v>0</v>
      </c>
      <c r="F35" s="98">
        <v>0</v>
      </c>
      <c r="G35" s="98">
        <v>0</v>
      </c>
    </row>
    <row r="36" spans="1:7" ht="15.75" thickBot="1" x14ac:dyDescent="0.3">
      <c r="A36" s="257"/>
      <c r="B36" s="63">
        <v>4300</v>
      </c>
      <c r="C36" s="64" t="s">
        <v>41</v>
      </c>
      <c r="D36" s="99">
        <v>0</v>
      </c>
      <c r="E36" s="99">
        <v>0</v>
      </c>
      <c r="F36" s="99">
        <v>0</v>
      </c>
      <c r="G36" s="99">
        <v>0</v>
      </c>
    </row>
    <row r="37" spans="1:7" ht="15.75" thickBot="1" x14ac:dyDescent="0.3">
      <c r="A37" s="257"/>
      <c r="B37" s="63">
        <v>4400</v>
      </c>
      <c r="C37" s="64" t="s">
        <v>42</v>
      </c>
      <c r="D37" s="99">
        <v>68578672</v>
      </c>
      <c r="E37" s="99">
        <v>52678672</v>
      </c>
      <c r="F37" s="99">
        <v>51770949</v>
      </c>
      <c r="G37" s="99">
        <f>E37-F37</f>
        <v>907723</v>
      </c>
    </row>
    <row r="38" spans="1:7" ht="15.75" thickBot="1" x14ac:dyDescent="0.3">
      <c r="A38" s="257"/>
      <c r="B38" s="63">
        <v>4500</v>
      </c>
      <c r="C38" s="64" t="s">
        <v>43</v>
      </c>
      <c r="D38" s="99">
        <v>0</v>
      </c>
      <c r="E38" s="99">
        <v>0</v>
      </c>
      <c r="F38" s="99">
        <v>0</v>
      </c>
      <c r="G38" s="99">
        <v>0</v>
      </c>
    </row>
    <row r="39" spans="1:7" ht="15.75" thickBot="1" x14ac:dyDescent="0.3">
      <c r="A39" s="257"/>
      <c r="B39" s="63">
        <v>4600</v>
      </c>
      <c r="C39" s="64" t="s">
        <v>44</v>
      </c>
      <c r="D39" s="99">
        <v>0</v>
      </c>
      <c r="E39" s="99">
        <v>0</v>
      </c>
      <c r="F39" s="99">
        <v>0</v>
      </c>
      <c r="G39" s="99">
        <v>0</v>
      </c>
    </row>
    <row r="40" spans="1:7" ht="15.75" thickBot="1" x14ac:dyDescent="0.3">
      <c r="A40" s="257"/>
      <c r="B40" s="63">
        <v>4700</v>
      </c>
      <c r="C40" s="64" t="s">
        <v>45</v>
      </c>
      <c r="D40" s="99">
        <v>0</v>
      </c>
      <c r="E40" s="99">
        <v>0</v>
      </c>
      <c r="F40" s="99">
        <v>0</v>
      </c>
      <c r="G40" s="99">
        <v>0</v>
      </c>
    </row>
    <row r="41" spans="1:7" ht="15.75" thickBot="1" x14ac:dyDescent="0.3">
      <c r="A41" s="257"/>
      <c r="B41" s="63">
        <v>4800</v>
      </c>
      <c r="C41" s="64" t="s">
        <v>46</v>
      </c>
      <c r="D41" s="99">
        <v>0</v>
      </c>
      <c r="E41" s="99">
        <v>0</v>
      </c>
      <c r="F41" s="99">
        <v>0</v>
      </c>
      <c r="G41" s="99">
        <v>0</v>
      </c>
    </row>
    <row r="42" spans="1:7" ht="15.75" thickBot="1" x14ac:dyDescent="0.3">
      <c r="A42" s="257"/>
      <c r="B42" s="63">
        <v>4900</v>
      </c>
      <c r="C42" s="64" t="s">
        <v>47</v>
      </c>
      <c r="D42" s="99">
        <v>0</v>
      </c>
      <c r="E42" s="99">
        <v>0</v>
      </c>
      <c r="F42" s="99">
        <v>0</v>
      </c>
      <c r="G42" s="99">
        <v>0</v>
      </c>
    </row>
    <row r="43" spans="1:7" ht="15.75" thickBot="1" x14ac:dyDescent="0.3">
      <c r="A43" s="258"/>
      <c r="B43" s="259" t="s">
        <v>48</v>
      </c>
      <c r="C43" s="260"/>
      <c r="D43" s="100">
        <f>D34+D35+D36+D37+D38+D39+D40+D41+D42</f>
        <v>68578672</v>
      </c>
      <c r="E43" s="100">
        <f t="shared" ref="E43:G43" si="6">E34+E35+E36+E37+E38+E39+E40+E41+E42</f>
        <v>52678672</v>
      </c>
      <c r="F43" s="100">
        <f t="shared" si="6"/>
        <v>51770949</v>
      </c>
      <c r="G43" s="100">
        <f t="shared" si="6"/>
        <v>907723</v>
      </c>
    </row>
    <row r="44" spans="1:7" ht="15.75" thickBot="1" x14ac:dyDescent="0.3">
      <c r="A44" s="256" t="s">
        <v>49</v>
      </c>
      <c r="B44" s="3">
        <v>5100</v>
      </c>
      <c r="C44" s="4" t="s">
        <v>50</v>
      </c>
      <c r="D44" s="99">
        <v>0</v>
      </c>
      <c r="E44" s="99">
        <v>0</v>
      </c>
      <c r="F44" s="99">
        <v>0</v>
      </c>
      <c r="G44" s="99">
        <v>0</v>
      </c>
    </row>
    <row r="45" spans="1:7" ht="15.75" thickBot="1" x14ac:dyDescent="0.3">
      <c r="A45" s="257"/>
      <c r="B45" s="3">
        <v>5200</v>
      </c>
      <c r="C45" s="4" t="s">
        <v>51</v>
      </c>
      <c r="D45" s="99">
        <v>0</v>
      </c>
      <c r="E45" s="99">
        <v>0</v>
      </c>
      <c r="F45" s="99">
        <v>0</v>
      </c>
      <c r="G45" s="99">
        <v>0</v>
      </c>
    </row>
    <row r="46" spans="1:7" ht="15.75" thickBot="1" x14ac:dyDescent="0.3">
      <c r="A46" s="257"/>
      <c r="B46" s="3">
        <v>5300</v>
      </c>
      <c r="C46" s="4" t="s">
        <v>52</v>
      </c>
      <c r="D46" s="99">
        <v>0</v>
      </c>
      <c r="E46" s="99">
        <v>0</v>
      </c>
      <c r="F46" s="99">
        <v>0</v>
      </c>
      <c r="G46" s="99">
        <v>0</v>
      </c>
    </row>
    <row r="47" spans="1:7" ht="15.75" thickBot="1" x14ac:dyDescent="0.3">
      <c r="A47" s="257"/>
      <c r="B47" s="3">
        <v>5400</v>
      </c>
      <c r="C47" s="4" t="s">
        <v>53</v>
      </c>
      <c r="D47" s="99">
        <v>0</v>
      </c>
      <c r="E47" s="99">
        <v>0</v>
      </c>
      <c r="F47" s="99">
        <v>0</v>
      </c>
      <c r="G47" s="99">
        <v>0</v>
      </c>
    </row>
    <row r="48" spans="1:7" ht="15.75" thickBot="1" x14ac:dyDescent="0.3">
      <c r="A48" s="257"/>
      <c r="B48" s="3">
        <v>5500</v>
      </c>
      <c r="C48" s="4" t="s">
        <v>54</v>
      </c>
      <c r="D48" s="99">
        <v>0</v>
      </c>
      <c r="E48" s="99">
        <v>0</v>
      </c>
      <c r="F48" s="99">
        <v>0</v>
      </c>
      <c r="G48" s="99">
        <v>0</v>
      </c>
    </row>
    <row r="49" spans="1:7" ht="15.75" thickBot="1" x14ac:dyDescent="0.3">
      <c r="A49" s="257"/>
      <c r="B49" s="3">
        <v>5600</v>
      </c>
      <c r="C49" s="4" t="s">
        <v>55</v>
      </c>
      <c r="D49" s="99">
        <v>0</v>
      </c>
      <c r="E49" s="99">
        <v>0</v>
      </c>
      <c r="F49" s="99">
        <v>0</v>
      </c>
      <c r="G49" s="99">
        <v>0</v>
      </c>
    </row>
    <row r="50" spans="1:7" ht="15.75" thickBot="1" x14ac:dyDescent="0.3">
      <c r="A50" s="257"/>
      <c r="B50" s="3">
        <v>5700</v>
      </c>
      <c r="C50" s="4" t="s">
        <v>56</v>
      </c>
      <c r="D50" s="99">
        <v>0</v>
      </c>
      <c r="E50" s="99">
        <v>0</v>
      </c>
      <c r="F50" s="99">
        <v>0</v>
      </c>
      <c r="G50" s="99">
        <v>0</v>
      </c>
    </row>
    <row r="51" spans="1:7" ht="15.75" thickBot="1" x14ac:dyDescent="0.3">
      <c r="A51" s="257"/>
      <c r="B51" s="3">
        <v>5800</v>
      </c>
      <c r="C51" s="4" t="s">
        <v>57</v>
      </c>
      <c r="D51" s="99">
        <v>0</v>
      </c>
      <c r="E51" s="99">
        <v>0</v>
      </c>
      <c r="F51" s="99">
        <v>0</v>
      </c>
      <c r="G51" s="99">
        <v>0</v>
      </c>
    </row>
    <row r="52" spans="1:7" ht="15.75" thickBot="1" x14ac:dyDescent="0.3">
      <c r="A52" s="257"/>
      <c r="B52" s="3">
        <v>5900</v>
      </c>
      <c r="C52" s="4" t="s">
        <v>58</v>
      </c>
      <c r="D52" s="99">
        <v>0</v>
      </c>
      <c r="E52" s="99">
        <v>0</v>
      </c>
      <c r="F52" s="99">
        <v>0</v>
      </c>
      <c r="G52" s="99">
        <v>0</v>
      </c>
    </row>
    <row r="53" spans="1:7" ht="15.75" thickBot="1" x14ac:dyDescent="0.3">
      <c r="A53" s="258"/>
      <c r="B53" s="259" t="s">
        <v>59</v>
      </c>
      <c r="C53" s="260"/>
      <c r="D53" s="100">
        <f>D44+D45+D46+D47+D48+D49+D50+D51+D52</f>
        <v>0</v>
      </c>
      <c r="E53" s="100">
        <f t="shared" ref="E53:G53" si="7">E44+E45+E46+E47+E48+E49+E50+E51+E52</f>
        <v>0</v>
      </c>
      <c r="F53" s="100">
        <f t="shared" si="7"/>
        <v>0</v>
      </c>
      <c r="G53" s="100">
        <f t="shared" si="7"/>
        <v>0</v>
      </c>
    </row>
    <row r="54" spans="1:7" ht="15.75" thickBot="1" x14ac:dyDescent="0.3">
      <c r="A54" s="256" t="s">
        <v>60</v>
      </c>
      <c r="B54" s="3">
        <v>6100</v>
      </c>
      <c r="C54" s="4" t="s">
        <v>61</v>
      </c>
      <c r="D54" s="99">
        <v>0</v>
      </c>
      <c r="E54" s="99">
        <v>0</v>
      </c>
      <c r="F54" s="99">
        <v>0</v>
      </c>
      <c r="G54" s="99">
        <v>0</v>
      </c>
    </row>
    <row r="55" spans="1:7" ht="15.75" thickBot="1" x14ac:dyDescent="0.3">
      <c r="A55" s="257"/>
      <c r="B55" s="3">
        <v>6200</v>
      </c>
      <c r="C55" s="4" t="s">
        <v>62</v>
      </c>
      <c r="D55" s="99">
        <v>0</v>
      </c>
      <c r="E55" s="99">
        <v>0</v>
      </c>
      <c r="F55" s="99">
        <v>0</v>
      </c>
      <c r="G55" s="99">
        <v>0</v>
      </c>
    </row>
    <row r="56" spans="1:7" ht="15.75" thickBot="1" x14ac:dyDescent="0.3">
      <c r="A56" s="257"/>
      <c r="B56" s="3">
        <v>6300</v>
      </c>
      <c r="C56" s="4" t="s">
        <v>63</v>
      </c>
      <c r="D56" s="99">
        <v>0</v>
      </c>
      <c r="E56" s="99">
        <v>0</v>
      </c>
      <c r="F56" s="99">
        <v>0</v>
      </c>
      <c r="G56" s="99">
        <v>0</v>
      </c>
    </row>
    <row r="57" spans="1:7" ht="15.75" thickBot="1" x14ac:dyDescent="0.3">
      <c r="A57" s="258"/>
      <c r="B57" s="259" t="s">
        <v>64</v>
      </c>
      <c r="C57" s="260"/>
      <c r="D57" s="101">
        <f>D54+D55+D56</f>
        <v>0</v>
      </c>
      <c r="E57" s="101">
        <f t="shared" ref="E57:G57" si="8">E54+E55+E56</f>
        <v>0</v>
      </c>
      <c r="F57" s="101">
        <f t="shared" si="8"/>
        <v>0</v>
      </c>
      <c r="G57" s="101">
        <f t="shared" si="8"/>
        <v>0</v>
      </c>
    </row>
    <row r="58" spans="1:7" s="7" customFormat="1" ht="15.75" thickBot="1" x14ac:dyDescent="0.3">
      <c r="A58" s="270" t="s">
        <v>65</v>
      </c>
      <c r="B58" s="271"/>
      <c r="C58" s="272"/>
      <c r="D58" s="102">
        <f>D13+D23+D33+D43+D53+D57</f>
        <v>215092803</v>
      </c>
      <c r="E58" s="102">
        <f t="shared" ref="E58:F58" si="9">E13+E23+E33+E43+E53+E57</f>
        <v>229045675.49000001</v>
      </c>
      <c r="F58" s="102">
        <f t="shared" si="9"/>
        <v>224071065.88</v>
      </c>
      <c r="G58" s="102">
        <f>G13+G23+G33+G43+G53+G57</f>
        <v>4974609.6099999994</v>
      </c>
    </row>
    <row r="59" spans="1:7" x14ac:dyDescent="0.25">
      <c r="A59" s="5"/>
      <c r="B59"/>
      <c r="C59"/>
      <c r="D59"/>
      <c r="E59"/>
      <c r="F59"/>
      <c r="G59"/>
    </row>
  </sheetData>
  <mergeCells count="19">
    <mergeCell ref="A44:A53"/>
    <mergeCell ref="B53:C53"/>
    <mergeCell ref="A54:A57"/>
    <mergeCell ref="B57:C57"/>
    <mergeCell ref="A58:C58"/>
    <mergeCell ref="A2:G2"/>
    <mergeCell ref="A14:A23"/>
    <mergeCell ref="B23:C23"/>
    <mergeCell ref="A24:A33"/>
    <mergeCell ref="B33:C33"/>
    <mergeCell ref="E4:E5"/>
    <mergeCell ref="F4:F5"/>
    <mergeCell ref="A34:A43"/>
    <mergeCell ref="B43:C43"/>
    <mergeCell ref="A4:A5"/>
    <mergeCell ref="B4:C5"/>
    <mergeCell ref="D4:D5"/>
    <mergeCell ref="A6:A13"/>
    <mergeCell ref="B13:C13"/>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E10"/>
  <sheetViews>
    <sheetView workbookViewId="0">
      <pane ySplit="4" topLeftCell="A5" activePane="bottomLeft" state="frozen"/>
      <selection pane="bottomLeft" activeCell="A14" sqref="A14"/>
    </sheetView>
  </sheetViews>
  <sheetFormatPr baseColWidth="10" defaultColWidth="9.140625" defaultRowHeight="15" x14ac:dyDescent="0.25"/>
  <cols>
    <col min="1" max="5" width="25.28515625" style="1" customWidth="1"/>
    <col min="6" max="16384" width="9.140625" style="1"/>
  </cols>
  <sheetData>
    <row r="2" spans="1:5" ht="54.75" customHeight="1" x14ac:dyDescent="0.25">
      <c r="A2" s="269" t="s">
        <v>210</v>
      </c>
      <c r="B2" s="269"/>
      <c r="C2" s="269"/>
      <c r="D2" s="269"/>
      <c r="E2" s="269"/>
    </row>
    <row r="3" spans="1:5" ht="15.75" thickBot="1" x14ac:dyDescent="0.3">
      <c r="A3" s="15"/>
    </row>
    <row r="4" spans="1:5" ht="29.25" customHeight="1" thickBot="1" x14ac:dyDescent="0.3">
      <c r="A4" s="21" t="s">
        <v>66</v>
      </c>
      <c r="B4" s="22" t="s">
        <v>2</v>
      </c>
      <c r="C4" s="22" t="s">
        <v>3</v>
      </c>
      <c r="D4" s="22" t="s">
        <v>4</v>
      </c>
      <c r="E4" s="22" t="s">
        <v>67</v>
      </c>
    </row>
    <row r="5" spans="1:5" ht="29.25" customHeight="1" thickBot="1" x14ac:dyDescent="0.3">
      <c r="A5" s="11"/>
      <c r="B5" s="12"/>
      <c r="C5" s="13"/>
      <c r="D5" s="13"/>
      <c r="E5" s="13"/>
    </row>
    <row r="6" spans="1:5" ht="29.25" customHeight="1" thickBot="1" x14ac:dyDescent="0.3">
      <c r="A6" s="11"/>
      <c r="B6" s="12"/>
      <c r="C6" s="13"/>
      <c r="D6" s="13"/>
      <c r="E6" s="13"/>
    </row>
    <row r="7" spans="1:5" ht="29.25" customHeight="1" thickBot="1" x14ac:dyDescent="0.3">
      <c r="A7" s="11"/>
      <c r="B7" s="12"/>
      <c r="C7" s="13"/>
      <c r="D7" s="13"/>
      <c r="E7" s="13"/>
    </row>
    <row r="8" spans="1:5" ht="29.25" customHeight="1" thickBot="1" x14ac:dyDescent="0.3">
      <c r="A8" s="11"/>
      <c r="B8" s="12"/>
      <c r="C8" s="13"/>
      <c r="D8" s="13"/>
      <c r="E8" s="13"/>
    </row>
    <row r="9" spans="1:5" ht="29.25" customHeight="1" thickBot="1" x14ac:dyDescent="0.3">
      <c r="A9" s="18" t="s">
        <v>68</v>
      </c>
      <c r="B9" s="19"/>
      <c r="C9" s="20"/>
      <c r="D9" s="20"/>
      <c r="E9" s="20"/>
    </row>
    <row r="10" spans="1:5" x14ac:dyDescent="0.25">
      <c r="A10" s="14"/>
      <c r="B10"/>
      <c r="C10"/>
      <c r="D10"/>
      <c r="E10"/>
    </row>
  </sheetData>
  <mergeCells count="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D9"/>
  <sheetViews>
    <sheetView workbookViewId="0">
      <pane ySplit="5" topLeftCell="A6" activePane="bottomLeft" state="frozen"/>
      <selection pane="bottomLeft" activeCell="C8" sqref="C8"/>
    </sheetView>
  </sheetViews>
  <sheetFormatPr baseColWidth="10" defaultColWidth="9.140625" defaultRowHeight="15" x14ac:dyDescent="0.25"/>
  <cols>
    <col min="1" max="4" width="31" style="1" customWidth="1"/>
    <col min="5" max="16384" width="9.140625" style="1"/>
  </cols>
  <sheetData>
    <row r="2" spans="1:4" ht="63.75" customHeight="1" x14ac:dyDescent="0.25">
      <c r="A2" s="277" t="s">
        <v>211</v>
      </c>
      <c r="B2" s="277"/>
      <c r="C2" s="277"/>
      <c r="D2" s="277"/>
    </row>
    <row r="3" spans="1:4" ht="18.75" thickBot="1" x14ac:dyDescent="0.3">
      <c r="A3" s="23"/>
    </row>
    <row r="4" spans="1:4" ht="23.25" customHeight="1" thickBot="1" x14ac:dyDescent="0.3">
      <c r="A4" s="25" t="s">
        <v>69</v>
      </c>
      <c r="B4" s="273" t="s">
        <v>71</v>
      </c>
      <c r="C4" s="274"/>
      <c r="D4" s="275" t="s">
        <v>68</v>
      </c>
    </row>
    <row r="5" spans="1:4" ht="23.25" customHeight="1" thickBot="1" x14ac:dyDescent="0.3">
      <c r="A5" s="24" t="s">
        <v>70</v>
      </c>
      <c r="B5" s="26" t="s">
        <v>72</v>
      </c>
      <c r="C5" s="27" t="s">
        <v>73</v>
      </c>
      <c r="D5" s="276"/>
    </row>
    <row r="6" spans="1:4" ht="39.75" customHeight="1" thickBot="1" x14ac:dyDescent="0.3">
      <c r="A6" s="16"/>
      <c r="B6" s="17"/>
      <c r="C6" s="17"/>
      <c r="D6" s="17"/>
    </row>
    <row r="7" spans="1:4" ht="39.75" customHeight="1" thickBot="1" x14ac:dyDescent="0.3">
      <c r="A7" s="16"/>
      <c r="B7" s="17"/>
      <c r="C7" s="17"/>
      <c r="D7" s="17"/>
    </row>
    <row r="8" spans="1:4" ht="39.75" customHeight="1" thickBot="1" x14ac:dyDescent="0.3">
      <c r="A8" s="16"/>
      <c r="B8" s="17"/>
      <c r="C8" s="17"/>
      <c r="D8" s="17"/>
    </row>
    <row r="9" spans="1:4" ht="39.75" customHeight="1" thickBot="1" x14ac:dyDescent="0.3">
      <c r="A9" s="28" t="s">
        <v>68</v>
      </c>
      <c r="B9" s="29"/>
      <c r="C9" s="29"/>
      <c r="D9" s="29"/>
    </row>
  </sheetData>
  <mergeCells count="3">
    <mergeCell ref="B4:C4"/>
    <mergeCell ref="D4:D5"/>
    <mergeCell ref="A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31"/>
  <sheetViews>
    <sheetView workbookViewId="0">
      <pane ySplit="5" topLeftCell="A6" activePane="bottomLeft" state="frozen"/>
      <selection pane="bottomLeft" activeCell="A2" sqref="A2:F2"/>
    </sheetView>
  </sheetViews>
  <sheetFormatPr baseColWidth="10" defaultColWidth="9.140625" defaultRowHeight="15" x14ac:dyDescent="0.25"/>
  <cols>
    <col min="1" max="6" width="24.28515625" style="1" customWidth="1"/>
    <col min="7" max="16384" width="9.140625" style="1"/>
  </cols>
  <sheetData>
    <row r="1" spans="1:6" s="33" customFormat="1" x14ac:dyDescent="0.25"/>
    <row r="2" spans="1:6" s="33" customFormat="1" ht="54.75" customHeight="1" x14ac:dyDescent="0.25">
      <c r="A2" s="284" t="s">
        <v>212</v>
      </c>
      <c r="B2" s="284"/>
      <c r="C2" s="284"/>
      <c r="D2" s="284"/>
      <c r="E2" s="284"/>
      <c r="F2" s="284"/>
    </row>
    <row r="3" spans="1:6" ht="18.75" thickBot="1" x14ac:dyDescent="0.3">
      <c r="A3" s="283"/>
      <c r="B3" s="283"/>
      <c r="C3" s="283"/>
      <c r="D3" s="283"/>
      <c r="E3" s="283"/>
      <c r="F3" s="283"/>
    </row>
    <row r="4" spans="1:6" ht="15.75" thickBot="1" x14ac:dyDescent="0.3">
      <c r="A4" s="278" t="s">
        <v>74</v>
      </c>
      <c r="B4" s="280" t="s">
        <v>75</v>
      </c>
      <c r="C4" s="281"/>
      <c r="D4" s="281"/>
      <c r="E4" s="281"/>
      <c r="F4" s="282"/>
    </row>
    <row r="5" spans="1:6" ht="30.75" thickBot="1" x14ac:dyDescent="0.3">
      <c r="A5" s="279"/>
      <c r="B5" s="20" t="s">
        <v>76</v>
      </c>
      <c r="C5" s="20" t="s">
        <v>77</v>
      </c>
      <c r="D5" s="20" t="s">
        <v>78</v>
      </c>
      <c r="E5" s="20" t="s">
        <v>79</v>
      </c>
      <c r="F5" s="20" t="s">
        <v>68</v>
      </c>
    </row>
    <row r="6" spans="1:6" ht="25.5" customHeight="1" thickBot="1" x14ac:dyDescent="0.3">
      <c r="A6" s="30" t="s">
        <v>432</v>
      </c>
      <c r="B6" s="108">
        <v>243132.6669789227</v>
      </c>
      <c r="C6" s="109">
        <v>1325073.0349782687</v>
      </c>
      <c r="D6" s="108">
        <v>2698772.6032971316</v>
      </c>
      <c r="E6" s="31" t="s">
        <v>8</v>
      </c>
      <c r="F6" s="110">
        <f>+B6+C6+D6</f>
        <v>4266978.3052543234</v>
      </c>
    </row>
    <row r="7" spans="1:6" ht="25.5" customHeight="1" thickBot="1" x14ac:dyDescent="0.3">
      <c r="A7" s="30" t="s">
        <v>433</v>
      </c>
      <c r="B7" s="108">
        <v>1264289.868290398</v>
      </c>
      <c r="C7" s="109">
        <v>2941905.2703187251</v>
      </c>
      <c r="D7" s="108">
        <v>3172881.3038763576</v>
      </c>
      <c r="E7" s="31"/>
      <c r="F7" s="110">
        <f t="shared" ref="F7:F30" si="0">+B7+C7+D7</f>
        <v>7379076.4424854815</v>
      </c>
    </row>
    <row r="8" spans="1:6" ht="25.5" customHeight="1" thickBot="1" x14ac:dyDescent="0.3">
      <c r="A8" s="30" t="s">
        <v>434</v>
      </c>
      <c r="B8" s="108">
        <v>1677615.4021545667</v>
      </c>
      <c r="C8" s="109">
        <v>3537580.3043915248</v>
      </c>
      <c r="D8" s="108">
        <v>5652834.5069061536</v>
      </c>
      <c r="E8" s="31"/>
      <c r="F8" s="110">
        <f t="shared" si="0"/>
        <v>10868030.213452246</v>
      </c>
    </row>
    <row r="9" spans="1:6" ht="25.5" customHeight="1" thickBot="1" x14ac:dyDescent="0.3">
      <c r="A9" s="30" t="s">
        <v>435</v>
      </c>
      <c r="B9" s="108">
        <v>960374.0345667447</v>
      </c>
      <c r="C9" s="109">
        <v>2929748.6369703007</v>
      </c>
      <c r="D9" s="108">
        <v>6649678.441457347</v>
      </c>
      <c r="E9" s="31"/>
      <c r="F9" s="110">
        <f t="shared" si="0"/>
        <v>10539801.112994391</v>
      </c>
    </row>
    <row r="10" spans="1:6" ht="25.5" customHeight="1" thickBot="1" x14ac:dyDescent="0.3">
      <c r="A10" s="30" t="s">
        <v>436</v>
      </c>
      <c r="B10" s="108">
        <v>984687.30126463692</v>
      </c>
      <c r="C10" s="109">
        <v>3233664.4706809125</v>
      </c>
      <c r="D10" s="108">
        <v>5604207.9735134132</v>
      </c>
      <c r="E10" s="31"/>
      <c r="F10" s="110">
        <f t="shared" si="0"/>
        <v>9822559.7454589624</v>
      </c>
    </row>
    <row r="11" spans="1:6" ht="25.5" customHeight="1" thickBot="1" x14ac:dyDescent="0.3">
      <c r="A11" s="30" t="s">
        <v>437</v>
      </c>
      <c r="B11" s="108">
        <v>133722.96683840748</v>
      </c>
      <c r="C11" s="109">
        <v>425482.16719485685</v>
      </c>
      <c r="D11" s="108">
        <v>1434482.7350858627</v>
      </c>
      <c r="E11" s="31"/>
      <c r="F11" s="110">
        <f t="shared" si="0"/>
        <v>1993687.869119127</v>
      </c>
    </row>
    <row r="12" spans="1:6" ht="25.5" customHeight="1" thickBot="1" x14ac:dyDescent="0.3">
      <c r="A12" s="30" t="s">
        <v>438</v>
      </c>
      <c r="B12" s="108">
        <v>437638.8005620609</v>
      </c>
      <c r="C12" s="109">
        <v>741554.63425389351</v>
      </c>
      <c r="D12" s="108">
        <v>2115254.2025842383</v>
      </c>
      <c r="E12" s="31"/>
      <c r="F12" s="110">
        <f t="shared" si="0"/>
        <v>3294447.6374001927</v>
      </c>
    </row>
    <row r="13" spans="1:6" ht="15.75" thickBot="1" x14ac:dyDescent="0.3">
      <c r="A13" s="30" t="s">
        <v>439</v>
      </c>
      <c r="B13" s="108">
        <v>559205.13405152224</v>
      </c>
      <c r="C13" s="109">
        <v>2528579.7364722923</v>
      </c>
      <c r="D13" s="108">
        <v>5895967.1738698594</v>
      </c>
      <c r="E13" s="31"/>
      <c r="F13" s="110">
        <f t="shared" si="0"/>
        <v>8983752.0443936735</v>
      </c>
    </row>
    <row r="14" spans="1:6" ht="15.75" thickBot="1" x14ac:dyDescent="0.3">
      <c r="A14" s="30" t="s">
        <v>440</v>
      </c>
      <c r="B14" s="108">
        <v>1470952.6352224823</v>
      </c>
      <c r="C14" s="109">
        <v>3525423.6710431003</v>
      </c>
      <c r="D14" s="108">
        <v>9931969.4499999993</v>
      </c>
      <c r="E14" s="31"/>
      <c r="F14" s="110">
        <f t="shared" si="0"/>
        <v>14928345.756265581</v>
      </c>
    </row>
    <row r="15" spans="1:6" ht="15.75" thickBot="1" x14ac:dyDescent="0.3">
      <c r="A15" s="30" t="s">
        <v>441</v>
      </c>
      <c r="B15" s="108">
        <v>619988.30079625291</v>
      </c>
      <c r="C15" s="109">
        <v>1398012.8350688154</v>
      </c>
      <c r="D15" s="108">
        <v>3537580.3043219158</v>
      </c>
      <c r="E15" s="31"/>
      <c r="F15" s="110">
        <f t="shared" si="0"/>
        <v>5555581.4401869839</v>
      </c>
    </row>
    <row r="16" spans="1:6" ht="15.75" thickBot="1" x14ac:dyDescent="0.3">
      <c r="A16" s="30" t="s">
        <v>442</v>
      </c>
      <c r="B16" s="108">
        <v>1446639.36852459</v>
      </c>
      <c r="C16" s="109">
        <v>2382700.1362911989</v>
      </c>
      <c r="D16" s="108">
        <v>5348918.6732015219</v>
      </c>
      <c r="E16" s="31"/>
      <c r="F16" s="110">
        <f t="shared" si="0"/>
        <v>9178258.1780173108</v>
      </c>
    </row>
    <row r="17" spans="1:6" ht="15.75" thickBot="1" x14ac:dyDescent="0.3">
      <c r="A17" s="30" t="s">
        <v>443</v>
      </c>
      <c r="B17" s="108">
        <v>2966218.537142857</v>
      </c>
      <c r="C17" s="109">
        <v>3282291.0040746103</v>
      </c>
      <c r="D17" s="108">
        <v>8266510.6767659886</v>
      </c>
      <c r="E17" s="31"/>
      <c r="F17" s="110">
        <f t="shared" si="0"/>
        <v>14515020.217983454</v>
      </c>
    </row>
    <row r="18" spans="1:6" ht="15.75" thickBot="1" x14ac:dyDescent="0.3">
      <c r="A18" s="30" t="s">
        <v>444</v>
      </c>
      <c r="B18" s="108">
        <v>972530.66791569081</v>
      </c>
      <c r="C18" s="109">
        <v>2516423.1031238679</v>
      </c>
      <c r="D18" s="108">
        <v>5579894.7068170421</v>
      </c>
      <c r="E18" s="31"/>
      <c r="F18" s="110">
        <f t="shared" si="0"/>
        <v>9068848.4778566007</v>
      </c>
    </row>
    <row r="19" spans="1:6" ht="15.75" thickBot="1" x14ac:dyDescent="0.3">
      <c r="A19" s="30" t="s">
        <v>445</v>
      </c>
      <c r="B19" s="108">
        <v>291759.20037470723</v>
      </c>
      <c r="C19" s="109">
        <v>583518.40072437515</v>
      </c>
      <c r="D19" s="108">
        <v>1653302.1353531978</v>
      </c>
      <c r="E19" s="31"/>
      <c r="F19" s="110">
        <f t="shared" si="0"/>
        <v>2528579.7364522801</v>
      </c>
    </row>
    <row r="20" spans="1:6" ht="15.75" thickBot="1" x14ac:dyDescent="0.3">
      <c r="A20" s="30" t="s">
        <v>446</v>
      </c>
      <c r="B20" s="108">
        <v>1446639.36852459</v>
      </c>
      <c r="C20" s="109">
        <v>5373231.9400036214</v>
      </c>
      <c r="D20" s="108">
        <v>13603272.716619326</v>
      </c>
      <c r="E20" s="31"/>
      <c r="F20" s="110">
        <f t="shared" si="0"/>
        <v>20423144.025147535</v>
      </c>
    </row>
    <row r="21" spans="1:6" ht="15.75" thickBot="1" x14ac:dyDescent="0.3">
      <c r="A21" s="30" t="s">
        <v>447</v>
      </c>
      <c r="B21" s="108">
        <v>1033313.8346604216</v>
      </c>
      <c r="C21" s="109">
        <v>2090940.9359290111</v>
      </c>
      <c r="D21" s="108">
        <v>4048158.9049456976</v>
      </c>
      <c r="E21" s="31"/>
      <c r="F21" s="110">
        <f t="shared" si="0"/>
        <v>7172413.6755351303</v>
      </c>
    </row>
    <row r="22" spans="1:6" ht="15.75" thickBot="1" x14ac:dyDescent="0.3">
      <c r="A22" s="30" t="s">
        <v>448</v>
      </c>
      <c r="B22" s="108">
        <v>571361.76740046835</v>
      </c>
      <c r="C22" s="109">
        <v>1823495.0022636724</v>
      </c>
      <c r="D22" s="108">
        <v>3659146.6378037687</v>
      </c>
      <c r="E22" s="31"/>
      <c r="F22" s="110">
        <f t="shared" si="0"/>
        <v>6054003.4074679092</v>
      </c>
    </row>
    <row r="23" spans="1:6" ht="15.75" thickBot="1" x14ac:dyDescent="0.3">
      <c r="A23" s="30" t="s">
        <v>449</v>
      </c>
      <c r="B23" s="108">
        <v>2820338.9369555037</v>
      </c>
      <c r="C23" s="109">
        <v>6515955.4747555228</v>
      </c>
      <c r="D23" s="108">
        <v>7719462.176097651</v>
      </c>
      <c r="E23" s="31"/>
      <c r="F23" s="110">
        <f t="shared" si="0"/>
        <v>17055756.587808676</v>
      </c>
    </row>
    <row r="24" spans="1:6" ht="15.75" thickBot="1" x14ac:dyDescent="0.3">
      <c r="A24" s="30" t="s">
        <v>450</v>
      </c>
      <c r="B24" s="108">
        <v>1519579.1686182669</v>
      </c>
      <c r="C24" s="109">
        <v>3586206.8377852226</v>
      </c>
      <c r="D24" s="108">
        <v>7330449.9089557221</v>
      </c>
      <c r="E24" s="31"/>
      <c r="F24" s="110">
        <f t="shared" si="0"/>
        <v>12436235.91535921</v>
      </c>
    </row>
    <row r="25" spans="1:6" ht="15.75" thickBot="1" x14ac:dyDescent="0.3">
      <c r="A25" s="30" t="s">
        <v>451</v>
      </c>
      <c r="B25" s="108">
        <v>352542.36711943796</v>
      </c>
      <c r="C25" s="109">
        <v>2881122.1035766024</v>
      </c>
      <c r="D25" s="108">
        <v>3963062.4715084005</v>
      </c>
      <c r="E25" s="31"/>
      <c r="F25" s="110">
        <f t="shared" si="0"/>
        <v>7196726.9422044409</v>
      </c>
    </row>
    <row r="26" spans="1:6" ht="15.75" thickBot="1" x14ac:dyDescent="0.3">
      <c r="A26" s="30" t="s">
        <v>452</v>
      </c>
      <c r="B26" s="108">
        <v>230976.03362997659</v>
      </c>
      <c r="C26" s="109">
        <v>2188194.0027164067</v>
      </c>
      <c r="D26" s="108">
        <v>4886966.6059704814</v>
      </c>
      <c r="E26" s="31"/>
      <c r="F26" s="110">
        <f t="shared" si="0"/>
        <v>7306136.6423168648</v>
      </c>
    </row>
    <row r="27" spans="1:6" ht="15.75" thickBot="1" x14ac:dyDescent="0.3">
      <c r="A27" s="30" t="s">
        <v>453</v>
      </c>
      <c r="B27" s="108">
        <v>814494.43437939102</v>
      </c>
      <c r="C27" s="109">
        <v>3501110.4043462514</v>
      </c>
      <c r="D27" s="108">
        <v>6844184.5750283115</v>
      </c>
      <c r="E27" s="31"/>
      <c r="F27" s="110">
        <f t="shared" si="0"/>
        <v>11159789.413753953</v>
      </c>
    </row>
    <row r="28" spans="1:6" ht="15.75" thickBot="1" x14ac:dyDescent="0.3">
      <c r="A28" s="30" t="s">
        <v>454</v>
      </c>
      <c r="B28" s="108">
        <v>413325.53386416862</v>
      </c>
      <c r="C28" s="109">
        <v>1094097.0013582034</v>
      </c>
      <c r="D28" s="108">
        <v>2528579.7364225378</v>
      </c>
      <c r="E28" s="31"/>
      <c r="F28" s="110">
        <f t="shared" si="0"/>
        <v>4036002.2716449099</v>
      </c>
    </row>
    <row r="29" spans="1:6" ht="15.75" thickBot="1" x14ac:dyDescent="0.3">
      <c r="A29" s="30" t="s">
        <v>455</v>
      </c>
      <c r="B29" s="108">
        <v>2309760.3362997659</v>
      </c>
      <c r="C29" s="109">
        <v>4218351.7719032951</v>
      </c>
      <c r="D29" s="108">
        <v>5215195.7063714843</v>
      </c>
      <c r="E29" s="31"/>
      <c r="F29" s="110">
        <f t="shared" si="0"/>
        <v>11743307.814574545</v>
      </c>
    </row>
    <row r="30" spans="1:6" ht="15.75" thickBot="1" x14ac:dyDescent="0.3">
      <c r="A30" s="30" t="s">
        <v>456</v>
      </c>
      <c r="B30" s="108">
        <v>413325.53386416862</v>
      </c>
      <c r="C30" s="109">
        <v>2504266.4697754434</v>
      </c>
      <c r="D30" s="108">
        <v>3646990.0044555832</v>
      </c>
      <c r="E30" s="31"/>
      <c r="F30" s="110">
        <f t="shared" si="0"/>
        <v>6564582.0080951955</v>
      </c>
    </row>
    <row r="31" spans="1:6" ht="15.75" thickBot="1" x14ac:dyDescent="0.3">
      <c r="A31" s="34" t="s">
        <v>68</v>
      </c>
      <c r="B31" s="111">
        <f>SUM(B6:B30)</f>
        <v>25954412.200000003</v>
      </c>
      <c r="C31" s="112">
        <f>SUM(C6:C30)</f>
        <v>67128929.349999979</v>
      </c>
      <c r="D31" s="112">
        <f>SUM(D6:D30)</f>
        <v>130987724.33122899</v>
      </c>
      <c r="E31" s="35"/>
      <c r="F31" s="112">
        <f>SUM(F6:F30)</f>
        <v>224071065.88122901</v>
      </c>
    </row>
  </sheetData>
  <mergeCells count="4">
    <mergeCell ref="A4:A5"/>
    <mergeCell ref="B4:F4"/>
    <mergeCell ref="A3:F3"/>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D9"/>
  <sheetViews>
    <sheetView workbookViewId="0">
      <pane ySplit="4" topLeftCell="A5" activePane="bottomLeft" state="frozen"/>
      <selection pane="bottomLeft" activeCell="A2" sqref="A2:D2"/>
    </sheetView>
  </sheetViews>
  <sheetFormatPr baseColWidth="10" defaultRowHeight="15" x14ac:dyDescent="0.25"/>
  <cols>
    <col min="1" max="4" width="36.5703125" style="1" customWidth="1"/>
    <col min="5" max="16384" width="11.42578125" style="1"/>
  </cols>
  <sheetData>
    <row r="2" spans="1:4" ht="18" x14ac:dyDescent="0.25">
      <c r="A2" s="269" t="s">
        <v>213</v>
      </c>
      <c r="B2" s="269"/>
      <c r="C2" s="269"/>
      <c r="D2" s="269"/>
    </row>
    <row r="3" spans="1:4" ht="15.75" thickBot="1" x14ac:dyDescent="0.3">
      <c r="A3" s="6"/>
    </row>
    <row r="4" spans="1:4" ht="33" customHeight="1" thickBot="1" x14ac:dyDescent="0.3">
      <c r="A4" s="21" t="s">
        <v>80</v>
      </c>
      <c r="B4" s="22" t="s">
        <v>2</v>
      </c>
      <c r="C4" s="22" t="s">
        <v>3</v>
      </c>
      <c r="D4" s="22" t="s">
        <v>4</v>
      </c>
    </row>
    <row r="5" spans="1:4" ht="35.25" customHeight="1" thickBot="1" x14ac:dyDescent="0.3">
      <c r="A5" s="36" t="s">
        <v>457</v>
      </c>
      <c r="B5" s="113">
        <v>50897169</v>
      </c>
      <c r="C5" s="113">
        <v>41233446</v>
      </c>
      <c r="D5" s="113">
        <v>41233446</v>
      </c>
    </row>
    <row r="6" spans="1:4" ht="35.25" customHeight="1" thickBot="1" x14ac:dyDescent="0.3">
      <c r="A6" s="36" t="s">
        <v>458</v>
      </c>
      <c r="B6" s="113">
        <v>15994453</v>
      </c>
      <c r="C6" s="113">
        <v>8989503</v>
      </c>
      <c r="D6" s="113">
        <v>8965453</v>
      </c>
    </row>
    <row r="7" spans="1:4" ht="35.25" customHeight="1" thickBot="1" x14ac:dyDescent="0.3">
      <c r="A7" s="36" t="s">
        <v>459</v>
      </c>
      <c r="B7" s="113">
        <v>1687050</v>
      </c>
      <c r="C7" s="113">
        <v>2455723</v>
      </c>
      <c r="D7" s="113">
        <v>1572050</v>
      </c>
    </row>
    <row r="8" spans="1:4" ht="35.25" customHeight="1" thickBot="1" x14ac:dyDescent="0.3">
      <c r="A8" s="36"/>
      <c r="B8" s="114"/>
      <c r="C8" s="114"/>
      <c r="D8" s="114"/>
    </row>
    <row r="9" spans="1:4" ht="35.25" customHeight="1" thickBot="1" x14ac:dyDescent="0.3">
      <c r="A9" s="34" t="s">
        <v>68</v>
      </c>
      <c r="B9" s="115">
        <f t="shared" ref="B9:C9" si="0">SUM(B5:B8)</f>
        <v>68578672</v>
      </c>
      <c r="C9" s="115">
        <f t="shared" si="0"/>
        <v>52678672</v>
      </c>
      <c r="D9" s="115">
        <f>SUM(D5:D8)</f>
        <v>51770949</v>
      </c>
    </row>
  </sheetData>
  <mergeCells count="1">
    <mergeCell ref="A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E27"/>
  <sheetViews>
    <sheetView workbookViewId="0">
      <pane ySplit="5" topLeftCell="A11" activePane="bottomLeft" state="frozen"/>
      <selection pane="bottomLeft" activeCell="C7" sqref="C7"/>
    </sheetView>
  </sheetViews>
  <sheetFormatPr baseColWidth="10" defaultColWidth="9.140625" defaultRowHeight="15" x14ac:dyDescent="0.25"/>
  <cols>
    <col min="1" max="1" width="33.7109375" style="1" bestFit="1" customWidth="1"/>
    <col min="2" max="2" width="23.28515625" style="1" bestFit="1" customWidth="1"/>
    <col min="3" max="3" width="28.5703125" style="1" customWidth="1"/>
    <col min="4" max="4" width="36.28515625" style="1" customWidth="1"/>
    <col min="5" max="5" width="53.28515625" style="1" bestFit="1" customWidth="1"/>
    <col min="6" max="16384" width="9.140625" style="1"/>
  </cols>
  <sheetData>
    <row r="2" spans="1:5" ht="18" x14ac:dyDescent="0.25">
      <c r="A2" s="269" t="s">
        <v>214</v>
      </c>
      <c r="B2" s="269"/>
      <c r="C2" s="269"/>
      <c r="D2" s="269"/>
      <c r="E2" s="269"/>
    </row>
    <row r="3" spans="1:5" ht="15.75" thickBot="1" x14ac:dyDescent="0.3">
      <c r="A3" s="37"/>
    </row>
    <row r="4" spans="1:5" x14ac:dyDescent="0.25">
      <c r="A4" s="287" t="s">
        <v>81</v>
      </c>
      <c r="B4" s="287" t="s">
        <v>82</v>
      </c>
      <c r="C4" s="287" t="s">
        <v>68</v>
      </c>
      <c r="D4" s="287" t="s">
        <v>83</v>
      </c>
      <c r="E4" s="287" t="s">
        <v>84</v>
      </c>
    </row>
    <row r="5" spans="1:5" ht="15.75" thickBot="1" x14ac:dyDescent="0.3">
      <c r="A5" s="288"/>
      <c r="B5" s="288"/>
      <c r="C5" s="288"/>
      <c r="D5" s="288"/>
      <c r="E5" s="288"/>
    </row>
    <row r="6" spans="1:5" ht="15.75" thickBot="1" x14ac:dyDescent="0.3">
      <c r="A6" s="289" t="s">
        <v>85</v>
      </c>
      <c r="B6" s="290"/>
      <c r="C6" s="290"/>
      <c r="D6" s="290"/>
      <c r="E6" s="291"/>
    </row>
    <row r="7" spans="1:5" ht="20.25" customHeight="1" thickBot="1" x14ac:dyDescent="0.3">
      <c r="A7" s="292" t="s">
        <v>86</v>
      </c>
      <c r="B7" s="31" t="s">
        <v>415</v>
      </c>
      <c r="C7" s="103">
        <v>229045675.49000001</v>
      </c>
      <c r="D7" s="104">
        <f>C7/C18</f>
        <v>0.91463574913938028</v>
      </c>
      <c r="E7" s="32" t="s">
        <v>425</v>
      </c>
    </row>
    <row r="8" spans="1:5" ht="20.25" customHeight="1" thickBot="1" x14ac:dyDescent="0.3">
      <c r="A8" s="293"/>
      <c r="B8" s="32"/>
      <c r="C8" s="103">
        <v>1881586</v>
      </c>
      <c r="D8" s="104">
        <f>C8/C18</f>
        <v>7.5136359461862286E-3</v>
      </c>
      <c r="E8" s="32" t="s">
        <v>425</v>
      </c>
    </row>
    <row r="9" spans="1:5" ht="20.25" customHeight="1" thickBot="1" x14ac:dyDescent="0.3">
      <c r="A9" s="294"/>
      <c r="B9" s="38" t="s">
        <v>87</v>
      </c>
      <c r="C9" s="105">
        <f>C7+C8</f>
        <v>230927261.49000001</v>
      </c>
      <c r="D9" s="104">
        <f>C9/C18</f>
        <v>0.92214938508556654</v>
      </c>
      <c r="E9" s="32" t="s">
        <v>425</v>
      </c>
    </row>
    <row r="10" spans="1:5" ht="20.25" customHeight="1" thickBot="1" x14ac:dyDescent="0.3">
      <c r="A10" s="292" t="s">
        <v>88</v>
      </c>
      <c r="B10" s="32"/>
      <c r="C10" s="103">
        <v>18907161</v>
      </c>
      <c r="D10" s="104">
        <f>D12</f>
        <v>7.5500946823546924E-2</v>
      </c>
      <c r="E10" s="32" t="s">
        <v>425</v>
      </c>
    </row>
    <row r="11" spans="1:5" ht="20.25" customHeight="1" thickBot="1" x14ac:dyDescent="0.3">
      <c r="A11" s="293"/>
      <c r="B11" s="32"/>
      <c r="C11" s="103">
        <v>0</v>
      </c>
      <c r="D11" s="104">
        <v>0</v>
      </c>
      <c r="E11" s="32" t="s">
        <v>8</v>
      </c>
    </row>
    <row r="12" spans="1:5" ht="20.25" customHeight="1" thickBot="1" x14ac:dyDescent="0.3">
      <c r="A12" s="294"/>
      <c r="B12" s="38" t="s">
        <v>89</v>
      </c>
      <c r="C12" s="105">
        <f>C10</f>
        <v>18907161</v>
      </c>
      <c r="D12" s="104">
        <f>C12/C18</f>
        <v>7.5500946823546924E-2</v>
      </c>
      <c r="E12" s="32" t="s">
        <v>425</v>
      </c>
    </row>
    <row r="13" spans="1:5" ht="20.25" customHeight="1" thickBot="1" x14ac:dyDescent="0.3">
      <c r="A13" s="292" t="s">
        <v>90</v>
      </c>
      <c r="B13" s="38"/>
      <c r="C13" s="103">
        <v>68731.56</v>
      </c>
      <c r="D13" s="104">
        <f>D14</f>
        <v>2.7446203354694154E-4</v>
      </c>
      <c r="E13" s="32" t="s">
        <v>425</v>
      </c>
    </row>
    <row r="14" spans="1:5" ht="20.25" customHeight="1" thickBot="1" x14ac:dyDescent="0.3">
      <c r="A14" s="294"/>
      <c r="B14" s="38" t="s">
        <v>91</v>
      </c>
      <c r="C14" s="105">
        <f>C13</f>
        <v>68731.56</v>
      </c>
      <c r="D14" s="104">
        <f>C14/C18</f>
        <v>2.7446203354694154E-4</v>
      </c>
      <c r="E14" s="32" t="s">
        <v>425</v>
      </c>
    </row>
    <row r="15" spans="1:5" ht="20.25" customHeight="1" thickBot="1" x14ac:dyDescent="0.3">
      <c r="A15" s="292" t="s">
        <v>92</v>
      </c>
      <c r="B15" s="32"/>
      <c r="C15" s="103">
        <v>519678.98</v>
      </c>
      <c r="D15" s="104">
        <f>D17</f>
        <v>2.0752060573396027E-3</v>
      </c>
      <c r="E15" s="32" t="s">
        <v>425</v>
      </c>
    </row>
    <row r="16" spans="1:5" ht="20.25" customHeight="1" thickBot="1" x14ac:dyDescent="0.3">
      <c r="A16" s="293"/>
      <c r="B16" s="32"/>
      <c r="C16" s="103">
        <v>0</v>
      </c>
      <c r="D16" s="104">
        <v>0</v>
      </c>
      <c r="E16" s="32" t="s">
        <v>8</v>
      </c>
    </row>
    <row r="17" spans="1:5" ht="26.25" thickBot="1" x14ac:dyDescent="0.3">
      <c r="A17" s="294"/>
      <c r="B17" s="31" t="s">
        <v>93</v>
      </c>
      <c r="C17" s="105">
        <f>C15+C16</f>
        <v>519678.98</v>
      </c>
      <c r="D17" s="104">
        <f>C17/C18</f>
        <v>2.0752060573396027E-3</v>
      </c>
      <c r="E17" s="32" t="s">
        <v>425</v>
      </c>
    </row>
    <row r="18" spans="1:5" ht="20.25" customHeight="1" thickBot="1" x14ac:dyDescent="0.3">
      <c r="A18" s="285" t="s">
        <v>94</v>
      </c>
      <c r="B18" s="286"/>
      <c r="C18" s="105">
        <f>C9+C12+C14+C17</f>
        <v>250422833.03</v>
      </c>
      <c r="D18" s="104">
        <f>D9+D12+D14+D17</f>
        <v>1</v>
      </c>
      <c r="E18" s="32" t="s">
        <v>8</v>
      </c>
    </row>
    <row r="19" spans="1:5" ht="20.25" customHeight="1" thickBot="1" x14ac:dyDescent="0.3">
      <c r="A19" s="289" t="s">
        <v>95</v>
      </c>
      <c r="B19" s="290"/>
      <c r="C19" s="290"/>
      <c r="D19" s="290"/>
      <c r="E19" s="291"/>
    </row>
    <row r="20" spans="1:5" ht="20.25" customHeight="1" x14ac:dyDescent="0.25">
      <c r="A20" s="287" t="s">
        <v>96</v>
      </c>
      <c r="B20" s="287"/>
      <c r="C20" s="39" t="s">
        <v>68</v>
      </c>
      <c r="D20" s="39" t="s">
        <v>97</v>
      </c>
      <c r="E20" s="287" t="s">
        <v>98</v>
      </c>
    </row>
    <row r="21" spans="1:5" ht="20.25" customHeight="1" thickBot="1" x14ac:dyDescent="0.3">
      <c r="A21" s="288"/>
      <c r="B21" s="288"/>
      <c r="C21" s="40"/>
      <c r="D21" s="40"/>
      <c r="E21" s="288"/>
    </row>
    <row r="22" spans="1:5" ht="20.25" customHeight="1" thickBot="1" x14ac:dyDescent="0.3">
      <c r="A22" s="299"/>
      <c r="B22" s="300"/>
      <c r="C22" s="32"/>
      <c r="D22" s="32"/>
      <c r="E22" s="32"/>
    </row>
    <row r="23" spans="1:5" ht="20.25" customHeight="1" thickBot="1" x14ac:dyDescent="0.3">
      <c r="A23" s="299"/>
      <c r="B23" s="300"/>
      <c r="C23" s="32"/>
      <c r="D23" s="32"/>
      <c r="E23" s="32"/>
    </row>
    <row r="24" spans="1:5" ht="20.25" customHeight="1" thickBot="1" x14ac:dyDescent="0.3">
      <c r="A24" s="295"/>
      <c r="B24" s="296"/>
      <c r="C24" s="296"/>
      <c r="D24" s="296"/>
      <c r="E24" s="297"/>
    </row>
    <row r="25" spans="1:5" x14ac:dyDescent="0.25">
      <c r="A25" s="41"/>
    </row>
    <row r="26" spans="1:5" x14ac:dyDescent="0.25">
      <c r="A26" s="298" t="s">
        <v>99</v>
      </c>
      <c r="B26" s="298"/>
      <c r="C26" s="298"/>
      <c r="D26" s="298"/>
      <c r="E26" s="298"/>
    </row>
    <row r="27" spans="1:5" x14ac:dyDescent="0.25">
      <c r="A27" s="298" t="s">
        <v>100</v>
      </c>
      <c r="B27" s="298"/>
      <c r="C27" s="298"/>
      <c r="D27" s="298"/>
      <c r="E27" s="298"/>
    </row>
  </sheetData>
  <mergeCells count="21">
    <mergeCell ref="A24:E24"/>
    <mergeCell ref="A26:E26"/>
    <mergeCell ref="A27:E27"/>
    <mergeCell ref="A19:E19"/>
    <mergeCell ref="A20:A21"/>
    <mergeCell ref="B20:B21"/>
    <mergeCell ref="E20:E21"/>
    <mergeCell ref="A22:B22"/>
    <mergeCell ref="A23:B23"/>
    <mergeCell ref="A18:B18"/>
    <mergeCell ref="A2:E2"/>
    <mergeCell ref="A4:A5"/>
    <mergeCell ref="B4:B5"/>
    <mergeCell ref="C4:C5"/>
    <mergeCell ref="D4:D5"/>
    <mergeCell ref="E4:E5"/>
    <mergeCell ref="A6:E6"/>
    <mergeCell ref="A7:A9"/>
    <mergeCell ref="A10:A12"/>
    <mergeCell ref="A13:A14"/>
    <mergeCell ref="A15:A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Consideraciones</vt:lpstr>
      <vt:lpstr>Anexo 1.</vt:lpstr>
      <vt:lpstr>Anexo A.</vt:lpstr>
      <vt:lpstr>Tabla 1.</vt:lpstr>
      <vt:lpstr>Tabla 2.</vt:lpstr>
      <vt:lpstr>Tabla 3.</vt:lpstr>
      <vt:lpstr>Tabla 4.</vt:lpstr>
      <vt:lpstr>Tabla 5.</vt:lpstr>
      <vt:lpstr>Anexo 2.</vt:lpstr>
      <vt:lpstr>Anexo 3.</vt:lpstr>
      <vt:lpstr>Anexo 4.</vt:lpstr>
      <vt:lpstr>Anexo 5. </vt:lpstr>
      <vt:lpstr>GUIA-VIDEO</vt:lpstr>
      <vt:lpstr>'Anexo A.'!_Hlk128484296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2023-04-05T15:26:49Z</dcterms:modified>
</cp:coreProperties>
</file>