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IFRAS SEFIPLAN PREDIAL\"/>
    </mc:Choice>
  </mc:AlternateContent>
  <xr:revisionPtr revIDLastSave="0" documentId="8_{7E81C003-6923-4E82-9006-AC5ADEB3249B}" xr6:coauthVersionLast="47" xr6:coauthVersionMax="47" xr10:uidLastSave="{00000000-0000-0000-0000-000000000000}"/>
  <bookViews>
    <workbookView xWindow="-120" yWindow="-120" windowWidth="29040" windowHeight="15720" xr2:uid="{840234FD-3B06-4BA2-8B9C-596792FA4E9E}"/>
  </bookViews>
  <sheets>
    <sheet name="BASE SIN DIFERENCIAS" sheetId="2" r:id="rId1"/>
  </sheets>
  <definedNames>
    <definedName name="_xlnm.Print_Area" localSheetId="0">'BASE SIN DIFERENCIAS'!$A$2:$O$27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2" l="1"/>
  <c r="N25" i="2"/>
  <c r="M22" i="2"/>
  <c r="M24" i="2" s="1"/>
  <c r="M26" i="2" s="1"/>
  <c r="L22" i="2"/>
  <c r="L24" i="2" s="1"/>
  <c r="L26" i="2" s="1"/>
  <c r="K22" i="2"/>
  <c r="K24" i="2" s="1"/>
  <c r="K26" i="2" s="1"/>
  <c r="J22" i="2"/>
  <c r="I22" i="2"/>
  <c r="H22" i="2"/>
  <c r="G22" i="2"/>
  <c r="F22" i="2"/>
  <c r="E22" i="2"/>
  <c r="D22" i="2"/>
  <c r="C22" i="2"/>
  <c r="B22" i="2"/>
  <c r="N21" i="2"/>
  <c r="N20" i="2"/>
  <c r="M17" i="2"/>
  <c r="L17" i="2"/>
  <c r="K17" i="2"/>
  <c r="J17" i="2"/>
  <c r="I17" i="2"/>
  <c r="H17" i="2"/>
  <c r="G17" i="2"/>
  <c r="F17" i="2"/>
  <c r="F24" i="2" s="1"/>
  <c r="F26" i="2" s="1"/>
  <c r="E17" i="2"/>
  <c r="E24" i="2" s="1"/>
  <c r="E26" i="2" s="1"/>
  <c r="D17" i="2"/>
  <c r="D24" i="2" s="1"/>
  <c r="D26" i="2" s="1"/>
  <c r="C17" i="2"/>
  <c r="C24" i="2" s="1"/>
  <c r="C26" i="2" s="1"/>
  <c r="B17" i="2"/>
  <c r="N17" i="2" s="1"/>
  <c r="O17" i="2" s="1"/>
  <c r="N16" i="2"/>
  <c r="N15" i="2"/>
  <c r="N10" i="2"/>
  <c r="N5" i="2"/>
  <c r="O10" i="2" s="1"/>
  <c r="N22" i="2" l="1"/>
  <c r="O22" i="2" s="1"/>
  <c r="O24" i="2" s="1"/>
  <c r="J24" i="2"/>
  <c r="J26" i="2" s="1"/>
  <c r="I24" i="2"/>
  <c r="I26" i="2" s="1"/>
  <c r="H24" i="2"/>
  <c r="H26" i="2" s="1"/>
  <c r="G24" i="2"/>
  <c r="G26" i="2" s="1"/>
  <c r="B24" i="2"/>
  <c r="B26" i="2" l="1"/>
  <c r="N26" i="2" s="1"/>
  <c r="N24" i="2"/>
</calcChain>
</file>

<file path=xl/sharedStrings.xml><?xml version="1.0" encoding="utf-8"?>
<sst xmlns="http://schemas.openxmlformats.org/spreadsheetml/2006/main" count="70" uniqueCount="27">
  <si>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</si>
  <si>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</si>
  <si>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</si>
  <si>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</si>
  <si>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</si>
  <si>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</si>
  <si>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</si>
  <si>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</si>
  <si>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</si>
  <si>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</si>
  <si>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</si>
  <si>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</si>
  <si>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 PREDIAL URBANO CORRIENTE</t>
  </si>
  <si>
    <t xml:space="preserve">IMPUESTO PREDIAL URBANO REZAGO </t>
  </si>
  <si>
    <t>EJERCICIO 2024</t>
  </si>
  <si>
    <t>RECARGOS</t>
  </si>
  <si>
    <t>MULTAS</t>
  </si>
  <si>
    <t>CORRIENTE</t>
  </si>
  <si>
    <t>REZAGO</t>
  </si>
  <si>
    <t>SUMA</t>
  </si>
  <si>
    <t>CORRIENTE+REZAGO</t>
  </si>
  <si>
    <t>CIFRAS BALANZA</t>
  </si>
  <si>
    <t>DIFERENCIAS</t>
  </si>
  <si>
    <t>MONTO CUADRA CON BALANZA</t>
  </si>
  <si>
    <t>MONTO NO CUADRA CON BALANZA</t>
  </si>
  <si>
    <t>BASE SIN DIFERENCIAS</t>
  </si>
  <si>
    <t>DEL ANALISIS DE LA INFORMACION SE DETERMINARON DIFERENCIAS ENTRE LASA CIFRAS REPORTADAS EN LOS FORMATOS DE IMUESTO PREDIAL Y LOS MONTOS DE LA BALANZA DE COMPROBACION, BASICAMENTE EN LOS RUBROS DE RECARGOS REZAGO Y MULTAS REZAGO, LO ANTERIOR DERIVADO A QUE EN LOS REPORTES ENVIADOS A SEFIPLAN NO SE RESTARON LOS DESCUENTOS OTORGADOS EN ESOS DOS CONCEPTOS, POR LO QUE SE PROCEDE A CORREGIR FORMATOS DE IMPUESTO PREDIAL DE LOS MESES JUN-DIC 2024 Y ENVIARSE NUEVAMENTE A SEFIPLAN, adicionalmente se modifico el reporte de nero por una diferencia de 4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</si>
</sst>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i/>
      <sz val="22"/>
      <color theme="1"/>
      <name val="Arial"/>
      <family val="2"/>
    </font>
    <font>
      <b/>
      <u val="singleAccounting"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1" applyFont="1"/>
    <xf numFmtId="43" fontId="2" fillId="0" borderId="0" xfId="1" applyFont="1"/>
    <xf numFmtId="43" fontId="3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43" fontId="4" fillId="0" borderId="0" xfId="0" applyNumberFormat="1" applyFont="1"/>
    <xf numFmtId="43" fontId="2" fillId="0" borderId="1" xfId="1" applyFont="1" applyBorder="1"/>
    <xf numFmtId="0" fontId="0" fillId="0" borderId="1" xfId="0" applyBorder="1" applyAlignment="1">
      <alignment horizontal="center"/>
    </xf>
    <xf numFmtId="43" fontId="7" fillId="0" borderId="0" xfId="0" applyNumberFormat="1" applyFont="1"/>
    <xf numFmtId="43" fontId="0" fillId="0" borderId="0" xfId="0" applyNumberFormat="1"/>
    <xf numFmtId="43" fontId="9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9" fillId="0" borderId="0" xfId="1" applyFont="1"/>
    <xf numFmtId="43" fontId="2" fillId="0" borderId="1" xfId="1" applyFont="1" applyFill="1" applyBorder="1"/>
    <xf numFmtId="43" fontId="9" fillId="0" borderId="0" xfId="1" applyFont="1" applyFill="1"/>
    <xf numFmtId="43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9" fillId="2" borderId="0" xfId="0" applyNumberFormat="1" applyFont="1" applyFill="1"/>
    <xf numFmtId="43" fontId="7" fillId="2" borderId="0" xfId="0" applyNumberFormat="1" applyFont="1" applyFill="1"/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3" fillId="0" borderId="0" xfId="1" applyFont="1" applyFill="1"/>
    <xf numFmtId="43" fontId="3" fillId="0" borderId="1" xfId="1" applyFont="1" applyFill="1" applyBorder="1"/>
    <xf numFmtId="0" fontId="5" fillId="0" borderId="0" xfId="0" applyFont="1" applyFill="1" applyAlignment="1">
      <alignment horizontal="center"/>
    </xf>
    <xf numFmtId="0" fontId="0" fillId="0" borderId="0" xfId="0" applyFill="1"/>
    <xf numFmtId="0" fontId="8" fillId="0" borderId="1" xfId="0" applyFont="1" applyFill="1" applyBorder="1" applyAlignment="1">
      <alignment horizontal="center"/>
    </xf>
    <xf numFmtId="43" fontId="8" fillId="0" borderId="1" xfId="1" applyFont="1" applyFill="1" applyBorder="1"/>
    <xf numFmtId="43" fontId="8" fillId="3" borderId="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1762125</xdr:colOff>
      <xdr:row>19</xdr:row>
      <xdr:rowOff>19050</xdr:rowOff>
    </xdr:from>
    <xdr:ext cx="409575" cy="33337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F92C627-A0A4-43A7-BF06-2A12358E0DFD}"/>
            </a:ext>
          </a:extLst>
        </xdr:cNvPr>
        <xdr:cNvSpPr txBox="1"/>
      </xdr:nvSpPr>
      <xdr:spPr>
        <a:xfrm>
          <a:off x="1762125" y="5705475"/>
          <a:ext cx="409575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lang="es-MX" sz="1100"/>
            <a:t>se modifico la diferencia de 4 pesos</a:t>
          </a:r>
        </a:p>
        <a:p>
          <a:pPr algn="l"/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69020-7AC0-47FC-93BF-226A5CC9D2E2}">
  <sheetPr>
    <pageSetUpPr fitToPage="1"/>
  </sheetPr>
  <dimension ref="A2:P29"/>
  <sheetViews>
    <sheetView tabSelected="1" topLeftCell="A16" workbookViewId="0">
      <selection activeCell="F33" sqref="F33"/>
    </sheetView>
  </sheetViews>
  <sheetFormatPr baseColWidth="10" defaultRowHeight="15" x14ac:dyDescent="0.25"/>
  <cols>
    <col min="1" max="1" width="33.42578125" bestFit="1" customWidth="1"/>
    <col min="2" max="2" width="18.140625" bestFit="1" customWidth="1"/>
    <col min="3" max="3" width="16" bestFit="1" customWidth="1"/>
    <col min="4" max="13" width="15.85546875" bestFit="1" customWidth="1"/>
    <col min="14" max="14" width="21" bestFit="1" customWidth="1"/>
    <col min="15" max="15" width="17.42578125" bestFit="1" customWidth="1"/>
    <col min="16" max="16" width="14.140625" bestFit="1" customWidth="1"/>
  </cols>
  <sheetData>
    <row r="2" spans="1:16" ht="27.75" x14ac:dyDescent="0.4">
      <c r="B2" s="23" t="s">
        <v>14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6" ht="20.25" x14ac:dyDescent="0.3">
      <c r="B3" s="22" t="s">
        <v>12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 s="5" customFormat="1" ht="31.5" customHeight="1" x14ac:dyDescent="0.25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</row>
    <row r="5" spans="1:16" s="4" customFormat="1" ht="33" customHeight="1" x14ac:dyDescent="0.25">
      <c r="B5" s="7">
        <v>17394487.57</v>
      </c>
      <c r="C5" s="7">
        <v>3573980.41</v>
      </c>
      <c r="D5" s="7">
        <v>513451.61</v>
      </c>
      <c r="E5" s="7">
        <v>322082.81</v>
      </c>
      <c r="F5" s="7">
        <v>736468.14</v>
      </c>
      <c r="G5" s="7">
        <v>215709.36</v>
      </c>
      <c r="H5" s="7">
        <v>227472.74</v>
      </c>
      <c r="I5" s="7">
        <v>149326.42000000001</v>
      </c>
      <c r="J5" s="7">
        <v>137846.53</v>
      </c>
      <c r="K5" s="7">
        <v>138946.07</v>
      </c>
      <c r="L5" s="7">
        <v>166940.29</v>
      </c>
      <c r="M5" s="7">
        <v>214843.78</v>
      </c>
      <c r="N5" s="3">
        <f>SUM(B5:M5)</f>
        <v>23791555.73</v>
      </c>
      <c r="O5" s="2"/>
      <c r="P5" s="17" t="s">
        <v>23</v>
      </c>
    </row>
    <row r="6" spans="1:16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20.25" x14ac:dyDescent="0.3">
      <c r="B8" s="22" t="s">
        <v>13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1"/>
      <c r="O8" s="1"/>
    </row>
    <row r="9" spans="1:16" ht="27" customHeight="1" x14ac:dyDescent="0.25">
      <c r="B9" s="8" t="s">
        <v>0</v>
      </c>
      <c r="C9" s="8" t="s">
        <v>1</v>
      </c>
      <c r="D9" s="8" t="s">
        <v>2</v>
      </c>
      <c r="E9" s="8" t="s">
        <v>3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8" t="s">
        <v>9</v>
      </c>
      <c r="L9" s="8" t="s">
        <v>10</v>
      </c>
      <c r="M9" s="8" t="s">
        <v>11</v>
      </c>
      <c r="N9" s="1"/>
      <c r="O9" s="1"/>
    </row>
    <row r="10" spans="1:16" ht="36" customHeight="1" x14ac:dyDescent="0.25">
      <c r="B10" s="7">
        <v>1683063.46</v>
      </c>
      <c r="C10" s="7">
        <v>786101.21</v>
      </c>
      <c r="D10" s="7">
        <v>292870.61</v>
      </c>
      <c r="E10" s="7">
        <v>264456.86</v>
      </c>
      <c r="F10" s="7">
        <v>763975.06</v>
      </c>
      <c r="G10" s="7">
        <v>259678.81</v>
      </c>
      <c r="H10" s="7">
        <v>293361.82</v>
      </c>
      <c r="I10" s="7">
        <v>102025.78</v>
      </c>
      <c r="J10" s="7">
        <v>324996.68</v>
      </c>
      <c r="K10" s="7">
        <v>248735.02</v>
      </c>
      <c r="L10" s="7">
        <v>403066.91</v>
      </c>
      <c r="M10" s="7">
        <v>287986.94</v>
      </c>
      <c r="N10" s="3">
        <f>SUM(B10:M10)</f>
        <v>5710319.1600000001</v>
      </c>
      <c r="O10" s="1">
        <f>+N5+N10</f>
        <v>29501874.890000001</v>
      </c>
      <c r="P10" s="17" t="s">
        <v>23</v>
      </c>
    </row>
    <row r="11" spans="1:16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 ht="20.25" x14ac:dyDescent="0.3">
      <c r="B13" s="22" t="s">
        <v>15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6"/>
    </row>
    <row r="14" spans="1:16" ht="18" x14ac:dyDescent="0.25">
      <c r="B14" s="8" t="s">
        <v>0</v>
      </c>
      <c r="C14" s="8" t="s">
        <v>1</v>
      </c>
      <c r="D14" s="8" t="s">
        <v>2</v>
      </c>
      <c r="E14" s="8" t="s">
        <v>3</v>
      </c>
      <c r="F14" s="8" t="s">
        <v>4</v>
      </c>
      <c r="G14" s="8" t="s">
        <v>5</v>
      </c>
      <c r="H14" s="8" t="s">
        <v>6</v>
      </c>
      <c r="I14" s="8" t="s">
        <v>7</v>
      </c>
      <c r="J14" s="8" t="s">
        <v>8</v>
      </c>
      <c r="K14" s="8" t="s">
        <v>9</v>
      </c>
      <c r="L14" s="8" t="s">
        <v>10</v>
      </c>
      <c r="M14" s="8" t="s">
        <v>11</v>
      </c>
      <c r="N14" s="6"/>
    </row>
    <row r="15" spans="1:16" ht="34.5" customHeight="1" x14ac:dyDescent="0.3">
      <c r="A15" s="12" t="s">
        <v>17</v>
      </c>
      <c r="B15" s="15">
        <v>12201.11</v>
      </c>
      <c r="C15" s="15">
        <v>14576.78</v>
      </c>
      <c r="D15" s="15">
        <v>73364.649999999994</v>
      </c>
      <c r="E15" s="15">
        <v>48821.599999999999</v>
      </c>
      <c r="F15" s="15">
        <v>115142.23</v>
      </c>
      <c r="G15" s="15">
        <v>45057.57</v>
      </c>
      <c r="H15" s="15">
        <v>58832.13</v>
      </c>
      <c r="I15" s="15">
        <v>40774.199999999997</v>
      </c>
      <c r="J15" s="15">
        <v>37312.36</v>
      </c>
      <c r="K15" s="15">
        <v>41238.699999999997</v>
      </c>
      <c r="L15" s="15">
        <v>53681.919999999998</v>
      </c>
      <c r="M15" s="15">
        <v>73715.66</v>
      </c>
      <c r="N15" s="24">
        <f>SUM(B15:M15)</f>
        <v>614718.91</v>
      </c>
      <c r="P15" s="17" t="s">
        <v>23</v>
      </c>
    </row>
    <row r="16" spans="1:16" ht="45" x14ac:dyDescent="0.3">
      <c r="A16" s="12" t="s">
        <v>18</v>
      </c>
      <c r="B16" s="15">
        <v>576472.31999999995</v>
      </c>
      <c r="C16" s="15">
        <v>269228.90999999997</v>
      </c>
      <c r="D16" s="15">
        <v>100395.21</v>
      </c>
      <c r="E16" s="15">
        <v>90643.34</v>
      </c>
      <c r="F16" s="15">
        <v>262127.78</v>
      </c>
      <c r="G16" s="15">
        <v>88999.55</v>
      </c>
      <c r="H16" s="15">
        <v>100655.81</v>
      </c>
      <c r="I16" s="15">
        <v>35006.32</v>
      </c>
      <c r="J16" s="15">
        <v>111510.19</v>
      </c>
      <c r="K16" s="15">
        <v>85343.94</v>
      </c>
      <c r="L16" s="15">
        <v>138297.07999999999</v>
      </c>
      <c r="M16" s="15">
        <v>98811.61</v>
      </c>
      <c r="N16" s="24">
        <f t="shared" ref="N16:N17" si="0">SUM(B16:M16)</f>
        <v>1957492.06</v>
      </c>
      <c r="P16" s="18" t="s">
        <v>24</v>
      </c>
    </row>
    <row r="17" spans="1:16" ht="20.25" x14ac:dyDescent="0.3">
      <c r="A17" s="12" t="s">
        <v>19</v>
      </c>
      <c r="B17" s="25">
        <f>SUM(B15:B16)</f>
        <v>588673.42999999993</v>
      </c>
      <c r="C17" s="25">
        <f t="shared" ref="C17:M17" si="1">SUM(C15:C16)</f>
        <v>283805.69</v>
      </c>
      <c r="D17" s="25">
        <f t="shared" si="1"/>
        <v>173759.86</v>
      </c>
      <c r="E17" s="25">
        <f t="shared" si="1"/>
        <v>139464.94</v>
      </c>
      <c r="F17" s="25">
        <f t="shared" si="1"/>
        <v>377270.01</v>
      </c>
      <c r="G17" s="25">
        <f t="shared" si="1"/>
        <v>134057.12</v>
      </c>
      <c r="H17" s="25">
        <f t="shared" si="1"/>
        <v>159487.94</v>
      </c>
      <c r="I17" s="25">
        <f t="shared" si="1"/>
        <v>75780.51999999999</v>
      </c>
      <c r="J17" s="25">
        <f t="shared" si="1"/>
        <v>148822.54999999999</v>
      </c>
      <c r="K17" s="25">
        <f t="shared" si="1"/>
        <v>126582.64</v>
      </c>
      <c r="L17" s="25">
        <f t="shared" si="1"/>
        <v>191979</v>
      </c>
      <c r="M17" s="25">
        <f t="shared" si="1"/>
        <v>172527.27000000002</v>
      </c>
      <c r="N17" s="24">
        <f t="shared" si="0"/>
        <v>2572210.9699999997</v>
      </c>
      <c r="O17" s="10">
        <f>+N17</f>
        <v>2572210.9699999997</v>
      </c>
    </row>
    <row r="18" spans="1:16" ht="20.25" x14ac:dyDescent="0.3">
      <c r="B18" s="26" t="s">
        <v>16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</row>
    <row r="19" spans="1:16" ht="18.75" customHeight="1" x14ac:dyDescent="0.25">
      <c r="B19" s="28" t="s">
        <v>0</v>
      </c>
      <c r="C19" s="28" t="s">
        <v>1</v>
      </c>
      <c r="D19" s="28" t="s">
        <v>2</v>
      </c>
      <c r="E19" s="28" t="s">
        <v>3</v>
      </c>
      <c r="F19" s="28" t="s">
        <v>4</v>
      </c>
      <c r="G19" s="28" t="s">
        <v>5</v>
      </c>
      <c r="H19" s="28" t="s">
        <v>6</v>
      </c>
      <c r="I19" s="28" t="s">
        <v>7</v>
      </c>
      <c r="J19" s="28" t="s">
        <v>8</v>
      </c>
      <c r="K19" s="28" t="s">
        <v>9</v>
      </c>
      <c r="L19" s="28" t="s">
        <v>10</v>
      </c>
      <c r="M19" s="28" t="s">
        <v>11</v>
      </c>
      <c r="N19" s="27"/>
    </row>
    <row r="20" spans="1:16" ht="36.75" customHeight="1" x14ac:dyDescent="0.3">
      <c r="A20" s="12" t="s">
        <v>17</v>
      </c>
      <c r="B20" s="30">
        <v>19043.8</v>
      </c>
      <c r="C20" s="29">
        <v>41732.660000000003</v>
      </c>
      <c r="D20" s="29">
        <v>33631.47</v>
      </c>
      <c r="E20" s="29">
        <v>34942.18</v>
      </c>
      <c r="F20" s="29">
        <v>39656.050000000003</v>
      </c>
      <c r="G20" s="29">
        <v>33242.32</v>
      </c>
      <c r="H20" s="29">
        <v>37776.839999999997</v>
      </c>
      <c r="I20" s="29">
        <v>36698.9</v>
      </c>
      <c r="J20" s="29">
        <v>21441.08</v>
      </c>
      <c r="K20" s="29">
        <v>30211.15</v>
      </c>
      <c r="L20" s="29">
        <v>38885.08</v>
      </c>
      <c r="M20" s="29">
        <v>113482.58</v>
      </c>
      <c r="N20" s="24">
        <f>SUM(B20:M20)</f>
        <v>480744.1100000001</v>
      </c>
      <c r="P20" s="17" t="s">
        <v>23</v>
      </c>
    </row>
    <row r="21" spans="1:16" ht="45" x14ac:dyDescent="0.3">
      <c r="A21" s="12" t="s">
        <v>18</v>
      </c>
      <c r="B21" s="15">
        <v>1255032.53</v>
      </c>
      <c r="C21" s="15">
        <v>574189.86</v>
      </c>
      <c r="D21" s="15">
        <v>201302.89</v>
      </c>
      <c r="E21" s="15">
        <v>160580.74</v>
      </c>
      <c r="F21" s="15">
        <v>209666.92</v>
      </c>
      <c r="G21" s="15">
        <v>97563.54</v>
      </c>
      <c r="H21" s="15">
        <v>144262.09</v>
      </c>
      <c r="I21" s="15">
        <v>65855.399999999994</v>
      </c>
      <c r="J21" s="15">
        <v>105344.57</v>
      </c>
      <c r="K21" s="15">
        <v>113133.62</v>
      </c>
      <c r="L21" s="15">
        <v>159171.35</v>
      </c>
      <c r="M21" s="15">
        <v>276111.28999999998</v>
      </c>
      <c r="N21" s="24">
        <f t="shared" ref="N21:N22" si="2">SUM(B21:M21)</f>
        <v>3362214.8000000003</v>
      </c>
      <c r="P21" s="18" t="s">
        <v>24</v>
      </c>
    </row>
    <row r="22" spans="1:16" ht="20.25" x14ac:dyDescent="0.3">
      <c r="A22" s="12" t="s">
        <v>19</v>
      </c>
      <c r="B22" s="25">
        <f>SUM(B20:B21)</f>
        <v>1274076.33</v>
      </c>
      <c r="C22" s="25">
        <f t="shared" ref="C22:M22" si="3">SUM(C20:C21)</f>
        <v>615922.52</v>
      </c>
      <c r="D22" s="25">
        <f t="shared" si="3"/>
        <v>234934.36000000002</v>
      </c>
      <c r="E22" s="25">
        <f t="shared" si="3"/>
        <v>195522.91999999998</v>
      </c>
      <c r="F22" s="25">
        <f t="shared" si="3"/>
        <v>249322.97000000003</v>
      </c>
      <c r="G22" s="25">
        <f t="shared" si="3"/>
        <v>130805.85999999999</v>
      </c>
      <c r="H22" s="25">
        <f t="shared" si="3"/>
        <v>182038.93</v>
      </c>
      <c r="I22" s="25">
        <f t="shared" si="3"/>
        <v>102554.29999999999</v>
      </c>
      <c r="J22" s="25">
        <f t="shared" si="3"/>
        <v>126785.65000000001</v>
      </c>
      <c r="K22" s="25">
        <f t="shared" si="3"/>
        <v>143344.76999999999</v>
      </c>
      <c r="L22" s="25">
        <f t="shared" si="3"/>
        <v>198056.43</v>
      </c>
      <c r="M22" s="25">
        <f t="shared" si="3"/>
        <v>389593.87</v>
      </c>
      <c r="N22" s="24">
        <f t="shared" si="2"/>
        <v>3842958.91</v>
      </c>
      <c r="O22" s="10">
        <f>+N22</f>
        <v>3842958.91</v>
      </c>
    </row>
    <row r="24" spans="1:16" ht="22.5" x14ac:dyDescent="0.45">
      <c r="A24" s="13" t="s">
        <v>20</v>
      </c>
      <c r="B24" s="11">
        <f>B17+B22</f>
        <v>1862749.76</v>
      </c>
      <c r="C24" s="11">
        <f t="shared" ref="C24:M24" si="4">C17+C22</f>
        <v>899728.21</v>
      </c>
      <c r="D24" s="11">
        <f t="shared" si="4"/>
        <v>408694.22</v>
      </c>
      <c r="E24" s="11">
        <f t="shared" si="4"/>
        <v>334987.86</v>
      </c>
      <c r="F24" s="11">
        <f t="shared" si="4"/>
        <v>626592.98</v>
      </c>
      <c r="G24" s="11">
        <f t="shared" si="4"/>
        <v>264862.98</v>
      </c>
      <c r="H24" s="11">
        <f t="shared" si="4"/>
        <v>341526.87</v>
      </c>
      <c r="I24" s="11">
        <f t="shared" si="4"/>
        <v>178334.81999999998</v>
      </c>
      <c r="J24" s="11">
        <f t="shared" si="4"/>
        <v>275608.2</v>
      </c>
      <c r="K24" s="11">
        <f t="shared" si="4"/>
        <v>269927.40999999997</v>
      </c>
      <c r="L24" s="11">
        <f t="shared" si="4"/>
        <v>390035.43</v>
      </c>
      <c r="M24" s="11">
        <f t="shared" si="4"/>
        <v>562121.14</v>
      </c>
      <c r="N24" s="9">
        <f>SUM(B24:M24)</f>
        <v>6415169.8799999999</v>
      </c>
      <c r="O24" s="10">
        <f>+O10+O17+O22</f>
        <v>35917044.769999996</v>
      </c>
    </row>
    <row r="25" spans="1:16" ht="22.5" x14ac:dyDescent="0.45">
      <c r="A25" s="13" t="s">
        <v>21</v>
      </c>
      <c r="B25" s="11">
        <v>1862749.76</v>
      </c>
      <c r="C25" s="14">
        <v>899728.21</v>
      </c>
      <c r="D25" s="14">
        <v>408694.22</v>
      </c>
      <c r="E25" s="16">
        <v>334987.86</v>
      </c>
      <c r="F25" s="16">
        <v>626592.98</v>
      </c>
      <c r="G25" s="14">
        <v>264862.98</v>
      </c>
      <c r="H25" s="14">
        <v>341526.87</v>
      </c>
      <c r="I25" s="14">
        <v>178334.82</v>
      </c>
      <c r="J25" s="14">
        <v>275608.2</v>
      </c>
      <c r="K25" s="14">
        <v>269927.40999999997</v>
      </c>
      <c r="L25" s="14">
        <v>390035.43</v>
      </c>
      <c r="M25" s="14">
        <v>562121.14</v>
      </c>
      <c r="N25" s="9">
        <f t="shared" ref="N25:N26" si="5">SUM(B25:M25)</f>
        <v>6415169.8799999999</v>
      </c>
    </row>
    <row r="26" spans="1:16" ht="22.5" x14ac:dyDescent="0.45">
      <c r="A26" s="13" t="s">
        <v>22</v>
      </c>
      <c r="B26" s="11">
        <f>+B25-B24</f>
        <v>0</v>
      </c>
      <c r="C26" s="11">
        <f t="shared" ref="C26:M26" si="6">+C25-C24</f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9">
        <f t="shared" si="6"/>
        <v>0</v>
      </c>
      <c r="H26" s="19">
        <f t="shared" si="6"/>
        <v>0</v>
      </c>
      <c r="I26" s="19">
        <f t="shared" si="6"/>
        <v>0</v>
      </c>
      <c r="J26" s="19">
        <f t="shared" si="6"/>
        <v>0</v>
      </c>
      <c r="K26" s="19">
        <f t="shared" si="6"/>
        <v>0</v>
      </c>
      <c r="L26" s="19">
        <f t="shared" si="6"/>
        <v>0</v>
      </c>
      <c r="M26" s="19">
        <f t="shared" si="6"/>
        <v>0</v>
      </c>
      <c r="N26" s="20">
        <f t="shared" si="5"/>
        <v>0</v>
      </c>
      <c r="P26" s="18"/>
    </row>
    <row r="27" spans="1:16" x14ac:dyDescent="0.25">
      <c r="E27" s="10"/>
      <c r="F27" s="10"/>
      <c r="G27" s="10"/>
      <c r="H27" s="10"/>
      <c r="I27" s="10"/>
      <c r="J27" s="10"/>
      <c r="K27" s="10"/>
      <c r="L27" s="10"/>
      <c r="M27" s="10"/>
      <c r="N27" s="10">
        <f>SUM(E27:M27)</f>
        <v>0</v>
      </c>
    </row>
    <row r="29" spans="1:16" ht="48.75" customHeight="1" x14ac:dyDescent="0.25">
      <c r="B29" s="21" t="s">
        <v>26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0" t="s">
        <v>25</v>
      </c>
    </row>
  </sheetData>
  <mergeCells count="6">
    <mergeCell ref="B2:M2"/>
    <mergeCell ref="B3:M3"/>
    <mergeCell ref="B8:M8"/>
    <mergeCell ref="B13:M13"/>
    <mergeCell ref="B18:M18"/>
    <mergeCell ref="B29:N29"/>
  </mergeCells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BASE SIN DIFERENCIAS</vt:lpstr>
      <vt:lpstr>'BASE SIN DIFERENCIAS'!Área_de_impresión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 i7</dc:creator>
  <cp:lastModifiedBy>user</cp:lastModifiedBy>
  <cp:lastPrinted>2025-04-10T01:21:49Z</cp:lastPrinted>
  <dcterms:created xsi:type="dcterms:W3CDTF">2025-04-04T16:12:38Z</dcterms:created>
  <dcterms:modified xsi:type="dcterms:W3CDTF">2025-04-11T16:49:37Z</dcterms:modified>
</cp:coreProperties>
</file>