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0610" yWindow="1575" windowWidth="20730" windowHeight="11160"/>
  </bookViews>
  <sheets>
    <sheet name="RESUMEN" sheetId="1" r:id="rId1"/>
    <sheet name="Hoja2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4" i="1" l="1"/>
  <c r="Z13" i="1" l="1"/>
  <c r="Z48" i="1"/>
  <c r="N32" i="1"/>
  <c r="J32" i="1"/>
  <c r="H32" i="1"/>
  <c r="Z40" i="1" l="1"/>
  <c r="Z38" i="1"/>
  <c r="Z36" i="1"/>
  <c r="AB38" i="1" s="1"/>
  <c r="Z29" i="1"/>
  <c r="Z26" i="1"/>
  <c r="Z21" i="1"/>
  <c r="Z16" i="1" l="1"/>
  <c r="Z10" i="1"/>
  <c r="AA48" i="1" l="1"/>
  <c r="AA47" i="1"/>
  <c r="AA46" i="1"/>
  <c r="AA45" i="1"/>
  <c r="AA44" i="1"/>
  <c r="AA43" i="1"/>
  <c r="AA42" i="1"/>
  <c r="AA41" i="1"/>
  <c r="AA40" i="1"/>
  <c r="AA39" i="1"/>
  <c r="AA38" i="1"/>
  <c r="AA37" i="1"/>
  <c r="AA36" i="1"/>
  <c r="Z50" i="1"/>
  <c r="AA15" i="1"/>
  <c r="AA14" i="1"/>
  <c r="AA13" i="1"/>
  <c r="AA12" i="1"/>
  <c r="AA11" i="1"/>
  <c r="AA1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A16" i="1"/>
  <c r="AA17" i="1"/>
  <c r="AA18" i="1"/>
  <c r="AA21" i="1"/>
  <c r="AB21" i="1" s="1"/>
  <c r="AF21" i="1" s="1"/>
  <c r="AA22" i="1"/>
  <c r="AA23" i="1"/>
  <c r="AA24" i="1"/>
  <c r="AA25" i="1"/>
  <c r="AA26" i="1"/>
  <c r="AA27" i="1"/>
  <c r="AA28" i="1"/>
  <c r="AA29" i="1"/>
  <c r="AA30" i="1"/>
  <c r="AA31" i="1"/>
  <c r="B32" i="1"/>
  <c r="C32" i="1"/>
  <c r="D32" i="1"/>
  <c r="E32" i="1"/>
  <c r="F32" i="1"/>
  <c r="G32" i="1"/>
  <c r="I32" i="1"/>
  <c r="K32" i="1"/>
  <c r="L32" i="1"/>
  <c r="M32" i="1"/>
  <c r="O32" i="1"/>
  <c r="P32" i="1"/>
  <c r="Q32" i="1"/>
  <c r="R32" i="1"/>
  <c r="S32" i="1"/>
  <c r="T32" i="1"/>
  <c r="U32" i="1"/>
  <c r="V32" i="1"/>
  <c r="W32" i="1"/>
  <c r="X32" i="1"/>
  <c r="Y32" i="1"/>
  <c r="AB12" i="1" l="1"/>
  <c r="AB37" i="1"/>
  <c r="AD28" i="1"/>
  <c r="AB36" i="1"/>
  <c r="AB11" i="1"/>
  <c r="AF11" i="1" s="1"/>
  <c r="AB10" i="1"/>
  <c r="AF10" i="1" s="1"/>
  <c r="AB22" i="1"/>
  <c r="AF22" i="1" s="1"/>
  <c r="Z32" i="1"/>
  <c r="AA32" i="1"/>
</calcChain>
</file>

<file path=xl/sharedStrings.xml><?xml version="1.0" encoding="utf-8"?>
<sst xmlns="http://schemas.openxmlformats.org/spreadsheetml/2006/main" count="111" uniqueCount="47">
  <si>
    <t>MULTAS</t>
  </si>
  <si>
    <t>RECARGOS</t>
  </si>
  <si>
    <t>ADICIONAL</t>
  </si>
  <si>
    <t>URBANO</t>
  </si>
  <si>
    <t>REZAGO</t>
  </si>
  <si>
    <t>INDEMNIZACION</t>
  </si>
  <si>
    <t>RURAL</t>
  </si>
  <si>
    <t>SUBURBANO</t>
  </si>
  <si>
    <t>CORRIENTE</t>
  </si>
  <si>
    <t>TOTAL</t>
  </si>
  <si>
    <t>DICIEMBRE</t>
  </si>
  <si>
    <t>PREDIOS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</si>
  <si>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</si>
  <si>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</si>
  <si>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</si>
  <si>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</si>
  <si>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</si>
  <si>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</si>
  <si>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</si>
  <si>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</si>
  <si>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</si>
  <si>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</si>
  <si>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</si>
  <si>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VALORES VIRTUALES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</si>
  <si>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</si>
  <si>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GASTOS DE EJECUCION</t>
  </si>
  <si>
    <t xml:space="preserve">MULTAS </t>
  </si>
  <si>
    <t>IMPORTE</t>
  </si>
  <si>
    <t>PREDIO</t>
  </si>
  <si>
    <t>IMPUESTO</t>
  </si>
  <si>
    <t>TOTALES</t>
  </si>
  <si>
    <t>RESUMEN DE RECAUDACION DEL INFORME PREDIAL</t>
  </si>
  <si>
    <t>DIRECCION DE CONTABILIDAD GUBERNAMENTAL</t>
  </si>
  <si>
    <t>TESORERIA MUNICIPAL</t>
  </si>
  <si>
    <t>MUNICIPIO DE VERACRUZ</t>
  </si>
  <si>
    <t>4.1.1.2.01</t>
  </si>
  <si>
    <t>4.1.1.9.01.01</t>
  </si>
  <si>
    <t>4.1.1.8.01.02</t>
  </si>
  <si>
    <t>4.1.1.8.01.09.01</t>
  </si>
  <si>
    <t>EJERCICIO 2024</t>
  </si>
  <si>
    <t>4.1.1.7.01.01</t>
  </si>
  <si>
    <t>MAS:</t>
  </si>
  <si>
    <t>TRASLADO DE DOMINIO</t>
  </si>
  <si>
    <t>4.1.1.7.01.02</t>
  </si>
  <si>
    <t>SANCIONES</t>
  </si>
  <si>
    <t>4.1.1.7.01.03</t>
  </si>
  <si>
    <t>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</si>
</sst>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1">
    <font>
      <sz val="10"/>
      <name val="MS San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"/>
    </font>
    <font>
      <b/>
      <sz val="10"/>
      <name val="MS Sans"/>
    </font>
    <font>
      <b/>
      <sz val="10"/>
      <color rgb="FF002060"/>
      <name val="MS Sans"/>
    </font>
    <font>
      <b/>
      <u/>
      <sz val="10"/>
      <name val="MS Sans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5">
    <xf numFmtId="0" fontId="0" fillId="0" borderId="0"/>
    <xf numFmtId="4" fontId="7" fillId="0" borderId="0" applyFon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0" fontId="12" fillId="6" borderId="0" applyNumberFormat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6" fillId="0" borderId="0"/>
    <xf numFmtId="0" fontId="15" fillId="0" borderId="0"/>
    <xf numFmtId="0" fontId="5" fillId="0" borderId="0"/>
    <xf numFmtId="0" fontId="5" fillId="7" borderId="21" applyNumberFormat="0" applyFont="0" applyAlignment="0" applyProtection="0"/>
    <xf numFmtId="0" fontId="15" fillId="0" borderId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2" borderId="24" applyNumberFormat="0" applyAlignment="0" applyProtection="0"/>
    <xf numFmtId="0" fontId="21" fillId="13" borderId="25" applyNumberFormat="0" applyAlignment="0" applyProtection="0"/>
    <xf numFmtId="0" fontId="22" fillId="13" borderId="24" applyNumberFormat="0" applyAlignment="0" applyProtection="0"/>
    <xf numFmtId="0" fontId="23" fillId="0" borderId="26" applyNumberFormat="0" applyFill="0" applyAlignment="0" applyProtection="0"/>
    <xf numFmtId="0" fontId="24" fillId="14" borderId="2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8" applyNumberFormat="0" applyFill="0" applyAlignment="0" applyProtection="0"/>
    <xf numFmtId="0" fontId="28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8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8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8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8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8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4" fillId="0" borderId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9" fillId="11" borderId="0" applyNumberFormat="0" applyBorder="0" applyAlignment="0" applyProtection="0"/>
    <xf numFmtId="0" fontId="4" fillId="0" borderId="0"/>
    <xf numFmtId="0" fontId="4" fillId="0" borderId="0"/>
    <xf numFmtId="0" fontId="4" fillId="7" borderId="21" applyNumberFormat="0" applyFont="0" applyAlignment="0" applyProtection="0"/>
    <xf numFmtId="0" fontId="30" fillId="0" borderId="0" applyNumberFormat="0" applyFill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7" borderId="0" applyNumberFormat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7" borderId="21" applyNumberFormat="0" applyFont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7" borderId="21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3" fontId="0" fillId="0" borderId="0" xfId="1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0" fillId="0" borderId="3" xfId="1" applyNumberFormat="1" applyFont="1" applyBorder="1"/>
    <xf numFmtId="0" fontId="0" fillId="0" borderId="4" xfId="0" applyBorder="1"/>
    <xf numFmtId="4" fontId="0" fillId="0" borderId="5" xfId="1" applyFont="1" applyBorder="1"/>
    <xf numFmtId="0" fontId="0" fillId="0" borderId="6" xfId="0" applyBorder="1"/>
    <xf numFmtId="0" fontId="0" fillId="0" borderId="7" xfId="0" applyBorder="1"/>
    <xf numFmtId="4" fontId="0" fillId="0" borderId="7" xfId="1" applyFont="1" applyBorder="1"/>
    <xf numFmtId="3" fontId="0" fillId="0" borderId="7" xfId="1" applyNumberFormat="1" applyFont="1" applyBorder="1"/>
    <xf numFmtId="0" fontId="0" fillId="0" borderId="8" xfId="0" applyBorder="1"/>
    <xf numFmtId="0" fontId="0" fillId="0" borderId="5" xfId="0" applyBorder="1"/>
    <xf numFmtId="0" fontId="8" fillId="2" borderId="8" xfId="0" applyFont="1" applyFill="1" applyBorder="1" applyAlignment="1">
      <alignment horizontal="center"/>
    </xf>
    <xf numFmtId="4" fontId="0" fillId="0" borderId="6" xfId="1" applyFont="1" applyBorder="1"/>
    <xf numFmtId="4" fontId="7" fillId="2" borderId="5" xfId="1" applyFont="1" applyFill="1" applyBorder="1"/>
    <xf numFmtId="3" fontId="0" fillId="0" borderId="7" xfId="0" applyNumberFormat="1" applyBorder="1"/>
    <xf numFmtId="4" fontId="0" fillId="0" borderId="0" xfId="0" applyNumberFormat="1"/>
    <xf numFmtId="0" fontId="8" fillId="2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3" fontId="9" fillId="3" borderId="12" xfId="1" applyNumberFormat="1" applyFont="1" applyFill="1" applyBorder="1"/>
    <xf numFmtId="0" fontId="9" fillId="3" borderId="12" xfId="0" applyFont="1" applyFill="1" applyBorder="1" applyAlignment="1">
      <alignment horizontal="center"/>
    </xf>
    <xf numFmtId="0" fontId="10" fillId="3" borderId="13" xfId="0" applyFont="1" applyFill="1" applyBorder="1"/>
    <xf numFmtId="4" fontId="0" fillId="0" borderId="0" xfId="1" applyFont="1" applyBorder="1"/>
    <xf numFmtId="3" fontId="0" fillId="0" borderId="0" xfId="1" applyNumberFormat="1" applyFont="1" applyBorder="1"/>
    <xf numFmtId="4" fontId="0" fillId="0" borderId="14" xfId="1" applyFont="1" applyBorder="1"/>
    <xf numFmtId="3" fontId="0" fillId="0" borderId="14" xfId="1" applyNumberFormat="1" applyFont="1" applyBorder="1"/>
    <xf numFmtId="0" fontId="0" fillId="0" borderId="14" xfId="0" applyBorder="1"/>
    <xf numFmtId="4" fontId="7" fillId="4" borderId="5" xfId="1" applyFont="1" applyFill="1" applyBorder="1"/>
    <xf numFmtId="4" fontId="0" fillId="5" borderId="0" xfId="0" applyNumberFormat="1" applyFill="1"/>
    <xf numFmtId="0" fontId="8" fillId="0" borderId="7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4" fontId="0" fillId="4" borderId="0" xfId="0" applyNumberFormat="1" applyFill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3" fontId="0" fillId="0" borderId="17" xfId="1" applyNumberFormat="1" applyFont="1" applyBorder="1"/>
    <xf numFmtId="0" fontId="8" fillId="0" borderId="17" xfId="0" applyFont="1" applyBorder="1" applyAlignment="1">
      <alignment horizontal="center"/>
    </xf>
    <xf numFmtId="0" fontId="10" fillId="3" borderId="18" xfId="0" applyFont="1" applyFill="1" applyBorder="1"/>
    <xf numFmtId="4" fontId="0" fillId="0" borderId="0" xfId="1" applyFont="1"/>
    <xf numFmtId="4" fontId="7" fillId="0" borderId="0" xfId="1" applyFont="1" applyFill="1"/>
    <xf numFmtId="4" fontId="7" fillId="0" borderId="5" xfId="1" applyFont="1" applyFill="1" applyBorder="1"/>
    <xf numFmtId="4" fontId="0" fillId="9" borderId="0" xfId="0" applyNumberFormat="1" applyFill="1"/>
    <xf numFmtId="0" fontId="0" fillId="0" borderId="0" xfId="0" applyAlignment="1">
      <alignment horizontal="right"/>
    </xf>
    <xf numFmtId="4" fontId="0" fillId="8" borderId="5" xfId="1" applyFont="1" applyFill="1" applyBorder="1"/>
    <xf numFmtId="3" fontId="0" fillId="0" borderId="5" xfId="1" applyNumberFormat="1" applyFont="1" applyBorder="1"/>
    <xf numFmtId="3" fontId="0" fillId="0" borderId="6" xfId="1" applyNumberFormat="1" applyFont="1" applyBorder="1"/>
    <xf numFmtId="3" fontId="0" fillId="0" borderId="0" xfId="0" applyNumberFormat="1"/>
    <xf numFmtId="4" fontId="0" fillId="0" borderId="7" xfId="1" applyFont="1" applyFill="1" applyBorder="1"/>
    <xf numFmtId="4" fontId="0" fillId="0" borderId="29" xfId="1" applyFont="1" applyBorder="1"/>
    <xf numFmtId="4" fontId="0" fillId="0" borderId="7" xfId="0" applyNumberFormat="1" applyBorder="1"/>
    <xf numFmtId="3" fontId="0" fillId="0" borderId="30" xfId="1" applyNumberFormat="1" applyFont="1" applyBorder="1"/>
    <xf numFmtId="3" fontId="0" fillId="0" borderId="31" xfId="1" applyNumberFormat="1" applyFont="1" applyBorder="1"/>
    <xf numFmtId="4" fontId="0" fillId="39" borderId="5" xfId="1" applyFont="1" applyFill="1" applyBorder="1"/>
    <xf numFmtId="4" fontId="0" fillId="0" borderId="32" xfId="1" applyFont="1" applyBorder="1"/>
    <xf numFmtId="4" fontId="0" fillId="39" borderId="0" xfId="0" applyNumberFormat="1" applyFill="1"/>
    <xf numFmtId="4" fontId="0" fillId="40" borderId="5" xfId="1" applyFont="1" applyFill="1" applyBorder="1"/>
    <xf numFmtId="0" fontId="8" fillId="3" borderId="20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11" fillId="0" borderId="0" xfId="2" applyFont="1" applyAlignment="1">
      <alignment horizontal="center"/>
    </xf>
  </cellXfs>
  <cellStyles count="95">
    <cellStyle name="20% - Énfasis1" xfId="27" builtinId="30" customBuiltin="1"/>
    <cellStyle name="20% - Énfasis1 2" xfId="58"/>
    <cellStyle name="20% - Énfasis1 3" xfId="75"/>
    <cellStyle name="20% - Énfasis2" xfId="30" builtinId="34" customBuiltin="1"/>
    <cellStyle name="20% - Énfasis2 2" xfId="59"/>
    <cellStyle name="20% - Énfasis2 3" xfId="76"/>
    <cellStyle name="20% - Énfasis3" xfId="33" builtinId="38" customBuiltin="1"/>
    <cellStyle name="20% - Énfasis3 2" xfId="60"/>
    <cellStyle name="20% - Énfasis3 3" xfId="77"/>
    <cellStyle name="20% - Énfasis4" xfId="36" builtinId="42" customBuiltin="1"/>
    <cellStyle name="20% - Énfasis4 2" xfId="61"/>
    <cellStyle name="20% - Énfasis4 3" xfId="78"/>
    <cellStyle name="20% - Énfasis5" xfId="39" builtinId="46" customBuiltin="1"/>
    <cellStyle name="20% - Énfasis5 2" xfId="62"/>
    <cellStyle name="20% - Énfasis5 3" xfId="79"/>
    <cellStyle name="20% - Énfasis6" xfId="42" builtinId="50" customBuiltin="1"/>
    <cellStyle name="20% - Énfasis6 2" xfId="63"/>
    <cellStyle name="20% - Énfasis6 3" xfId="80"/>
    <cellStyle name="40% - Énfasis1" xfId="28" builtinId="31" customBuiltin="1"/>
    <cellStyle name="40% - Énfasis1 2" xfId="64"/>
    <cellStyle name="40% - Énfasis1 3" xfId="81"/>
    <cellStyle name="40% - Énfasis2" xfId="31" builtinId="35" customBuiltin="1"/>
    <cellStyle name="40% - Énfasis2 2" xfId="65"/>
    <cellStyle name="40% - Énfasis2 3" xfId="82"/>
    <cellStyle name="40% - Énfasis3" xfId="34" builtinId="39" customBuiltin="1"/>
    <cellStyle name="40% - Énfasis3 2" xfId="66"/>
    <cellStyle name="40% - Énfasis3 3" xfId="83"/>
    <cellStyle name="40% - Énfasis4" xfId="37" builtinId="43" customBuiltin="1"/>
    <cellStyle name="40% - Énfasis4 2" xfId="67"/>
    <cellStyle name="40% - Énfasis4 3" xfId="84"/>
    <cellStyle name="40% - Énfasis5" xfId="40" builtinId="47" customBuiltin="1"/>
    <cellStyle name="40% - Énfasis5 2" xfId="68"/>
    <cellStyle name="40% - Énfasis5 3" xfId="85"/>
    <cellStyle name="40% - Énfasis6" xfId="43" builtinId="51" customBuiltin="1"/>
    <cellStyle name="40% - Énfasis6 2" xfId="69"/>
    <cellStyle name="40% - Énfasis6 3" xfId="86"/>
    <cellStyle name="60% - Énfasis1 2" xfId="44"/>
    <cellStyle name="60% - Énfasis2 2" xfId="45"/>
    <cellStyle name="60% - Énfasis3 2" xfId="46"/>
    <cellStyle name="60% - Énfasis4 2" xfId="47"/>
    <cellStyle name="60% - Énfasis5 2" xfId="48"/>
    <cellStyle name="60% - Énfasis6 2" xfId="49"/>
    <cellStyle name="Bueno 2" xfId="6"/>
    <cellStyle name="Cálculo" xfId="20" builtinId="22" customBuiltin="1"/>
    <cellStyle name="Celda de comprobación" xfId="22" builtinId="23" customBuiltin="1"/>
    <cellStyle name="Celda vinculada" xfId="21" builtinId="24" customBuiltin="1"/>
    <cellStyle name="Encabezado 4" xfId="16" builtinId="19" customBuiltin="1"/>
    <cellStyle name="Énfasis1" xfId="26" builtinId="29" customBuiltin="1"/>
    <cellStyle name="Énfasis2" xfId="29" builtinId="33" customBuiltin="1"/>
    <cellStyle name="Énfasis3" xfId="32" builtinId="37" customBuiltin="1"/>
    <cellStyle name="Énfasis4" xfId="35" builtinId="41" customBuiltin="1"/>
    <cellStyle name="Énfasis5" xfId="38" builtinId="45" customBuiltin="1"/>
    <cellStyle name="Énfasis6" xfId="41" builtinId="49" customBuiltin="1"/>
    <cellStyle name="Entrada" xfId="18" builtinId="20" customBuiltin="1"/>
    <cellStyle name="Incorrecto" xfId="17" builtinId="27" customBuiltin="1"/>
    <cellStyle name="Millares" xfId="1" builtinId="3"/>
    <cellStyle name="Millares 2" xfId="7"/>
    <cellStyle name="Millares 2 2" xfId="51"/>
    <cellStyle name="Millares 2 3" xfId="70"/>
    <cellStyle name="Millares 2 4" xfId="87"/>
    <cellStyle name="Millares 2 5" xfId="92"/>
    <cellStyle name="Millares 3" xfId="8"/>
    <cellStyle name="Millares 3 2" xfId="52"/>
    <cellStyle name="Millares 3 3" xfId="71"/>
    <cellStyle name="Millares 3 4" xfId="88"/>
    <cellStyle name="Neutral 2" xfId="53"/>
    <cellStyle name="Normal" xfId="0" builtinId="0"/>
    <cellStyle name="Normal 2" xfId="3"/>
    <cellStyle name="Normal 2 2" xfId="2"/>
    <cellStyle name="Normal 2 2 2" xfId="5"/>
    <cellStyle name="Normal 2 2 2 2" xfId="50"/>
    <cellStyle name="Normal 2 2 3" xfId="54"/>
    <cellStyle name="Normal 2 2 4" xfId="72"/>
    <cellStyle name="Normal 2 2 5" xfId="89"/>
    <cellStyle name="Normal 2 3" xfId="9"/>
    <cellStyle name="Normal 2 4" xfId="93"/>
    <cellStyle name="Normal 3" xfId="10"/>
    <cellStyle name="Normal 4" xfId="11"/>
    <cellStyle name="Normal 4 2" xfId="55"/>
    <cellStyle name="Normal 4 3" xfId="73"/>
    <cellStyle name="Normal 4 4" xfId="90"/>
    <cellStyle name="Normal 5" xfId="4"/>
    <cellStyle name="Notas 2" xfId="12"/>
    <cellStyle name="Notas 2 2" xfId="56"/>
    <cellStyle name="Notas 2 3" xfId="74"/>
    <cellStyle name="Notas 2 4" xfId="91"/>
    <cellStyle name="Porcentual 2" xfId="94"/>
    <cellStyle name="Salida" xfId="19" builtinId="21" customBuiltin="1"/>
    <cellStyle name="TableStyleLight1" xfId="13"/>
    <cellStyle name="Texto de advertencia" xfId="23" builtinId="11" customBuiltin="1"/>
    <cellStyle name="Texto explicativo" xfId="24" builtinId="53" customBuiltin="1"/>
    <cellStyle name="Título 2" xfId="14" builtinId="17" customBuiltin="1"/>
    <cellStyle name="Título 3" xfId="15" builtinId="18" customBuiltin="1"/>
    <cellStyle name="Título 4" xfId="57"/>
    <cellStyle name="Total" xfId="2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619126</xdr:colOff>
      <xdr:row>0</xdr:row>
      <xdr:rowOff>0</xdr:rowOff>
    </xdr:from>
    <xdr:to>
      <xdr:col>14</xdr:col>
      <xdr:colOff>520310</xdr:colOff>
      <xdr:row>6</xdr:row>
      <xdr:rowOff>28575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B047456-D139-4BC8-9883-7D5CBC054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6" y="0"/>
          <a:ext cx="2034784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tabSelected="1" topLeftCell="A7" zoomScaleNormal="100" workbookViewId="0">
      <selection activeCell="AC31" sqref="AC31"/>
    </sheetView>
  </sheetViews>
  <sheetFormatPr baseColWidth="10" defaultRowHeight="12.75"/>
  <cols>
    <col min="1" max="1" width="23.140625" bestFit="1" customWidth="1"/>
    <col min="2" max="2" width="11.140625" hidden="1" customWidth="1"/>
    <col min="3" max="3" width="15.28515625" hidden="1" customWidth="1"/>
    <col min="4" max="4" width="9.42578125" style="1" hidden="1" customWidth="1"/>
    <col min="5" max="5" width="14" hidden="1" customWidth="1"/>
    <col min="6" max="6" width="8.85546875" style="1" hidden="1" customWidth="1"/>
    <col min="7" max="7" width="14" hidden="1" customWidth="1"/>
    <col min="8" max="8" width="8.85546875" style="1" hidden="1" customWidth="1"/>
    <col min="9" max="9" width="14" hidden="1" customWidth="1"/>
    <col min="10" max="10" width="8.85546875" style="1" hidden="1" customWidth="1"/>
    <col min="11" max="11" width="14" hidden="1" customWidth="1"/>
    <col min="12" max="12" width="8.85546875" style="1" hidden="1" customWidth="1"/>
    <col min="13" max="13" width="14" hidden="1" customWidth="1"/>
    <col min="14" max="14" width="8.85546875" style="1" customWidth="1"/>
    <col min="15" max="15" width="14" customWidth="1"/>
    <col min="16" max="16" width="8.85546875" style="1" customWidth="1"/>
    <col min="17" max="17" width="14" customWidth="1"/>
    <col min="18" max="18" width="8.85546875" style="1" customWidth="1"/>
    <col min="19" max="19" width="14" customWidth="1"/>
    <col min="20" max="20" width="8.85546875" style="1" customWidth="1"/>
    <col min="21" max="21" width="14" customWidth="1"/>
    <col min="22" max="22" width="8.85546875" style="1" customWidth="1"/>
    <col min="23" max="23" width="14" customWidth="1"/>
    <col min="24" max="24" width="8.85546875" customWidth="1"/>
    <col min="25" max="26" width="14" customWidth="1"/>
    <col min="27" max="27" width="18.7109375" customWidth="1"/>
    <col min="28" max="28" width="20" customWidth="1"/>
    <col min="29" max="29" width="13.7109375" bestFit="1" customWidth="1"/>
    <col min="30" max="30" width="17.7109375" customWidth="1"/>
    <col min="31" max="31" width="12.7109375" bestFit="1" customWidth="1"/>
    <col min="32" max="32" width="15" customWidth="1"/>
  </cols>
  <sheetData>
    <row r="1" spans="1:32">
      <c r="A1" s="63" t="s">
        <v>34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32">
      <c r="A2" s="63" t="s">
        <v>33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</row>
    <row r="3" spans="1:32">
      <c r="A3" s="63" t="s">
        <v>32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</row>
    <row r="4" spans="1:32">
      <c r="A4" s="63" t="s">
        <v>31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</row>
    <row r="5" spans="1:32">
      <c r="A5" s="63" t="s">
        <v>39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</row>
    <row r="6" spans="1:32" ht="13.5" thickBot="1">
      <c r="AC6" s="44"/>
    </row>
    <row r="7" spans="1:32" ht="13.5" thickBot="1">
      <c r="Z7" s="61" t="s">
        <v>30</v>
      </c>
      <c r="AA7" s="62"/>
    </row>
    <row r="8" spans="1:32" ht="13.5" thickBot="1">
      <c r="A8" s="42" t="s">
        <v>29</v>
      </c>
      <c r="B8" s="24" t="s">
        <v>11</v>
      </c>
      <c r="C8" s="22" t="s">
        <v>22</v>
      </c>
      <c r="D8" s="23" t="s">
        <v>11</v>
      </c>
      <c r="E8" s="22" t="s">
        <v>21</v>
      </c>
      <c r="F8" s="23" t="s">
        <v>11</v>
      </c>
      <c r="G8" s="22" t="s">
        <v>20</v>
      </c>
      <c r="H8" s="23" t="s">
        <v>11</v>
      </c>
      <c r="I8" s="22" t="s">
        <v>19</v>
      </c>
      <c r="J8" s="23" t="s">
        <v>11</v>
      </c>
      <c r="K8" s="22" t="s">
        <v>18</v>
      </c>
      <c r="L8" s="23" t="s">
        <v>11</v>
      </c>
      <c r="M8" s="22" t="s">
        <v>17</v>
      </c>
      <c r="N8" s="23" t="s">
        <v>11</v>
      </c>
      <c r="O8" s="22" t="s">
        <v>16</v>
      </c>
      <c r="P8" s="23" t="s">
        <v>11</v>
      </c>
      <c r="Q8" s="22" t="s">
        <v>15</v>
      </c>
      <c r="R8" s="23" t="s">
        <v>11</v>
      </c>
      <c r="S8" s="22" t="s">
        <v>14</v>
      </c>
      <c r="T8" s="23" t="s">
        <v>11</v>
      </c>
      <c r="U8" s="22" t="s">
        <v>13</v>
      </c>
      <c r="V8" s="23" t="s">
        <v>11</v>
      </c>
      <c r="W8" s="22" t="s">
        <v>12</v>
      </c>
      <c r="X8" s="23" t="s">
        <v>11</v>
      </c>
      <c r="Y8" s="22" t="s">
        <v>10</v>
      </c>
      <c r="Z8" s="21" t="s">
        <v>28</v>
      </c>
      <c r="AA8" s="20" t="s">
        <v>27</v>
      </c>
    </row>
    <row r="9" spans="1:32" ht="13.5" thickBot="1">
      <c r="A9" s="34" t="s">
        <v>8</v>
      </c>
      <c r="B9" s="41"/>
      <c r="C9" s="40"/>
      <c r="D9" s="40"/>
      <c r="E9" s="39"/>
      <c r="F9" s="40"/>
      <c r="G9" s="39"/>
      <c r="H9" s="56"/>
      <c r="I9" s="39"/>
      <c r="J9" s="40"/>
      <c r="K9" s="39"/>
      <c r="L9" s="40"/>
      <c r="M9" s="39"/>
      <c r="N9" s="40"/>
      <c r="O9" s="39"/>
      <c r="P9" s="40"/>
      <c r="Q9" s="39"/>
      <c r="R9" s="40"/>
      <c r="S9" s="39"/>
      <c r="T9" s="40"/>
      <c r="U9" s="39"/>
      <c r="V9" s="40"/>
      <c r="W9" s="39"/>
      <c r="X9" s="39"/>
      <c r="Y9" s="39"/>
      <c r="Z9" s="38"/>
      <c r="AA9" s="37"/>
      <c r="AB9" s="36"/>
    </row>
    <row r="10" spans="1:32">
      <c r="A10" s="9" t="s">
        <v>3</v>
      </c>
      <c r="B10" s="11">
        <v>119884</v>
      </c>
      <c r="C10" s="10">
        <v>89405842</v>
      </c>
      <c r="D10" s="11">
        <v>21936</v>
      </c>
      <c r="E10" s="10">
        <v>14951771</v>
      </c>
      <c r="F10" s="11">
        <v>5902</v>
      </c>
      <c r="G10" s="50">
        <v>4164834</v>
      </c>
      <c r="H10" s="11">
        <v>2879</v>
      </c>
      <c r="I10" s="11">
        <v>2329100</v>
      </c>
      <c r="J10" s="11">
        <v>2052</v>
      </c>
      <c r="K10" s="11">
        <v>1607959</v>
      </c>
      <c r="L10" s="11">
        <v>1595</v>
      </c>
      <c r="M10" s="53">
        <v>1297922</v>
      </c>
      <c r="N10" s="11">
        <v>1683</v>
      </c>
      <c r="O10" s="10">
        <v>1353632</v>
      </c>
      <c r="P10" s="11">
        <v>1978</v>
      </c>
      <c r="Q10" s="10">
        <v>1756739</v>
      </c>
      <c r="R10" s="11">
        <v>1650</v>
      </c>
      <c r="S10" s="10">
        <v>1131816</v>
      </c>
      <c r="T10" s="11">
        <v>1345</v>
      </c>
      <c r="U10" s="10">
        <v>1209887</v>
      </c>
      <c r="V10" s="11">
        <v>1262</v>
      </c>
      <c r="W10" s="10">
        <v>949764</v>
      </c>
      <c r="X10" s="11">
        <v>1033</v>
      </c>
      <c r="Y10" s="10">
        <v>760513</v>
      </c>
      <c r="Z10" s="49">
        <f>+B10+D10+F10+H10+J10+L10+N10+N10+P10+R10+T10+V10+X10</f>
        <v>164882</v>
      </c>
      <c r="AA10" s="16">
        <f t="shared" ref="AA10:AA15" si="0">+C10+E10+G10+I10+K10+M10+O10+Q10+S10+U10+W10+Y10</f>
        <v>120919779</v>
      </c>
      <c r="AB10" s="32">
        <f>+AA10+AA13+AA16</f>
        <v>136813788</v>
      </c>
      <c r="AC10" t="s">
        <v>35</v>
      </c>
      <c r="AD10" s="18">
        <v>136813788</v>
      </c>
      <c r="AF10" s="18">
        <f>+AB10-AD10</f>
        <v>0</v>
      </c>
    </row>
    <row r="11" spans="1:32">
      <c r="A11" s="9" t="s">
        <v>2</v>
      </c>
      <c r="B11" s="9"/>
      <c r="C11" s="10">
        <v>6718313</v>
      </c>
      <c r="D11" s="11"/>
      <c r="E11" s="52">
        <v>1119192</v>
      </c>
      <c r="F11" s="11"/>
      <c r="G11" s="10">
        <v>311686</v>
      </c>
      <c r="H11" s="40"/>
      <c r="I11" s="11">
        <v>174400</v>
      </c>
      <c r="J11" s="11"/>
      <c r="K11" s="10">
        <v>120375</v>
      </c>
      <c r="L11" s="11"/>
      <c r="M11" s="10">
        <v>97185</v>
      </c>
      <c r="N11" s="11"/>
      <c r="O11" s="10">
        <v>101284</v>
      </c>
      <c r="P11" s="11"/>
      <c r="Q11" s="54">
        <v>131525</v>
      </c>
      <c r="R11" s="11"/>
      <c r="S11" s="10">
        <v>84686</v>
      </c>
      <c r="T11" s="11"/>
      <c r="U11" s="10">
        <v>90600</v>
      </c>
      <c r="V11" s="11"/>
      <c r="W11" s="10">
        <v>71059</v>
      </c>
      <c r="X11" s="11"/>
      <c r="Y11" s="10">
        <v>56914</v>
      </c>
      <c r="Z11" s="49"/>
      <c r="AA11" s="31">
        <f t="shared" si="0"/>
        <v>9077219</v>
      </c>
      <c r="AB11" s="35">
        <f>+AA11+AA14+AA17</f>
        <v>10269783</v>
      </c>
      <c r="AC11" t="s">
        <v>2</v>
      </c>
      <c r="AD11" s="18" t="s">
        <v>36</v>
      </c>
      <c r="AE11" s="18">
        <v>10269783</v>
      </c>
      <c r="AF11" s="18">
        <f>+AB11-AE11</f>
        <v>0</v>
      </c>
    </row>
    <row r="12" spans="1:32">
      <c r="A12" s="9" t="s">
        <v>1</v>
      </c>
      <c r="B12" s="9"/>
      <c r="C12" s="10"/>
      <c r="D12" s="11"/>
      <c r="E12" s="10"/>
      <c r="F12" s="11"/>
      <c r="G12" s="10"/>
      <c r="H12" s="11"/>
      <c r="I12" s="11">
        <v>90048</v>
      </c>
      <c r="J12" s="11"/>
      <c r="K12" s="10">
        <v>79216</v>
      </c>
      <c r="L12" s="11"/>
      <c r="M12" s="10">
        <v>78017</v>
      </c>
      <c r="N12" s="11"/>
      <c r="O12" s="10">
        <v>99893</v>
      </c>
      <c r="P12" s="11"/>
      <c r="Q12" s="54">
        <v>175661</v>
      </c>
      <c r="R12" s="11"/>
      <c r="S12" s="10">
        <v>140555</v>
      </c>
      <c r="T12" s="11"/>
      <c r="U12" s="10">
        <v>166560</v>
      </c>
      <c r="V12" s="11"/>
      <c r="W12" s="10">
        <v>164772</v>
      </c>
      <c r="X12" s="11"/>
      <c r="Y12" s="10">
        <v>147655</v>
      </c>
      <c r="Z12" s="49"/>
      <c r="AA12" s="57">
        <f t="shared" si="0"/>
        <v>1142377</v>
      </c>
      <c r="AB12" s="59">
        <f>+AA12+AA15+AA18</f>
        <v>1197309</v>
      </c>
      <c r="AC12" t="s">
        <v>40</v>
      </c>
      <c r="AD12" s="43">
        <v>1197309</v>
      </c>
      <c r="AE12" t="s">
        <v>1</v>
      </c>
    </row>
    <row r="13" spans="1:32">
      <c r="A13" s="9" t="s">
        <v>7</v>
      </c>
      <c r="B13" s="11">
        <v>2181</v>
      </c>
      <c r="C13" s="10">
        <v>10491228</v>
      </c>
      <c r="D13" s="11">
        <v>403</v>
      </c>
      <c r="E13" s="10">
        <v>1297191</v>
      </c>
      <c r="F13" s="11">
        <v>198</v>
      </c>
      <c r="G13" s="10">
        <v>339777</v>
      </c>
      <c r="H13" s="11">
        <v>50</v>
      </c>
      <c r="I13" s="10">
        <v>122968</v>
      </c>
      <c r="J13" s="11">
        <v>36</v>
      </c>
      <c r="K13" s="10">
        <v>81629</v>
      </c>
      <c r="L13" s="11">
        <v>19</v>
      </c>
      <c r="M13" s="10">
        <v>40700</v>
      </c>
      <c r="N13" s="11">
        <v>19</v>
      </c>
      <c r="O13" s="10">
        <v>80146</v>
      </c>
      <c r="P13" s="11">
        <v>57</v>
      </c>
      <c r="Q13" s="54">
        <v>66758</v>
      </c>
      <c r="R13" s="11">
        <v>16</v>
      </c>
      <c r="S13" s="10">
        <v>49486</v>
      </c>
      <c r="T13" s="11">
        <v>18</v>
      </c>
      <c r="U13" s="10">
        <v>11462</v>
      </c>
      <c r="V13" s="11">
        <v>11</v>
      </c>
      <c r="W13" s="10">
        <v>19168</v>
      </c>
      <c r="X13" s="11">
        <v>13</v>
      </c>
      <c r="Y13" s="10">
        <v>7028</v>
      </c>
      <c r="Z13" s="49">
        <f>+B13+D13+F13+H13+J13+L13+N13+N13+P13+R13+T13+V13+X13</f>
        <v>3040</v>
      </c>
      <c r="AA13" s="16">
        <f t="shared" si="0"/>
        <v>12607541</v>
      </c>
      <c r="AC13" t="s">
        <v>41</v>
      </c>
      <c r="AD13" s="58">
        <v>2011082</v>
      </c>
      <c r="AE13" t="s">
        <v>42</v>
      </c>
    </row>
    <row r="14" spans="1:32">
      <c r="A14" s="9" t="s">
        <v>2</v>
      </c>
      <c r="B14" s="9"/>
      <c r="C14" s="10">
        <v>787536</v>
      </c>
      <c r="D14" s="11"/>
      <c r="E14" s="10">
        <v>97189</v>
      </c>
      <c r="F14" s="11"/>
      <c r="G14" s="10">
        <v>25417</v>
      </c>
      <c r="H14" s="11"/>
      <c r="I14" s="10">
        <v>9204</v>
      </c>
      <c r="J14" s="11"/>
      <c r="K14" s="10">
        <v>6114</v>
      </c>
      <c r="L14" s="11"/>
      <c r="M14" s="10">
        <v>3050</v>
      </c>
      <c r="N14" s="11"/>
      <c r="O14" s="10">
        <v>6006</v>
      </c>
      <c r="P14" s="11"/>
      <c r="Q14" s="54">
        <v>4986</v>
      </c>
      <c r="R14" s="11"/>
      <c r="S14" s="10">
        <v>3710</v>
      </c>
      <c r="T14" s="11"/>
      <c r="U14" s="10">
        <v>854</v>
      </c>
      <c r="V14" s="11"/>
      <c r="W14" s="10">
        <v>1434</v>
      </c>
      <c r="X14" s="11"/>
      <c r="Y14" s="10">
        <v>522</v>
      </c>
      <c r="Z14" s="49"/>
      <c r="AA14" s="31">
        <f t="shared" si="0"/>
        <v>946022</v>
      </c>
      <c r="AD14" s="18">
        <f>+AD12+AD13</f>
        <v>3208391</v>
      </c>
    </row>
    <row r="15" spans="1:32">
      <c r="A15" s="9" t="s">
        <v>1</v>
      </c>
      <c r="B15" s="9"/>
      <c r="C15" s="10"/>
      <c r="D15" s="11"/>
      <c r="E15" s="10"/>
      <c r="F15" s="11"/>
      <c r="G15" s="10"/>
      <c r="H15" s="11"/>
      <c r="I15" s="10">
        <v>4952</v>
      </c>
      <c r="J15" s="11"/>
      <c r="K15" s="10">
        <v>4296</v>
      </c>
      <c r="L15" s="11"/>
      <c r="M15" s="10">
        <v>2717</v>
      </c>
      <c r="N15" s="11"/>
      <c r="O15" s="10">
        <v>6459</v>
      </c>
      <c r="P15" s="11"/>
      <c r="Q15" s="10">
        <v>7175</v>
      </c>
      <c r="R15" s="11"/>
      <c r="S15" s="10">
        <v>6650</v>
      </c>
      <c r="T15" s="11"/>
      <c r="U15" s="10">
        <v>2084</v>
      </c>
      <c r="V15" s="11"/>
      <c r="W15" s="10">
        <v>3611</v>
      </c>
      <c r="X15" s="11"/>
      <c r="Y15" s="10">
        <v>1509</v>
      </c>
      <c r="Z15" s="49"/>
      <c r="AA15" s="57">
        <f t="shared" si="0"/>
        <v>39453</v>
      </c>
      <c r="AD15" s="18"/>
    </row>
    <row r="16" spans="1:32">
      <c r="A16" s="9" t="s">
        <v>6</v>
      </c>
      <c r="B16" s="11">
        <v>382</v>
      </c>
      <c r="C16" s="10">
        <v>2944315</v>
      </c>
      <c r="D16" s="11">
        <v>90</v>
      </c>
      <c r="E16" s="10">
        <v>185169</v>
      </c>
      <c r="F16" s="11">
        <v>12</v>
      </c>
      <c r="G16" s="10">
        <v>6526</v>
      </c>
      <c r="H16" s="11">
        <v>2</v>
      </c>
      <c r="I16" s="10">
        <v>652</v>
      </c>
      <c r="J16" s="11">
        <v>8</v>
      </c>
      <c r="K16" s="10">
        <v>18326</v>
      </c>
      <c r="L16" s="11">
        <v>9</v>
      </c>
      <c r="M16" s="10">
        <v>27512</v>
      </c>
      <c r="N16" s="11">
        <v>8</v>
      </c>
      <c r="O16" s="10">
        <v>19616</v>
      </c>
      <c r="P16" s="11">
        <v>8</v>
      </c>
      <c r="Q16" s="54">
        <v>29416</v>
      </c>
      <c r="R16" s="11">
        <v>7</v>
      </c>
      <c r="S16" s="10">
        <v>23180</v>
      </c>
      <c r="T16" s="11">
        <v>4</v>
      </c>
      <c r="U16" s="10">
        <v>25068</v>
      </c>
      <c r="V16" s="11"/>
      <c r="W16" s="10"/>
      <c r="X16" s="11">
        <v>3</v>
      </c>
      <c r="Y16" s="10">
        <v>6688</v>
      </c>
      <c r="Z16" s="49">
        <f>+B16+D16+F16+H16+J16+L16+N16+N16+P16+R16+T16+V16+X16</f>
        <v>541</v>
      </c>
      <c r="AA16" s="16">
        <f>+C16+E16+G16+I16+K16+M16+O16+Q16+S16+U16+W16+Y16</f>
        <v>3286468</v>
      </c>
    </row>
    <row r="17" spans="1:32">
      <c r="A17" s="9" t="s">
        <v>2</v>
      </c>
      <c r="B17" s="11"/>
      <c r="C17" s="10">
        <v>220897</v>
      </c>
      <c r="D17" s="11"/>
      <c r="E17" s="10">
        <v>13881</v>
      </c>
      <c r="F17" s="11"/>
      <c r="G17" s="10">
        <v>488</v>
      </c>
      <c r="H17" s="11"/>
      <c r="I17" s="10">
        <v>48</v>
      </c>
      <c r="J17" s="11"/>
      <c r="K17" s="10">
        <v>1372</v>
      </c>
      <c r="M17" s="10">
        <v>2064</v>
      </c>
      <c r="N17" s="11"/>
      <c r="O17" s="10">
        <v>1468</v>
      </c>
      <c r="P17" s="11"/>
      <c r="Q17" s="54">
        <v>2206</v>
      </c>
      <c r="R17" s="11"/>
      <c r="S17" s="10">
        <v>1738</v>
      </c>
      <c r="T17" s="11"/>
      <c r="U17" s="10">
        <v>1880</v>
      </c>
      <c r="V17" s="11"/>
      <c r="W17" s="10"/>
      <c r="X17" s="11"/>
      <c r="Y17" s="10">
        <v>500</v>
      </c>
      <c r="AA17" s="31">
        <f>+C17+E17+G17+I17+K17+M17+O17+Q17+S17+U17+W17+Y17</f>
        <v>246542</v>
      </c>
      <c r="AD17" s="18"/>
    </row>
    <row r="18" spans="1:32">
      <c r="A18" s="9" t="s">
        <v>1</v>
      </c>
      <c r="B18" s="9"/>
      <c r="C18" s="9"/>
      <c r="D18" s="11"/>
      <c r="E18" s="9"/>
      <c r="F18" s="11"/>
      <c r="G18" s="9"/>
      <c r="H18" s="11"/>
      <c r="I18" s="10">
        <v>26</v>
      </c>
      <c r="J18" s="11"/>
      <c r="K18" s="10">
        <v>987</v>
      </c>
      <c r="L18" s="11"/>
      <c r="M18" s="10">
        <v>1849</v>
      </c>
      <c r="N18" s="11"/>
      <c r="O18" s="10">
        <v>1580</v>
      </c>
      <c r="P18" s="11"/>
      <c r="Q18" s="10">
        <v>3164</v>
      </c>
      <c r="R18" s="11"/>
      <c r="S18" s="10">
        <v>3116</v>
      </c>
      <c r="T18" s="11"/>
      <c r="U18" s="10">
        <v>3319</v>
      </c>
      <c r="V18" s="11"/>
      <c r="W18" s="10"/>
      <c r="X18" s="11"/>
      <c r="Y18" s="10">
        <v>1438</v>
      </c>
      <c r="Z18" s="49"/>
      <c r="AA18" s="57">
        <f>+C18+E18+G18+I18+K18+M18+O18+Q18+S18+U18+W18+Y18</f>
        <v>15479</v>
      </c>
    </row>
    <row r="19" spans="1:32">
      <c r="A19" s="9"/>
      <c r="B19" s="17"/>
      <c r="C19" s="9"/>
      <c r="D19" s="11"/>
      <c r="E19" s="9"/>
      <c r="F19" s="11"/>
      <c r="G19" s="9"/>
      <c r="H19" s="11"/>
      <c r="I19" s="9"/>
      <c r="J19" s="11"/>
      <c r="K19" s="9"/>
      <c r="L19" s="11"/>
      <c r="M19" s="9"/>
      <c r="N19" s="11"/>
      <c r="O19" s="9"/>
      <c r="P19" s="11"/>
      <c r="Q19" s="9"/>
      <c r="R19" s="11"/>
      <c r="S19" s="10"/>
      <c r="T19" s="11"/>
      <c r="U19" s="9"/>
      <c r="V19" s="11"/>
      <c r="W19" s="9"/>
      <c r="X19" s="11"/>
      <c r="Y19" s="9"/>
      <c r="Z19" s="8"/>
      <c r="AA19" s="13"/>
    </row>
    <row r="20" spans="1:32">
      <c r="A20" s="34" t="s">
        <v>4</v>
      </c>
      <c r="B20" s="33"/>
      <c r="C20" s="9"/>
      <c r="D20" s="11"/>
      <c r="E20" s="9"/>
      <c r="F20" s="11"/>
      <c r="G20" s="9"/>
      <c r="H20" s="11"/>
      <c r="I20" s="9"/>
      <c r="J20" s="11"/>
      <c r="K20" s="9"/>
      <c r="L20" s="11"/>
      <c r="M20" s="9"/>
      <c r="N20" s="11"/>
      <c r="O20" s="9"/>
      <c r="P20" s="11"/>
      <c r="Q20" s="9"/>
      <c r="R20" s="11"/>
      <c r="S20" s="10"/>
      <c r="T20" s="11"/>
      <c r="U20" s="9"/>
      <c r="V20" s="11"/>
      <c r="W20" s="9"/>
      <c r="X20" s="11"/>
      <c r="Y20" s="9"/>
      <c r="Z20" s="8"/>
      <c r="AA20" s="13"/>
    </row>
    <row r="21" spans="1:32">
      <c r="A21" s="9" t="s">
        <v>3</v>
      </c>
      <c r="B21" s="17">
        <v>8100</v>
      </c>
      <c r="C21" s="10">
        <v>12594119</v>
      </c>
      <c r="D21" s="11">
        <v>3241</v>
      </c>
      <c r="E21" s="11">
        <v>5414986</v>
      </c>
      <c r="F21" s="11">
        <v>1420</v>
      </c>
      <c r="G21" s="11">
        <v>3119240</v>
      </c>
      <c r="H21" s="11">
        <v>1087</v>
      </c>
      <c r="I21" s="11">
        <v>2718116</v>
      </c>
      <c r="J21" s="55">
        <v>1208</v>
      </c>
      <c r="K21" s="10">
        <v>3213695</v>
      </c>
      <c r="L21" s="11">
        <v>1043</v>
      </c>
      <c r="M21" s="10">
        <v>2081334</v>
      </c>
      <c r="N21" s="11">
        <v>1085</v>
      </c>
      <c r="O21" s="10">
        <v>2150001</v>
      </c>
      <c r="P21" s="11">
        <v>1459</v>
      </c>
      <c r="Q21" s="10">
        <v>2773833</v>
      </c>
      <c r="R21" s="11">
        <v>1269</v>
      </c>
      <c r="S21" s="10">
        <v>2076561</v>
      </c>
      <c r="T21" s="11">
        <v>999</v>
      </c>
      <c r="U21" s="10">
        <v>2397212</v>
      </c>
      <c r="V21" s="11">
        <v>896</v>
      </c>
      <c r="W21" s="10">
        <v>2068549</v>
      </c>
      <c r="X21" s="11">
        <v>709</v>
      </c>
      <c r="Y21" s="10">
        <v>1748888</v>
      </c>
      <c r="Z21" s="49">
        <f>+B21+D21+F21+H21+J21+L21+N21+N21+P21+R21+T21+V21+X21</f>
        <v>23601</v>
      </c>
      <c r="AA21" s="16">
        <f t="shared" ref="AA21:AA31" si="1">+C21+E21+G21+I21+K21+M21+O21+Q21+S21+U21+W21+Y21</f>
        <v>42356534</v>
      </c>
      <c r="AB21" s="32">
        <f>+AA21+AA26+AA29</f>
        <v>43997349</v>
      </c>
      <c r="AC21" t="s">
        <v>37</v>
      </c>
      <c r="AD21" s="43">
        <v>43997349</v>
      </c>
      <c r="AF21" s="18">
        <f>+AB21-AD21</f>
        <v>0</v>
      </c>
    </row>
    <row r="22" spans="1:32">
      <c r="A22" s="9" t="s">
        <v>2</v>
      </c>
      <c r="B22" s="9"/>
      <c r="C22" s="10">
        <v>946335</v>
      </c>
      <c r="D22" s="11"/>
      <c r="E22" s="10">
        <v>407015</v>
      </c>
      <c r="F22" s="11"/>
      <c r="G22" s="10">
        <v>234101</v>
      </c>
      <c r="H22" s="11"/>
      <c r="I22" s="11">
        <v>204016</v>
      </c>
      <c r="J22" s="55"/>
      <c r="K22" s="10">
        <v>241145</v>
      </c>
      <c r="L22" s="11"/>
      <c r="M22" s="10">
        <v>156184</v>
      </c>
      <c r="N22" s="11"/>
      <c r="O22" s="10">
        <v>161415</v>
      </c>
      <c r="P22" s="11"/>
      <c r="Q22" s="10">
        <v>208219</v>
      </c>
      <c r="R22" s="11"/>
      <c r="S22" s="10">
        <v>155983</v>
      </c>
      <c r="T22" s="11"/>
      <c r="U22" s="10">
        <v>180008</v>
      </c>
      <c r="V22" s="11"/>
      <c r="W22" s="10">
        <v>155198</v>
      </c>
      <c r="X22" s="11"/>
      <c r="Y22" s="10">
        <v>131190</v>
      </c>
      <c r="Z22" s="49"/>
      <c r="AA22" s="31">
        <f t="shared" si="1"/>
        <v>3180809</v>
      </c>
      <c r="AB22" s="46">
        <f>+AA22+AA27+AA30</f>
        <v>3304087</v>
      </c>
      <c r="AC22" t="s">
        <v>2</v>
      </c>
      <c r="AD22" t="s">
        <v>38</v>
      </c>
      <c r="AE22" s="43">
        <v>3304087</v>
      </c>
      <c r="AF22" s="18">
        <f>+AB22-AE22</f>
        <v>0</v>
      </c>
    </row>
    <row r="23" spans="1:32">
      <c r="A23" s="9" t="s">
        <v>1</v>
      </c>
      <c r="B23" s="17"/>
      <c r="C23" s="10">
        <v>7412080</v>
      </c>
      <c r="D23" s="11"/>
      <c r="E23" s="10">
        <v>3270723</v>
      </c>
      <c r="F23" s="11"/>
      <c r="G23" s="10">
        <v>1743150</v>
      </c>
      <c r="H23" s="11"/>
      <c r="I23" s="11">
        <v>1623290</v>
      </c>
      <c r="J23" s="55"/>
      <c r="K23" s="10">
        <v>2285568</v>
      </c>
      <c r="L23" s="11"/>
      <c r="M23" s="10">
        <v>1312540</v>
      </c>
      <c r="N23" s="11"/>
      <c r="O23" s="10">
        <v>1417942</v>
      </c>
      <c r="P23" s="11"/>
      <c r="Q23" s="10">
        <v>1984730</v>
      </c>
      <c r="R23" s="11"/>
      <c r="S23" s="10">
        <v>1378431</v>
      </c>
      <c r="T23" s="11"/>
      <c r="U23" s="10">
        <v>1861755</v>
      </c>
      <c r="V23" s="11"/>
      <c r="W23" s="10">
        <v>1504150</v>
      </c>
      <c r="X23" s="11"/>
      <c r="Y23" s="10">
        <v>1341583</v>
      </c>
      <c r="Z23" s="49"/>
      <c r="AA23" s="7">
        <f t="shared" si="1"/>
        <v>27135942</v>
      </c>
    </row>
    <row r="24" spans="1:32">
      <c r="A24" s="9" t="s">
        <v>26</v>
      </c>
      <c r="B24" s="9"/>
      <c r="C24" s="10">
        <v>1101800</v>
      </c>
      <c r="D24" s="11"/>
      <c r="E24" s="10">
        <v>698477</v>
      </c>
      <c r="F24" s="11"/>
      <c r="G24" s="10">
        <v>251734</v>
      </c>
      <c r="H24" s="11"/>
      <c r="I24" s="11">
        <v>542597</v>
      </c>
      <c r="J24" s="55"/>
      <c r="K24" s="10">
        <v>193944</v>
      </c>
      <c r="L24" s="11"/>
      <c r="M24" s="10">
        <v>230896</v>
      </c>
      <c r="N24" s="11"/>
      <c r="O24" s="10">
        <v>206192</v>
      </c>
      <c r="P24" s="11"/>
      <c r="Q24" s="10">
        <v>256644</v>
      </c>
      <c r="R24" s="11"/>
      <c r="S24" s="10">
        <v>261265</v>
      </c>
      <c r="T24" s="11"/>
      <c r="U24" s="10">
        <v>452858</v>
      </c>
      <c r="V24" s="11"/>
      <c r="W24" s="10">
        <v>226094</v>
      </c>
      <c r="X24" s="11"/>
      <c r="Y24" s="10">
        <v>192511</v>
      </c>
      <c r="Z24" s="49"/>
      <c r="AA24" s="48">
        <f t="shared" si="1"/>
        <v>4615012</v>
      </c>
      <c r="AB24" s="47" t="s">
        <v>43</v>
      </c>
      <c r="AC24" t="s">
        <v>44</v>
      </c>
    </row>
    <row r="25" spans="1:32">
      <c r="A25" s="9" t="s">
        <v>25</v>
      </c>
      <c r="B25" s="9"/>
      <c r="C25" s="10">
        <v>1202607</v>
      </c>
      <c r="D25" s="11"/>
      <c r="E25" s="10">
        <v>514062</v>
      </c>
      <c r="F25" s="11"/>
      <c r="G25" s="10">
        <v>254983</v>
      </c>
      <c r="H25" s="11"/>
      <c r="I25" s="11">
        <v>224278</v>
      </c>
      <c r="J25" s="55"/>
      <c r="K25" s="10">
        <v>314370</v>
      </c>
      <c r="L25" s="11"/>
      <c r="M25" s="10">
        <v>246485</v>
      </c>
      <c r="N25" s="11"/>
      <c r="O25" s="10">
        <v>265595</v>
      </c>
      <c r="P25" s="11"/>
      <c r="Q25" s="10">
        <v>340969</v>
      </c>
      <c r="R25" s="11"/>
      <c r="S25" s="10">
        <v>311451</v>
      </c>
      <c r="T25" s="11"/>
      <c r="U25" s="10">
        <v>314867</v>
      </c>
      <c r="V25" s="11"/>
      <c r="W25" s="10">
        <v>291489</v>
      </c>
      <c r="X25" s="11"/>
      <c r="Y25" s="10">
        <v>242014</v>
      </c>
      <c r="Z25" s="49"/>
      <c r="AA25" s="60">
        <f t="shared" si="1"/>
        <v>4523170</v>
      </c>
      <c r="AB25" s="47" t="s">
        <v>45</v>
      </c>
      <c r="AC25" t="s">
        <v>25</v>
      </c>
    </row>
    <row r="26" spans="1:32">
      <c r="A26" s="9" t="s">
        <v>7</v>
      </c>
      <c r="B26" s="11">
        <v>124</v>
      </c>
      <c r="C26" s="10">
        <v>425768</v>
      </c>
      <c r="D26" s="11">
        <v>62</v>
      </c>
      <c r="E26" s="10">
        <v>150427</v>
      </c>
      <c r="F26" s="11">
        <v>23</v>
      </c>
      <c r="G26" s="10">
        <v>56264</v>
      </c>
      <c r="H26" s="11">
        <v>26</v>
      </c>
      <c r="I26" s="10">
        <v>226174</v>
      </c>
      <c r="J26" s="11">
        <v>18</v>
      </c>
      <c r="K26" s="10">
        <v>130304</v>
      </c>
      <c r="L26" s="11">
        <v>9</v>
      </c>
      <c r="M26" s="10">
        <v>18141</v>
      </c>
      <c r="N26" s="11">
        <v>10</v>
      </c>
      <c r="O26" s="10">
        <v>65678</v>
      </c>
      <c r="P26" s="11">
        <v>14</v>
      </c>
      <c r="Q26" s="10">
        <v>71068</v>
      </c>
      <c r="R26" s="11">
        <v>12</v>
      </c>
      <c r="S26" s="10">
        <v>118738</v>
      </c>
      <c r="T26" s="11">
        <v>11</v>
      </c>
      <c r="U26" s="10">
        <v>37668</v>
      </c>
      <c r="V26" s="11">
        <v>6</v>
      </c>
      <c r="W26" s="10">
        <v>10500</v>
      </c>
      <c r="X26" s="11">
        <v>6</v>
      </c>
      <c r="Y26" s="10">
        <v>5990</v>
      </c>
      <c r="Z26" s="49">
        <f>+B26+D26+F26+H26+J26+L26+N26+N26+P26+R26+T26+V26+X26</f>
        <v>331</v>
      </c>
      <c r="AA26" s="16">
        <f t="shared" si="1"/>
        <v>1316720</v>
      </c>
    </row>
    <row r="27" spans="1:32">
      <c r="A27" s="9" t="s">
        <v>2</v>
      </c>
      <c r="B27" s="11"/>
      <c r="C27" s="10">
        <v>32007</v>
      </c>
      <c r="D27" s="11"/>
      <c r="E27" s="10">
        <v>11323</v>
      </c>
      <c r="F27" s="11"/>
      <c r="G27" s="10">
        <v>4244</v>
      </c>
      <c r="H27" s="11"/>
      <c r="I27" s="10">
        <v>16978</v>
      </c>
      <c r="J27" s="11"/>
      <c r="K27" s="10">
        <v>9778</v>
      </c>
      <c r="L27" s="11"/>
      <c r="M27" s="10">
        <v>1370</v>
      </c>
      <c r="N27" s="11"/>
      <c r="O27" s="10">
        <v>4932</v>
      </c>
      <c r="P27" s="11"/>
      <c r="Q27" s="10">
        <v>5342</v>
      </c>
      <c r="R27" s="11"/>
      <c r="S27" s="10">
        <v>8914</v>
      </c>
      <c r="T27" s="11"/>
      <c r="U27" s="10">
        <v>2833</v>
      </c>
      <c r="V27" s="11"/>
      <c r="W27" s="10">
        <v>788</v>
      </c>
      <c r="X27" s="11"/>
      <c r="Y27" s="10">
        <v>452</v>
      </c>
      <c r="Z27" s="49"/>
      <c r="AA27" s="31">
        <f t="shared" si="1"/>
        <v>98961</v>
      </c>
    </row>
    <row r="28" spans="1:32">
      <c r="A28" s="9" t="s">
        <v>1</v>
      </c>
      <c r="B28" s="11"/>
      <c r="C28" s="10">
        <v>203187</v>
      </c>
      <c r="D28" s="11"/>
      <c r="E28" s="10">
        <v>83600</v>
      </c>
      <c r="F28" s="11"/>
      <c r="G28" s="10">
        <v>33406</v>
      </c>
      <c r="H28" s="11"/>
      <c r="I28" s="10">
        <v>137343</v>
      </c>
      <c r="J28" s="11"/>
      <c r="K28" s="10">
        <v>88867</v>
      </c>
      <c r="L28" s="11"/>
      <c r="M28" s="10">
        <v>12753</v>
      </c>
      <c r="N28" s="11"/>
      <c r="O28" s="10">
        <v>47300</v>
      </c>
      <c r="P28" s="11"/>
      <c r="Q28" s="10">
        <v>57983</v>
      </c>
      <c r="R28" s="11"/>
      <c r="S28" s="10">
        <v>57832</v>
      </c>
      <c r="T28" s="11"/>
      <c r="U28" s="10">
        <v>35149</v>
      </c>
      <c r="V28" s="11"/>
      <c r="W28" s="10">
        <v>8359</v>
      </c>
      <c r="X28" s="11"/>
      <c r="Y28" s="10">
        <v>5098</v>
      </c>
      <c r="Z28" s="49"/>
      <c r="AA28" s="7">
        <f t="shared" si="1"/>
        <v>770877</v>
      </c>
      <c r="AB28" s="47" t="s">
        <v>45</v>
      </c>
      <c r="AC28" t="s">
        <v>46</v>
      </c>
      <c r="AD28" s="18">
        <f>+AA23+AA28+AA31</f>
        <v>28122033</v>
      </c>
    </row>
    <row r="29" spans="1:32">
      <c r="A29" s="9" t="s">
        <v>6</v>
      </c>
      <c r="B29" s="11">
        <v>17</v>
      </c>
      <c r="C29" s="10">
        <v>38041</v>
      </c>
      <c r="D29" s="11">
        <v>13</v>
      </c>
      <c r="E29" s="10">
        <v>78184</v>
      </c>
      <c r="F29" s="11">
        <v>2</v>
      </c>
      <c r="G29" s="10">
        <v>17784</v>
      </c>
      <c r="H29" s="11">
        <v>1</v>
      </c>
      <c r="I29" s="10">
        <v>15020</v>
      </c>
      <c r="J29" s="11">
        <v>2</v>
      </c>
      <c r="K29" s="10">
        <v>17818</v>
      </c>
      <c r="L29" s="11">
        <v>8</v>
      </c>
      <c r="M29" s="10">
        <v>45710</v>
      </c>
      <c r="N29" s="11">
        <v>3</v>
      </c>
      <c r="O29" s="10">
        <v>13534</v>
      </c>
      <c r="P29" s="11">
        <v>2</v>
      </c>
      <c r="Q29" s="10">
        <v>8834</v>
      </c>
      <c r="R29" s="11">
        <v>5</v>
      </c>
      <c r="S29" s="10">
        <v>69478</v>
      </c>
      <c r="T29" s="11">
        <v>2</v>
      </c>
      <c r="U29" s="10">
        <v>9758</v>
      </c>
      <c r="V29" s="11"/>
      <c r="W29" s="10"/>
      <c r="X29" s="11">
        <v>1</v>
      </c>
      <c r="Y29" s="10">
        <v>9934</v>
      </c>
      <c r="Z29" s="49">
        <f>+B29+D29+F29+H29+J29+L29+N29+N29+P29+R29+T29+V29+X29</f>
        <v>59</v>
      </c>
      <c r="AA29" s="16">
        <f t="shared" si="1"/>
        <v>324095</v>
      </c>
    </row>
    <row r="30" spans="1:32">
      <c r="A30" s="9" t="s">
        <v>2</v>
      </c>
      <c r="B30" s="9"/>
      <c r="C30" s="10">
        <v>2849</v>
      </c>
      <c r="D30" s="11"/>
      <c r="E30" s="10">
        <v>5874</v>
      </c>
      <c r="F30" s="11"/>
      <c r="G30" s="10">
        <v>1338</v>
      </c>
      <c r="H30" s="11"/>
      <c r="I30" s="10">
        <v>1126</v>
      </c>
      <c r="J30" s="11"/>
      <c r="K30" s="10">
        <v>1336</v>
      </c>
      <c r="L30" s="11"/>
      <c r="M30" s="10">
        <v>3428</v>
      </c>
      <c r="N30" s="11"/>
      <c r="O30" s="10">
        <v>1012</v>
      </c>
      <c r="P30" s="11"/>
      <c r="Q30" s="10">
        <v>664</v>
      </c>
      <c r="R30" s="11"/>
      <c r="S30" s="10">
        <v>5216</v>
      </c>
      <c r="T30" s="11"/>
      <c r="U30" s="10">
        <v>732</v>
      </c>
      <c r="V30" s="11"/>
      <c r="W30" s="10"/>
      <c r="X30" s="11"/>
      <c r="Y30" s="10">
        <v>742</v>
      </c>
      <c r="Z30" s="49"/>
      <c r="AA30" s="31">
        <f t="shared" si="1"/>
        <v>24317</v>
      </c>
    </row>
    <row r="31" spans="1:32" ht="13.5" thickBot="1">
      <c r="A31" s="9" t="s">
        <v>1</v>
      </c>
      <c r="B31" s="30"/>
      <c r="C31" s="28">
        <v>18931</v>
      </c>
      <c r="D31" s="29"/>
      <c r="E31" s="28">
        <v>48850</v>
      </c>
      <c r="F31" s="29"/>
      <c r="G31" s="28">
        <v>18302</v>
      </c>
      <c r="H31" s="29"/>
      <c r="I31" s="28">
        <v>14531</v>
      </c>
      <c r="J31" s="29"/>
      <c r="K31" s="28">
        <v>11068</v>
      </c>
      <c r="L31" s="29"/>
      <c r="M31" s="28">
        <v>17304</v>
      </c>
      <c r="N31" s="29"/>
      <c r="O31" s="28">
        <v>10278</v>
      </c>
      <c r="P31" s="29"/>
      <c r="Q31" s="28">
        <v>7331</v>
      </c>
      <c r="R31" s="29"/>
      <c r="S31" s="28">
        <v>61602</v>
      </c>
      <c r="T31" s="29"/>
      <c r="U31" s="28">
        <v>1567</v>
      </c>
      <c r="V31" s="29"/>
      <c r="W31" s="28"/>
      <c r="X31" s="29"/>
      <c r="Y31" s="28">
        <v>5450</v>
      </c>
      <c r="Z31" s="49"/>
      <c r="AA31" s="7">
        <f t="shared" si="1"/>
        <v>215214</v>
      </c>
    </row>
    <row r="32" spans="1:32">
      <c r="A32" t="s">
        <v>24</v>
      </c>
      <c r="B32" s="26">
        <f t="shared" ref="B32:AA32" si="2">SUM(B10:B31)</f>
        <v>130688</v>
      </c>
      <c r="C32" s="26">
        <f t="shared" si="2"/>
        <v>134545855</v>
      </c>
      <c r="D32" s="26">
        <f t="shared" si="2"/>
        <v>25745</v>
      </c>
      <c r="E32" s="26">
        <f t="shared" si="2"/>
        <v>28347914</v>
      </c>
      <c r="F32" s="26">
        <f t="shared" si="2"/>
        <v>7557</v>
      </c>
      <c r="G32" s="26">
        <f t="shared" si="2"/>
        <v>10583274</v>
      </c>
      <c r="H32" s="26">
        <f>SUM(H10:H31)</f>
        <v>4045</v>
      </c>
      <c r="I32" s="26">
        <f t="shared" si="2"/>
        <v>8454867</v>
      </c>
      <c r="J32" s="26">
        <f>SUM(J10:J31)</f>
        <v>3324</v>
      </c>
      <c r="K32" s="26">
        <f t="shared" si="2"/>
        <v>8428167</v>
      </c>
      <c r="L32" s="26">
        <f t="shared" si="2"/>
        <v>2683</v>
      </c>
      <c r="M32" s="26">
        <f t="shared" si="2"/>
        <v>5677161</v>
      </c>
      <c r="N32" s="26">
        <f>SUM(N10:N31)</f>
        <v>2808</v>
      </c>
      <c r="O32" s="26">
        <f t="shared" si="2"/>
        <v>6013963</v>
      </c>
      <c r="P32" s="26">
        <f t="shared" si="2"/>
        <v>3518</v>
      </c>
      <c r="Q32" s="26">
        <f t="shared" si="2"/>
        <v>7893247</v>
      </c>
      <c r="R32" s="26">
        <f t="shared" si="2"/>
        <v>2959</v>
      </c>
      <c r="S32" s="26">
        <f t="shared" si="2"/>
        <v>5950408</v>
      </c>
      <c r="T32" s="26">
        <f t="shared" si="2"/>
        <v>2379</v>
      </c>
      <c r="U32" s="26">
        <f t="shared" si="2"/>
        <v>6806121</v>
      </c>
      <c r="V32" s="26">
        <f t="shared" si="2"/>
        <v>2175</v>
      </c>
      <c r="W32" s="26">
        <f t="shared" si="2"/>
        <v>5474935</v>
      </c>
      <c r="X32" s="26">
        <f t="shared" si="2"/>
        <v>1765</v>
      </c>
      <c r="Y32" s="26">
        <f t="shared" si="2"/>
        <v>4666619</v>
      </c>
      <c r="Z32" s="27">
        <f t="shared" si="2"/>
        <v>192454</v>
      </c>
      <c r="AA32" s="26">
        <f t="shared" si="2"/>
        <v>232842531</v>
      </c>
      <c r="AB32" s="18"/>
      <c r="AC32" s="26"/>
      <c r="AD32" s="18"/>
    </row>
    <row r="33" spans="1:30" ht="13.5" thickBot="1">
      <c r="C33" s="26"/>
      <c r="D33" s="27"/>
      <c r="E33" s="26"/>
      <c r="F33" s="27"/>
      <c r="G33" s="26"/>
      <c r="H33" s="27"/>
      <c r="I33" s="26"/>
      <c r="J33" s="27"/>
      <c r="K33" s="26"/>
      <c r="L33" s="27"/>
      <c r="M33" s="26"/>
      <c r="N33" s="27"/>
      <c r="O33" s="26"/>
      <c r="P33" s="27"/>
      <c r="Q33" s="26"/>
      <c r="R33" s="27"/>
      <c r="S33" s="26"/>
      <c r="T33" s="27"/>
      <c r="U33" s="26"/>
      <c r="V33" s="27"/>
      <c r="W33" s="26"/>
      <c r="X33" s="27"/>
      <c r="Y33" s="26"/>
      <c r="Z33" s="26"/>
      <c r="AA33" s="26"/>
      <c r="AB33" s="18"/>
    </row>
    <row r="34" spans="1:30" ht="13.5" thickBot="1">
      <c r="A34" s="25" t="s">
        <v>23</v>
      </c>
      <c r="B34" s="24" t="s">
        <v>11</v>
      </c>
      <c r="C34" s="22" t="s">
        <v>22</v>
      </c>
      <c r="D34" s="23" t="s">
        <v>11</v>
      </c>
      <c r="E34" s="22" t="s">
        <v>21</v>
      </c>
      <c r="F34" s="23" t="s">
        <v>11</v>
      </c>
      <c r="G34" s="22" t="s">
        <v>20</v>
      </c>
      <c r="H34" s="23" t="s">
        <v>11</v>
      </c>
      <c r="I34" s="22" t="s">
        <v>19</v>
      </c>
      <c r="J34" s="23" t="s">
        <v>11</v>
      </c>
      <c r="K34" s="22" t="s">
        <v>18</v>
      </c>
      <c r="L34" s="23" t="s">
        <v>11</v>
      </c>
      <c r="M34" s="22" t="s">
        <v>17</v>
      </c>
      <c r="N34" s="23" t="s">
        <v>11</v>
      </c>
      <c r="O34" s="22" t="s">
        <v>16</v>
      </c>
      <c r="P34" s="23" t="s">
        <v>11</v>
      </c>
      <c r="Q34" s="22" t="s">
        <v>15</v>
      </c>
      <c r="R34" s="23" t="s">
        <v>11</v>
      </c>
      <c r="S34" s="22" t="s">
        <v>14</v>
      </c>
      <c r="T34" s="23" t="s">
        <v>11</v>
      </c>
      <c r="U34" s="22" t="s">
        <v>13</v>
      </c>
      <c r="V34" s="23" t="s">
        <v>11</v>
      </c>
      <c r="W34" s="22" t="s">
        <v>12</v>
      </c>
      <c r="X34" s="23" t="s">
        <v>11</v>
      </c>
      <c r="Y34" s="22" t="s">
        <v>10</v>
      </c>
      <c r="Z34" s="21"/>
      <c r="AA34" s="20" t="s">
        <v>9</v>
      </c>
    </row>
    <row r="35" spans="1:30">
      <c r="A35" s="19" t="s">
        <v>8</v>
      </c>
      <c r="B35" s="9"/>
      <c r="C35" s="9"/>
      <c r="D35" s="11"/>
      <c r="E35" s="9"/>
      <c r="F35" s="11"/>
      <c r="G35" s="9"/>
      <c r="H35" s="11"/>
      <c r="I35" s="9"/>
      <c r="J35" s="11"/>
      <c r="K35" s="9"/>
      <c r="L35" s="11"/>
      <c r="M35" s="9"/>
      <c r="N35" s="11"/>
      <c r="O35" s="9"/>
      <c r="P35" s="11"/>
      <c r="Q35" s="9"/>
      <c r="R35" s="11"/>
      <c r="S35" s="10"/>
      <c r="T35" s="11"/>
      <c r="U35" s="9"/>
      <c r="V35" s="11"/>
      <c r="W35" s="9"/>
      <c r="X35" s="11"/>
      <c r="Y35" s="10"/>
      <c r="Z35" s="15"/>
      <c r="AA35" s="13"/>
    </row>
    <row r="36" spans="1:30">
      <c r="A36" s="12" t="s">
        <v>3</v>
      </c>
      <c r="B36" s="17">
        <v>119884</v>
      </c>
      <c r="C36" s="10">
        <v>27624836</v>
      </c>
      <c r="D36" s="11">
        <v>21936</v>
      </c>
      <c r="E36" s="10">
        <v>4280661</v>
      </c>
      <c r="F36" s="11">
        <v>5782</v>
      </c>
      <c r="G36" s="10">
        <v>1003091</v>
      </c>
      <c r="H36" s="11"/>
      <c r="I36" s="10"/>
      <c r="J36" s="11"/>
      <c r="K36" s="10"/>
      <c r="L36" s="11"/>
      <c r="M36" s="10"/>
      <c r="N36" s="11"/>
      <c r="O36" s="10"/>
      <c r="P36" s="11"/>
      <c r="Q36" s="10"/>
      <c r="R36" s="11"/>
      <c r="S36" s="10"/>
      <c r="T36" s="11"/>
      <c r="U36" s="10"/>
      <c r="V36" s="11"/>
      <c r="W36" s="10"/>
      <c r="X36" s="11"/>
      <c r="Y36" s="10"/>
      <c r="Z36" s="49">
        <f>+B36+D36+F36+H36+J36+L36+N36+N36+P36+R36+T36+V36+X36</f>
        <v>147602</v>
      </c>
      <c r="AA36" s="45">
        <f>+C36+E36+G36+I36+K36+M36+O36+Q36+S36+U36+W36+Y36</f>
        <v>32908588</v>
      </c>
      <c r="AB36" s="18">
        <f>+AA36+AA38+AA40</f>
        <v>36749635</v>
      </c>
      <c r="AC36" s="18"/>
      <c r="AD36" s="43"/>
    </row>
    <row r="37" spans="1:30">
      <c r="A37" s="12" t="s">
        <v>2</v>
      </c>
      <c r="B37" s="9"/>
      <c r="C37" s="10">
        <v>2071863</v>
      </c>
      <c r="D37" s="11"/>
      <c r="E37" s="10">
        <v>321050</v>
      </c>
      <c r="F37" s="11"/>
      <c r="G37" s="10">
        <v>75232</v>
      </c>
      <c r="H37" s="11"/>
      <c r="I37" s="10"/>
      <c r="J37" s="11"/>
      <c r="K37" s="10"/>
      <c r="L37" s="11"/>
      <c r="M37" s="10"/>
      <c r="N37" s="11"/>
      <c r="O37" s="10"/>
      <c r="P37" s="11"/>
      <c r="Q37" s="10"/>
      <c r="R37" s="11"/>
      <c r="S37" s="10"/>
      <c r="T37" s="11"/>
      <c r="U37" s="10"/>
      <c r="V37" s="11"/>
      <c r="W37" s="10"/>
      <c r="X37" s="11"/>
      <c r="Y37" s="10"/>
      <c r="Z37" s="50"/>
      <c r="AA37" s="45">
        <f t="shared" ref="AA37:AA48" si="3">+C37+E37+G37+I37+K37+M37+O37+Q37+S37+U37+W37+Y37</f>
        <v>2468145</v>
      </c>
      <c r="AB37" s="18">
        <f>+AA37+AA39+AA41</f>
        <v>2756224</v>
      </c>
      <c r="AC37" s="18"/>
    </row>
    <row r="38" spans="1:30">
      <c r="A38" s="12" t="s">
        <v>7</v>
      </c>
      <c r="B38" s="17">
        <v>2181</v>
      </c>
      <c r="C38" s="10">
        <v>2649230</v>
      </c>
      <c r="D38" s="11">
        <v>403</v>
      </c>
      <c r="E38" s="10">
        <v>322824</v>
      </c>
      <c r="F38" s="11">
        <v>198</v>
      </c>
      <c r="G38" s="10">
        <v>84753</v>
      </c>
      <c r="H38" s="11"/>
      <c r="I38" s="10"/>
      <c r="J38" s="11"/>
      <c r="K38" s="10"/>
      <c r="L38" s="11"/>
      <c r="M38" s="10"/>
      <c r="N38" s="11"/>
      <c r="O38" s="10"/>
      <c r="P38" s="11"/>
      <c r="Q38" s="10"/>
      <c r="R38" s="11"/>
      <c r="S38" s="10"/>
      <c r="T38" s="11"/>
      <c r="U38" s="10"/>
      <c r="V38" s="11"/>
      <c r="W38" s="10"/>
      <c r="X38" s="11"/>
      <c r="Y38" s="10"/>
      <c r="Z38" s="49">
        <f>+B38+D38+F38+H38+J38+L38+N38+N38+P38+R38+T38+V38+X38</f>
        <v>2782</v>
      </c>
      <c r="AA38" s="45">
        <f t="shared" si="3"/>
        <v>3056807</v>
      </c>
      <c r="AB38" s="1">
        <f>+Z36+Z38+Z40</f>
        <v>150868</v>
      </c>
    </row>
    <row r="39" spans="1:30">
      <c r="A39" s="12" t="s">
        <v>2</v>
      </c>
      <c r="B39" s="9"/>
      <c r="C39" s="10">
        <v>198692</v>
      </c>
      <c r="D39" s="11"/>
      <c r="E39" s="10">
        <v>24212</v>
      </c>
      <c r="F39" s="11"/>
      <c r="G39" s="10">
        <v>6357</v>
      </c>
      <c r="H39" s="11"/>
      <c r="I39" s="10"/>
      <c r="J39" s="11"/>
      <c r="K39" s="10"/>
      <c r="L39" s="11"/>
      <c r="M39" s="10"/>
      <c r="N39" s="11"/>
      <c r="O39" s="10"/>
      <c r="P39" s="11"/>
      <c r="Q39" s="10"/>
      <c r="R39" s="11"/>
      <c r="S39" s="10"/>
      <c r="T39" s="11"/>
      <c r="U39" s="10"/>
      <c r="V39" s="11"/>
      <c r="W39" s="10"/>
      <c r="X39" s="11"/>
      <c r="Y39" s="10"/>
      <c r="Z39" s="50"/>
      <c r="AA39" s="45">
        <f t="shared" si="3"/>
        <v>229261</v>
      </c>
    </row>
    <row r="40" spans="1:30">
      <c r="A40" s="12" t="s">
        <v>6</v>
      </c>
      <c r="B40" s="9">
        <v>382</v>
      </c>
      <c r="C40" s="10">
        <v>736195</v>
      </c>
      <c r="D40" s="11">
        <v>90</v>
      </c>
      <c r="E40" s="10">
        <v>46415</v>
      </c>
      <c r="F40" s="11">
        <v>12</v>
      </c>
      <c r="G40" s="10">
        <v>1630</v>
      </c>
      <c r="H40" s="11"/>
      <c r="I40" s="10"/>
      <c r="J40" s="11"/>
      <c r="K40" s="10"/>
      <c r="L40" s="11"/>
      <c r="M40" s="10"/>
      <c r="N40" s="11"/>
      <c r="O40" s="10"/>
      <c r="P40" s="11"/>
      <c r="Q40" s="10"/>
      <c r="R40" s="11"/>
      <c r="S40" s="10"/>
      <c r="T40" s="11"/>
      <c r="U40" s="10"/>
      <c r="V40" s="11"/>
      <c r="W40" s="10"/>
      <c r="X40" s="11"/>
      <c r="Y40" s="10"/>
      <c r="Z40" s="49">
        <f>+B40+D40+F40+H40+J40+L40+N40+N40+P40+R40+T40+V40+X40</f>
        <v>484</v>
      </c>
      <c r="AA40" s="45">
        <f t="shared" si="3"/>
        <v>784240</v>
      </c>
      <c r="AB40" s="18"/>
    </row>
    <row r="41" spans="1:30">
      <c r="A41" s="12" t="s">
        <v>2</v>
      </c>
      <c r="B41" s="9"/>
      <c r="C41" s="10">
        <v>55215</v>
      </c>
      <c r="D41" s="11"/>
      <c r="E41" s="10">
        <v>3481</v>
      </c>
      <c r="F41" s="11"/>
      <c r="G41" s="10">
        <v>122</v>
      </c>
      <c r="H41" s="11"/>
      <c r="I41" s="10"/>
      <c r="J41" s="11"/>
      <c r="K41" s="10"/>
      <c r="L41" s="11"/>
      <c r="M41" s="10"/>
      <c r="N41" s="11"/>
      <c r="O41" s="10"/>
      <c r="P41" s="11"/>
      <c r="Q41" s="10"/>
      <c r="R41" s="11"/>
      <c r="S41" s="10"/>
      <c r="T41" s="11"/>
      <c r="U41" s="10"/>
      <c r="V41" s="11"/>
      <c r="W41" s="10"/>
      <c r="X41" s="11"/>
      <c r="Y41" s="10"/>
      <c r="Z41" s="15"/>
      <c r="AA41" s="45">
        <f t="shared" si="3"/>
        <v>58818</v>
      </c>
    </row>
    <row r="42" spans="1:30">
      <c r="A42" s="12" t="s">
        <v>5</v>
      </c>
      <c r="B42" s="9"/>
      <c r="C42" s="10"/>
      <c r="D42" s="11"/>
      <c r="E42" s="10"/>
      <c r="F42" s="11"/>
      <c r="G42" s="10"/>
      <c r="H42" s="11"/>
      <c r="I42" s="10"/>
      <c r="J42" s="11"/>
      <c r="K42" s="10"/>
      <c r="L42" s="11"/>
      <c r="M42" s="10"/>
      <c r="N42" s="11"/>
      <c r="O42" s="10"/>
      <c r="P42" s="11"/>
      <c r="Q42" s="10"/>
      <c r="R42" s="11"/>
      <c r="S42" s="10"/>
      <c r="T42" s="11"/>
      <c r="U42" s="9"/>
      <c r="V42" s="11"/>
      <c r="W42" s="9"/>
      <c r="X42" s="9"/>
      <c r="Y42" s="10"/>
      <c r="Z42" s="15"/>
      <c r="AA42" s="45">
        <f t="shared" si="3"/>
        <v>0</v>
      </c>
    </row>
    <row r="43" spans="1:30">
      <c r="A43" s="12"/>
      <c r="B43" s="9"/>
      <c r="C43" s="10"/>
      <c r="D43" s="11"/>
      <c r="E43" s="10"/>
      <c r="F43" s="11"/>
      <c r="G43" s="10"/>
      <c r="H43" s="11"/>
      <c r="I43" s="10"/>
      <c r="J43" s="11"/>
      <c r="K43" s="10"/>
      <c r="L43" s="11"/>
      <c r="M43" s="10"/>
      <c r="N43" s="11"/>
      <c r="O43" s="10"/>
      <c r="P43" s="11"/>
      <c r="Q43" s="10"/>
      <c r="R43" s="11"/>
      <c r="S43" s="10"/>
      <c r="T43" s="11"/>
      <c r="U43" s="9"/>
      <c r="V43" s="11"/>
      <c r="W43" s="9"/>
      <c r="X43" s="9"/>
      <c r="Y43" s="10"/>
      <c r="Z43" s="15"/>
      <c r="AA43" s="45">
        <f t="shared" si="3"/>
        <v>0</v>
      </c>
    </row>
    <row r="44" spans="1:30">
      <c r="A44" s="14" t="s">
        <v>4</v>
      </c>
      <c r="B44" s="9"/>
      <c r="C44" s="10"/>
      <c r="D44" s="11"/>
      <c r="E44" s="10"/>
      <c r="F44" s="11"/>
      <c r="G44" s="10"/>
      <c r="H44" s="11"/>
      <c r="I44" s="10"/>
      <c r="J44" s="11"/>
      <c r="K44" s="10"/>
      <c r="L44" s="11"/>
      <c r="M44" s="10"/>
      <c r="N44" s="11"/>
      <c r="O44" s="10"/>
      <c r="P44" s="11"/>
      <c r="Q44" s="10"/>
      <c r="R44" s="11"/>
      <c r="S44" s="10"/>
      <c r="T44" s="11"/>
      <c r="U44" s="9"/>
      <c r="V44" s="11"/>
      <c r="W44" s="9"/>
      <c r="X44" s="9"/>
      <c r="Y44" s="9"/>
      <c r="Z44" s="8"/>
      <c r="AA44" s="45">
        <f t="shared" si="3"/>
        <v>0</v>
      </c>
    </row>
    <row r="45" spans="1:30">
      <c r="A45" s="12" t="s">
        <v>3</v>
      </c>
      <c r="C45" s="10"/>
      <c r="E45" s="10"/>
      <c r="G45" s="10"/>
      <c r="I45" s="10"/>
      <c r="K45" s="10"/>
      <c r="M45" s="10"/>
      <c r="O45" s="10"/>
      <c r="Q45" s="10"/>
      <c r="S45" s="10"/>
      <c r="U45" s="9"/>
      <c r="W45" s="9"/>
      <c r="Y45" s="9"/>
      <c r="Z45" s="8"/>
      <c r="AA45" s="45">
        <f t="shared" si="3"/>
        <v>0</v>
      </c>
    </row>
    <row r="46" spans="1:30">
      <c r="A46" s="12" t="s">
        <v>2</v>
      </c>
      <c r="B46" s="9"/>
      <c r="C46" s="10"/>
      <c r="D46" s="11"/>
      <c r="E46" s="10"/>
      <c r="F46" s="11"/>
      <c r="G46" s="10"/>
      <c r="H46" s="11"/>
      <c r="I46" s="10"/>
      <c r="J46" s="11"/>
      <c r="K46" s="10"/>
      <c r="L46" s="11"/>
      <c r="M46" s="10"/>
      <c r="N46" s="11"/>
      <c r="O46" s="10"/>
      <c r="P46" s="11"/>
      <c r="Q46" s="10"/>
      <c r="R46" s="11"/>
      <c r="S46" s="10"/>
      <c r="T46" s="11"/>
      <c r="U46" s="9"/>
      <c r="V46" s="11"/>
      <c r="W46" s="9"/>
      <c r="X46" s="9"/>
      <c r="Y46" s="9"/>
      <c r="Z46" s="8"/>
      <c r="AA46" s="45">
        <f t="shared" si="3"/>
        <v>0</v>
      </c>
    </row>
    <row r="47" spans="1:30">
      <c r="A47" s="12" t="s">
        <v>1</v>
      </c>
      <c r="B47" s="9"/>
      <c r="C47" s="10"/>
      <c r="D47" s="11"/>
      <c r="E47" s="10"/>
      <c r="F47" s="11"/>
      <c r="G47" s="10"/>
      <c r="H47" s="11"/>
      <c r="I47" s="10"/>
      <c r="J47" s="11"/>
      <c r="K47" s="10"/>
      <c r="L47" s="11"/>
      <c r="M47" s="10"/>
      <c r="N47" s="11"/>
      <c r="O47" s="10"/>
      <c r="P47" s="11"/>
      <c r="Q47" s="10"/>
      <c r="R47" s="11"/>
      <c r="S47" s="10"/>
      <c r="T47" s="11"/>
      <c r="U47" s="9"/>
      <c r="V47" s="11"/>
      <c r="W47" s="9"/>
      <c r="X47" s="9"/>
      <c r="Y47" s="9"/>
      <c r="Z47" s="8"/>
      <c r="AA47" s="45">
        <f t="shared" si="3"/>
        <v>0</v>
      </c>
    </row>
    <row r="48" spans="1:30">
      <c r="A48" s="12" t="s">
        <v>0</v>
      </c>
      <c r="B48" s="17">
        <v>2966</v>
      </c>
      <c r="C48" s="10">
        <v>7551811</v>
      </c>
      <c r="D48" s="11">
        <v>1232</v>
      </c>
      <c r="E48" s="10">
        <v>3127545</v>
      </c>
      <c r="F48" s="11">
        <v>657</v>
      </c>
      <c r="G48" s="10">
        <v>2049726</v>
      </c>
      <c r="H48" s="11">
        <v>546</v>
      </c>
      <c r="I48" s="10">
        <v>1469189</v>
      </c>
      <c r="J48" s="11">
        <v>809</v>
      </c>
      <c r="K48" s="10">
        <v>2525772</v>
      </c>
      <c r="L48" s="11">
        <v>590</v>
      </c>
      <c r="M48" s="10">
        <v>1397247</v>
      </c>
      <c r="N48" s="11">
        <v>619</v>
      </c>
      <c r="O48" s="10">
        <v>1460128</v>
      </c>
      <c r="P48" s="11">
        <v>1026</v>
      </c>
      <c r="Q48" s="10">
        <v>1950059</v>
      </c>
      <c r="R48" s="11">
        <v>917</v>
      </c>
      <c r="S48" s="10">
        <v>1474954</v>
      </c>
      <c r="T48" s="11">
        <v>679</v>
      </c>
      <c r="U48" s="10">
        <v>1616231</v>
      </c>
      <c r="V48" s="11">
        <v>615</v>
      </c>
      <c r="W48" s="10">
        <v>1441094</v>
      </c>
      <c r="X48" s="9">
        <v>525</v>
      </c>
      <c r="Y48" s="10">
        <v>1318932</v>
      </c>
      <c r="Z48" s="49">
        <f>+B48+D48+F48+H48+J48+L48+N48+N48+P48+R48+T48+V48+X48</f>
        <v>11800</v>
      </c>
      <c r="AA48" s="45">
        <f t="shared" si="3"/>
        <v>27382688</v>
      </c>
    </row>
    <row r="49" spans="1:27" ht="13.5" thickBot="1">
      <c r="A49" s="6"/>
      <c r="B49" s="4"/>
      <c r="C49" s="4"/>
      <c r="D49" s="5"/>
      <c r="E49" s="4"/>
      <c r="F49" s="5"/>
      <c r="G49" s="4"/>
      <c r="H49" s="5"/>
      <c r="I49" s="4"/>
      <c r="J49" s="5"/>
      <c r="K49" s="4"/>
      <c r="L49" s="5"/>
      <c r="M49" s="4"/>
      <c r="N49" s="5"/>
      <c r="O49" s="4"/>
      <c r="P49" s="5"/>
      <c r="Q49" s="4"/>
      <c r="R49" s="5"/>
      <c r="S49" s="4"/>
      <c r="T49" s="5"/>
      <c r="U49" s="4"/>
      <c r="V49" s="5"/>
      <c r="W49" s="4"/>
      <c r="X49" s="4"/>
      <c r="Y49" s="4"/>
      <c r="Z49" s="3"/>
      <c r="AA49" s="2"/>
    </row>
    <row r="50" spans="1:27">
      <c r="B50" s="43">
        <f t="shared" ref="B50:Y50" si="4">SUM(B35:B49)</f>
        <v>125413</v>
      </c>
      <c r="C50" s="43">
        <f t="shared" si="4"/>
        <v>40887842</v>
      </c>
      <c r="D50" s="43">
        <f t="shared" si="4"/>
        <v>23661</v>
      </c>
      <c r="E50" s="43">
        <f t="shared" si="4"/>
        <v>8126188</v>
      </c>
      <c r="F50" s="43">
        <f t="shared" si="4"/>
        <v>6649</v>
      </c>
      <c r="G50" s="43">
        <f t="shared" si="4"/>
        <v>3220911</v>
      </c>
      <c r="H50" s="43">
        <f t="shared" si="4"/>
        <v>546</v>
      </c>
      <c r="I50" s="43">
        <f t="shared" si="4"/>
        <v>1469189</v>
      </c>
      <c r="J50" s="43">
        <f t="shared" si="4"/>
        <v>809</v>
      </c>
      <c r="K50" s="43">
        <f t="shared" si="4"/>
        <v>2525772</v>
      </c>
      <c r="L50" s="43">
        <f t="shared" si="4"/>
        <v>590</v>
      </c>
      <c r="M50" s="43">
        <f t="shared" si="4"/>
        <v>1397247</v>
      </c>
      <c r="N50" s="43">
        <f t="shared" si="4"/>
        <v>619</v>
      </c>
      <c r="O50" s="43">
        <f t="shared" si="4"/>
        <v>1460128</v>
      </c>
      <c r="P50" s="43">
        <f t="shared" si="4"/>
        <v>1026</v>
      </c>
      <c r="Q50" s="43">
        <f t="shared" si="4"/>
        <v>1950059</v>
      </c>
      <c r="R50" s="43">
        <f t="shared" si="4"/>
        <v>917</v>
      </c>
      <c r="S50" s="43">
        <f t="shared" si="4"/>
        <v>1474954</v>
      </c>
      <c r="T50" s="43">
        <f t="shared" si="4"/>
        <v>679</v>
      </c>
      <c r="U50" s="43">
        <f t="shared" si="4"/>
        <v>1616231</v>
      </c>
      <c r="V50" s="43">
        <f t="shared" si="4"/>
        <v>615</v>
      </c>
      <c r="W50" s="43">
        <f t="shared" si="4"/>
        <v>1441094</v>
      </c>
      <c r="X50" s="43">
        <f t="shared" si="4"/>
        <v>525</v>
      </c>
      <c r="Y50" s="43">
        <f t="shared" si="4"/>
        <v>1318932</v>
      </c>
      <c r="Z50" s="51">
        <f>SUM(Z35:Z49)</f>
        <v>162668</v>
      </c>
    </row>
  </sheetData>
  <mergeCells count="6">
    <mergeCell ref="Z7:AA7"/>
    <mergeCell ref="A1:AA1"/>
    <mergeCell ref="A2:AA2"/>
    <mergeCell ref="A3:AA3"/>
    <mergeCell ref="A4:AA4"/>
    <mergeCell ref="A5:AA5"/>
  </mergeCells>
  <dataValidations count="1">
    <dataValidation type="decimal" allowBlank="1" showInputMessage="1" showErrorMessage="1" error="Esta celda solo permite valores numéricos " sqref="F10:I10 L13">
      <formula1>0</formula1>
      <formula2>1E+28</formula2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F20DECCC112D4EB842AA15A0D2D188" ma:contentTypeVersion="0" ma:contentTypeDescription="Crear nuevo documento." ma:contentTypeScope="" ma:versionID="c008c51f016085bdd9747132265a08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248157bcf831538ef555296811b03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4F7052-7019-48BE-AAFD-1D6B6840F781}">
  <ds:schemaRefs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1F1A9B-B90F-4A74-8A8C-E1F12F445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F8CDF3E-8C11-4B5E-A40A-CAC7FAB9DC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</dc:creator>
  <cp:lastModifiedBy>Diana Elizabeth Solorzano Ibañez</cp:lastModifiedBy>
  <dcterms:created xsi:type="dcterms:W3CDTF">2023-02-22T15:15:34Z</dcterms:created>
  <dcterms:modified xsi:type="dcterms:W3CDTF">2025-04-11T16:21:51Z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0x01010059F20DECCC112D4EB842AA15A0D2D188</vt:lpwstr>
  </property>
</Properties>
</file>