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KEVIN\ESTADOS FINANCIEROS\2024\DICIEMBRE 2024\OK\"/>
    </mc:Choice>
  </mc:AlternateContent>
  <xr:revisionPtr revIDLastSave="0" documentId="13_ncr:1_{FD4942D7-08E1-40C3-8AB8-9E36699FC2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1" i="1"/>
  <c r="H21" i="1"/>
  <c r="H22" i="1"/>
  <c r="H41" i="1" l="1"/>
  <c r="H46" i="1" l="1"/>
  <c r="G14" i="1" l="1"/>
  <c r="G34" i="1"/>
  <c r="E49" i="1"/>
  <c r="E43" i="1"/>
  <c r="E33" i="1"/>
  <c r="G50" i="1"/>
  <c r="G46" i="1"/>
  <c r="G41" i="1"/>
  <c r="G39" i="1"/>
  <c r="G38" i="1"/>
  <c r="G37" i="1"/>
  <c r="G36" i="1"/>
  <c r="G35" i="1"/>
  <c r="G23" i="1"/>
  <c r="G22" i="1"/>
  <c r="G20" i="1"/>
  <c r="G19" i="1"/>
  <c r="G18" i="1"/>
  <c r="G17" i="1"/>
  <c r="G16" i="1"/>
  <c r="G15" i="1"/>
  <c r="E25" i="1"/>
  <c r="I25" i="1" l="1"/>
  <c r="H25" i="1"/>
  <c r="H34" i="1"/>
  <c r="I34" i="1" s="1"/>
  <c r="I35" i="1"/>
  <c r="I36" i="1"/>
  <c r="H37" i="1"/>
  <c r="I37" i="1" s="1"/>
  <c r="H38" i="1"/>
  <c r="I38" i="1" s="1"/>
  <c r="H39" i="1"/>
  <c r="I39" i="1" s="1"/>
  <c r="H40" i="1" l="1"/>
  <c r="I50" i="1" l="1"/>
  <c r="J50" i="1" s="1"/>
  <c r="I48" i="1"/>
  <c r="I46" i="1"/>
  <c r="J46" i="1" s="1"/>
  <c r="I45" i="1"/>
  <c r="I44" i="1"/>
  <c r="I41" i="1"/>
  <c r="I40" i="1"/>
  <c r="J40" i="1" s="1"/>
  <c r="J16" i="1"/>
  <c r="J15" i="1"/>
  <c r="J49" i="1" l="1"/>
  <c r="G49" i="1"/>
  <c r="H49" i="1"/>
  <c r="I49" i="1" s="1"/>
  <c r="F49" i="1"/>
  <c r="G47" i="1"/>
  <c r="J45" i="1"/>
  <c r="G45" i="1"/>
  <c r="J44" i="1"/>
  <c r="G44" i="1"/>
  <c r="F43" i="1"/>
  <c r="J41" i="1"/>
  <c r="J39" i="1"/>
  <c r="J38" i="1"/>
  <c r="J37" i="1"/>
  <c r="J36" i="1"/>
  <c r="J35" i="1"/>
  <c r="J34" i="1"/>
  <c r="H33" i="1"/>
  <c r="E52" i="1"/>
  <c r="H43" i="1" l="1"/>
  <c r="H52" i="1" s="1"/>
  <c r="I47" i="1"/>
  <c r="G43" i="1"/>
  <c r="J33" i="1"/>
  <c r="J52" i="1" s="1"/>
  <c r="I33" i="1"/>
  <c r="J47" i="1" l="1"/>
  <c r="J43" i="1" s="1"/>
  <c r="I43" i="1"/>
  <c r="I52" i="1" s="1"/>
  <c r="J23" i="1" l="1"/>
  <c r="J22" i="1"/>
  <c r="J21" i="1"/>
  <c r="J20" i="1"/>
  <c r="J19" i="1"/>
  <c r="J18" i="1"/>
  <c r="J17" i="1"/>
  <c r="J14" i="1"/>
  <c r="J25" i="1" l="1"/>
  <c r="F40" i="1" l="1"/>
  <c r="G40" i="1" s="1"/>
  <c r="G33" i="1" s="1"/>
  <c r="G52" i="1" s="1"/>
  <c r="F33" i="1"/>
  <c r="F52" i="1" s="1"/>
  <c r="F25" i="1"/>
  <c r="G21" i="1"/>
  <c r="G25" i="1" s="1"/>
</calcChain>
</file>

<file path=xl/sharedStrings.xml><?xml version="1.0" encoding="utf-8"?>
<sst xmlns="http://schemas.openxmlformats.org/spreadsheetml/2006/main" count="73" uniqueCount="46">
  <si>
    <t>Congreso del Estado de Veracruz de Ignacio de la Llave</t>
  </si>
  <si>
    <t>LXVI Legislatura  2021 – 2024</t>
  </si>
  <si>
    <t>Secretaría de Fiscalización</t>
  </si>
  <si>
    <t>H. Ayuntamiento del Municipio de Orizaba, Veracruz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</si>
  <si>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</si>
  <si>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</si>
  <si>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</si>
  <si>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</si>
  <si>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</si>
  <si>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</si>
  <si>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</si>
  <si>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</si>
  <si>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</si>
  <si>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</si>
  <si>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</si>
  <si>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</si>
  <si>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</si>
  <si>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</si>
  <si>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</si>
  <si>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</si>
  <si>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</si>
  <si>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</si>
  <si>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</si>
  <si>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</si>
  <si>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</si>
  <si>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</si>
  <si>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aportaciones.</t>
  </si>
  <si>
    <t>Transferencias, Asignaciones, Subsidios y subvenciones y pensiones y jubilaciones.</t>
  </si>
  <si>
    <t>Ingresos Derivados de Financiamientos</t>
  </si>
  <si>
    <t>Total</t>
  </si>
  <si>
    <t>Ingresos excedentes</t>
  </si>
  <si>
    <t>Estado Analítico de Ingresos
Por Fuente de Financiamiento</t>
  </si>
  <si>
    <t>Ampliaciones y 
Reducciones</t>
  </si>
  <si>
    <t>Ingresos del poder ejecutivo federal o estatal y de los Municipios.</t>
  </si>
  <si>
    <t>Ingresos de los entes públicos de los poderes Legislativo y Judicial, de los Órganos autonomos y del Sector Paraestatal o Paramunicipal, así como de las Empresas productivas del Estado.</t>
  </si>
  <si>
    <t>Ingresos derivados de financiamientos</t>
  </si>
  <si>
    <t>LIC. JUAN MANUEL DIEZ FRANCOS</t>
  </si>
  <si>
    <t>CP. JAVIER F. LÓPEZ GARCÍA</t>
  </si>
  <si>
    <t>PRESEIDENTE MUNICIPAL</t>
  </si>
  <si>
    <t>TESORERO MUNICIPAL</t>
  </si>
  <si>
    <t>H. COMISIÓN DE HACIENDA</t>
  </si>
  <si>
    <t>C. ENRIQUE HERNÁNDEZ OLIVARES</t>
  </si>
  <si>
    <t>LNTA. MARÍA ANTONIETA CLAUDIA LÓPEZ YAÑEZ</t>
  </si>
  <si>
    <t>SINDICO MUNICIPAL</t>
  </si>
  <si>
    <t>REGIDOR QUINTO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</si>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</sst>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Negrita"/>
    </font>
    <font>
      <sz val="11"/>
      <name val="Arial"/>
      <family val="2"/>
    </font>
    <font>
      <b/>
      <sz val="11"/>
      <name val="Arial"/>
      <family val="2"/>
    </font>
    <font>
      <b/>
      <sz val="9"/>
      <name val="Arial Negrita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8"/>
      <color theme="1"/>
      <name val="Calibri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2" applyFont="1"/>
    <xf numFmtId="0" fontId="7" fillId="0" borderId="0" xfId="0" applyFont="1"/>
    <xf numFmtId="0" fontId="6" fillId="0" borderId="0" xfId="2" applyFont="1" applyAlignment="1">
      <alignment horizontal="center"/>
    </xf>
    <xf numFmtId="37" fontId="8" fillId="2" borderId="4" xfId="1" applyNumberFormat="1" applyFont="1" applyFill="1" applyBorder="1" applyAlignment="1">
      <alignment horizontal="center" vertical="center"/>
    </xf>
    <xf numFmtId="37" fontId="8" fillId="2" borderId="4" xfId="1" applyNumberFormat="1" applyFont="1" applyFill="1" applyBorder="1" applyAlignment="1">
      <alignment horizontal="center" wrapText="1"/>
    </xf>
    <xf numFmtId="37" fontId="8" fillId="2" borderId="4" xfId="1" applyNumberFormat="1" applyFont="1" applyFill="1" applyBorder="1" applyAlignment="1">
      <alignment horizontal="center"/>
    </xf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4" fontId="9" fillId="0" borderId="11" xfId="3" applyNumberFormat="1" applyFont="1" applyBorder="1" applyAlignment="1">
      <alignment horizontal="right"/>
    </xf>
    <xf numFmtId="0" fontId="9" fillId="0" borderId="12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13" xfId="2" applyFont="1" applyBorder="1" applyAlignment="1">
      <alignment wrapText="1"/>
    </xf>
    <xf numFmtId="0" fontId="12" fillId="0" borderId="1" xfId="2" applyFont="1" applyBorder="1" applyAlignment="1">
      <alignment horizontal="centerContinuous"/>
    </xf>
    <xf numFmtId="0" fontId="12" fillId="0" borderId="2" xfId="2" applyFont="1" applyBorder="1" applyAlignment="1">
      <alignment horizontal="centerContinuous"/>
    </xf>
    <xf numFmtId="0" fontId="12" fillId="0" borderId="3" xfId="2" applyFont="1" applyBorder="1" applyAlignment="1">
      <alignment horizontal="left" wrapText="1"/>
    </xf>
    <xf numFmtId="4" fontId="12" fillId="0" borderId="4" xfId="2" applyNumberFormat="1" applyFont="1" applyBorder="1" applyAlignment="1">
      <alignment horizontal="right"/>
    </xf>
    <xf numFmtId="4" fontId="13" fillId="0" borderId="0" xfId="0" applyNumberFormat="1" applyFont="1"/>
    <xf numFmtId="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3" fillId="0" borderId="0" xfId="0" applyFont="1"/>
    <xf numFmtId="0" fontId="12" fillId="0" borderId="10" xfId="2" applyFont="1" applyBorder="1" applyAlignment="1">
      <alignment horizontal="left"/>
    </xf>
    <xf numFmtId="0" fontId="12" fillId="0" borderId="0" xfId="2" applyFont="1" applyAlignment="1">
      <alignment horizontal="left"/>
    </xf>
    <xf numFmtId="0" fontId="16" fillId="0" borderId="11" xfId="0" applyFont="1" applyBorder="1"/>
    <xf numFmtId="4" fontId="12" fillId="0" borderId="15" xfId="2" applyNumberFormat="1" applyFont="1" applyBorder="1" applyAlignment="1">
      <alignment horizontal="right"/>
    </xf>
    <xf numFmtId="0" fontId="9" fillId="0" borderId="10" xfId="2" applyFont="1" applyBorder="1" applyAlignment="1">
      <alignment horizontal="center" vertical="center"/>
    </xf>
    <xf numFmtId="4" fontId="10" fillId="0" borderId="15" xfId="0" applyNumberFormat="1" applyFont="1" applyBorder="1" applyAlignment="1" applyProtection="1">
      <alignment horizontal="right" vertical="center" wrapText="1"/>
      <protection locked="0"/>
    </xf>
    <xf numFmtId="4" fontId="10" fillId="0" borderId="15" xfId="0" applyNumberFormat="1" applyFont="1" applyBorder="1" applyAlignment="1">
      <alignment horizontal="right" vertical="center" wrapText="1"/>
    </xf>
    <xf numFmtId="0" fontId="16" fillId="0" borderId="0" xfId="0" applyFont="1"/>
    <xf numFmtId="0" fontId="10" fillId="0" borderId="11" xfId="0" applyFont="1" applyBorder="1" applyAlignment="1">
      <alignment vertical="center" wrapText="1"/>
    </xf>
    <xf numFmtId="4" fontId="17" fillId="0" borderId="15" xfId="0" applyNumberFormat="1" applyFont="1" applyBorder="1" applyAlignment="1">
      <alignment horizontal="right" vertical="center" wrapText="1"/>
    </xf>
    <xf numFmtId="0" fontId="12" fillId="0" borderId="10" xfId="2" applyFont="1" applyBorder="1" applyAlignment="1">
      <alignment horizontal="center" vertical="center"/>
    </xf>
    <xf numFmtId="0" fontId="18" fillId="0" borderId="0" xfId="0" applyFont="1"/>
    <xf numFmtId="0" fontId="18" fillId="0" borderId="11" xfId="0" applyFont="1" applyBorder="1"/>
    <xf numFmtId="4" fontId="12" fillId="0" borderId="15" xfId="3" applyNumberFormat="1" applyFont="1" applyBorder="1" applyAlignment="1">
      <alignment horizontal="right"/>
    </xf>
    <xf numFmtId="0" fontId="9" fillId="0" borderId="0" xfId="2" applyFont="1" applyAlignment="1">
      <alignment horizontal="center" vertical="center"/>
    </xf>
    <xf numFmtId="4" fontId="9" fillId="0" borderId="14" xfId="3" applyNumberFormat="1" applyFont="1" applyBorder="1" applyAlignment="1">
      <alignment horizontal="right"/>
    </xf>
    <xf numFmtId="0" fontId="12" fillId="0" borderId="3" xfId="2" applyFont="1" applyBorder="1" applyAlignment="1">
      <alignment horizontal="left" wrapText="1" indent="1"/>
    </xf>
    <xf numFmtId="0" fontId="19" fillId="0" borderId="7" xfId="0" applyFont="1" applyBorder="1" applyAlignment="1">
      <alignment vertical="top" wrapText="1"/>
    </xf>
    <xf numFmtId="4" fontId="19" fillId="0" borderId="7" xfId="0" applyNumberFormat="1" applyFont="1" applyBorder="1" applyAlignment="1">
      <alignment vertical="top" wrapText="1"/>
    </xf>
    <xf numFmtId="4" fontId="9" fillId="0" borderId="11" xfId="3" applyNumberFormat="1" applyFont="1" applyBorder="1" applyAlignment="1" applyProtection="1">
      <alignment horizontal="right" vertical="center"/>
      <protection locked="0"/>
    </xf>
    <xf numFmtId="4" fontId="12" fillId="0" borderId="15" xfId="3" applyNumberFormat="1" applyFont="1" applyBorder="1" applyAlignment="1">
      <alignment horizontal="right" vertical="center"/>
    </xf>
    <xf numFmtId="4" fontId="9" fillId="0" borderId="11" xfId="5" applyNumberFormat="1" applyFont="1" applyBorder="1" applyAlignment="1" applyProtection="1">
      <alignment horizontal="right" vertical="center"/>
      <protection locked="0"/>
    </xf>
    <xf numFmtId="4" fontId="9" fillId="0" borderId="15" xfId="3" applyNumberFormat="1" applyFont="1" applyBorder="1" applyAlignment="1" applyProtection="1">
      <alignment horizontal="right" vertical="center"/>
      <protection locked="0"/>
    </xf>
    <xf numFmtId="4" fontId="16" fillId="0" borderId="15" xfId="0" applyNumberFormat="1" applyFont="1" applyBorder="1" applyAlignment="1">
      <alignment vertical="center"/>
    </xf>
    <xf numFmtId="4" fontId="12" fillId="0" borderId="15" xfId="2" applyNumberFormat="1" applyFont="1" applyBorder="1" applyAlignment="1">
      <alignment horizontal="right" vertical="center"/>
    </xf>
    <xf numFmtId="4" fontId="12" fillId="0" borderId="15" xfId="5" applyNumberFormat="1" applyFont="1" applyBorder="1" applyAlignment="1">
      <alignment horizontal="right" vertical="center"/>
    </xf>
    <xf numFmtId="4" fontId="9" fillId="0" borderId="14" xfId="3" applyNumberFormat="1" applyFont="1" applyBorder="1" applyAlignment="1">
      <alignment horizontal="right" vertical="center"/>
    </xf>
    <xf numFmtId="4" fontId="12" fillId="0" borderId="4" xfId="2" applyNumberFormat="1" applyFont="1" applyBorder="1" applyAlignment="1">
      <alignment horizontal="right" vertical="center"/>
    </xf>
    <xf numFmtId="4" fontId="9" fillId="0" borderId="11" xfId="3" applyNumberFormat="1" applyFont="1" applyBorder="1" applyAlignment="1">
      <alignment horizontal="right" vertical="center"/>
    </xf>
    <xf numFmtId="4" fontId="9" fillId="0" borderId="13" xfId="3" applyNumberFormat="1" applyFont="1" applyBorder="1" applyAlignment="1">
      <alignment horizontal="center" vertical="center"/>
    </xf>
    <xf numFmtId="4" fontId="9" fillId="0" borderId="14" xfId="3" applyNumberFormat="1" applyFont="1" applyBorder="1" applyAlignment="1">
      <alignment horizontal="center" vertical="center"/>
    </xf>
    <xf numFmtId="43" fontId="0" fillId="0" borderId="0" xfId="1" applyFont="1"/>
    <xf numFmtId="0" fontId="0" fillId="0" borderId="0" xfId="0" applyAlignment="1">
      <alignment horizontal="center"/>
    </xf>
    <xf numFmtId="0" fontId="12" fillId="0" borderId="10" xfId="2" applyFont="1" applyBorder="1" applyAlignment="1">
      <alignment horizontal="justify" wrapText="1"/>
    </xf>
    <xf numFmtId="0" fontId="12" fillId="0" borderId="0" xfId="2" applyFont="1" applyAlignment="1">
      <alignment horizontal="justify" wrapText="1"/>
    </xf>
    <xf numFmtId="0" fontId="12" fillId="0" borderId="11" xfId="2" applyFont="1" applyBorder="1" applyAlignment="1">
      <alignment horizontal="justify" wrapText="1"/>
    </xf>
    <xf numFmtId="0" fontId="10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4" fontId="12" fillId="0" borderId="9" xfId="2" applyNumberFormat="1" applyFont="1" applyBorder="1" applyAlignment="1">
      <alignment horizontal="center" vertical="center"/>
    </xf>
    <xf numFmtId="4" fontId="12" fillId="0" borderId="14" xfId="2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4" fontId="12" fillId="0" borderId="9" xfId="2" applyNumberFormat="1" applyFont="1" applyBorder="1" applyAlignment="1">
      <alignment horizontal="right"/>
    </xf>
    <xf numFmtId="4" fontId="12" fillId="0" borderId="14" xfId="2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center" vertical="top" wrapText="1"/>
    </xf>
    <xf numFmtId="4" fontId="14" fillId="0" borderId="3" xfId="0" applyNumberFormat="1" applyFont="1" applyBorder="1" applyAlignment="1">
      <alignment horizontal="center" vertical="top" wrapText="1"/>
    </xf>
    <xf numFmtId="37" fontId="8" fillId="2" borderId="0" xfId="1" applyNumberFormat="1" applyFont="1" applyFill="1" applyAlignment="1">
      <alignment horizontal="center" vertical="center" wrapText="1"/>
    </xf>
    <xf numFmtId="37" fontId="8" fillId="2" borderId="0" xfId="1" applyNumberFormat="1" applyFont="1" applyFill="1" applyAlignment="1">
      <alignment horizontal="center" vertical="center"/>
    </xf>
    <xf numFmtId="37" fontId="8" fillId="2" borderId="5" xfId="1" applyNumberFormat="1" applyFont="1" applyFill="1" applyBorder="1" applyAlignment="1">
      <alignment horizontal="center" vertical="center"/>
    </xf>
    <xf numFmtId="37" fontId="8" fillId="2" borderId="1" xfId="1" applyNumberFormat="1" applyFont="1" applyFill="1" applyBorder="1" applyAlignment="1">
      <alignment horizontal="center"/>
    </xf>
    <xf numFmtId="37" fontId="8" fillId="2" borderId="2" xfId="1" applyNumberFormat="1" applyFont="1" applyFill="1" applyBorder="1" applyAlignment="1">
      <alignment horizontal="center"/>
    </xf>
    <xf numFmtId="37" fontId="8" fillId="2" borderId="3" xfId="1" applyNumberFormat="1" applyFont="1" applyFill="1" applyBorder="1" applyAlignment="1">
      <alignment horizontal="center"/>
    </xf>
    <xf numFmtId="37" fontId="8" fillId="2" borderId="4" xfId="1" applyNumberFormat="1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</cellXfs>
  <cellStyles count="7">
    <cellStyle name="Millares" xfId="1" builtinId="3"/>
    <cellStyle name="Millares 2" xfId="3" xr:uid="{00000000-0005-0000-0000-000001000000}"/>
    <cellStyle name="Millares 2 2" xfId="5" xr:uid="{00000000-0005-0000-0000-000002000000}"/>
    <cellStyle name="Millares 3" xfId="4" xr:uid="{00000000-0005-0000-0000-000003000000}"/>
    <cellStyle name="Millares 4" xfId="6" xr:uid="{00000000-0005-0000-0000-000004000000}"/>
    <cellStyle name="Normal" xfId="0" builtinId="0"/>
    <cellStyle name="Normal 9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38100</xdr:rowOff>
    </xdr:from>
    <xdr:to>
      <xdr:col>1</xdr:col>
      <xdr:colOff>19050</xdr:colOff>
      <xdr:row>6</xdr:row>
      <xdr:rowOff>116378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7650" y="228600"/>
          <a:ext cx="0" cy="10307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1</xdr:row>
      <xdr:rowOff>38100</xdr:rowOff>
    </xdr:from>
    <xdr:to>
      <xdr:col>1</xdr:col>
      <xdr:colOff>19050</xdr:colOff>
      <xdr:row>6</xdr:row>
      <xdr:rowOff>116378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7650" y="228600"/>
          <a:ext cx="0" cy="103077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390526</xdr:colOff>
      <xdr:row>1</xdr:row>
      <xdr:rowOff>89268</xdr:rowOff>
    </xdr:from>
    <xdr:to>
      <xdr:col>1</xdr:col>
      <xdr:colOff>390526</xdr:colOff>
      <xdr:row>6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6" y="279768"/>
          <a:ext cx="1952624" cy="891807"/>
        </a:xfrm>
        <a:prstGeom prst="rect">
          <a:avLst/>
        </a:prstGeom>
      </xdr:spPr>
    </xdr:pic>
    <xdr:clientData/>
  </xdr:twoCellAnchor>
  <xdr:twoCellAnchor>
    <xdr:from>
      <xdr:col>2</xdr:col>
      <xdr:colOff>106680</xdr:colOff>
      <xdr:row>65534</xdr:row>
      <xdr:rowOff>175260</xdr:rowOff>
    </xdr:from>
    <xdr:to>
      <xdr:col>9</xdr:col>
      <xdr:colOff>579120</xdr:colOff>
      <xdr:row>65558</xdr:row>
      <xdr:rowOff>83820</xdr:rowOff>
    </xdr:to>
    <xdr:grpSp>
      <xdr:nvGrpSpPr>
        <xdr:cNvPr id="6" name="21 Grupo">
          <a:extLst>
            <a:ext uri="{FF2B5EF4-FFF2-40B4-BE49-F238E27FC236}">
              <a16:creationId xmlns:a16="http://schemas.microsoft.com/office/drawing/2014/main" id="{C1FE2896-5158-4728-8605-2CCB05C44459}"/>
            </a:ext>
          </a:extLst>
        </xdr:cNvPr>
        <xdr:cNvGrpSpPr>
          <a:grpSpLocks/>
        </xdr:cNvGrpSpPr>
      </xdr:nvGrpSpPr>
      <xdr:grpSpPr bwMode="auto">
        <a:xfrm>
          <a:off x="1101513" y="13288010"/>
          <a:ext cx="8441690" cy="4480560"/>
          <a:chOff x="1924050" y="10953750"/>
          <a:chExt cx="8079543" cy="1535885"/>
        </a:xfrm>
      </xdr:grpSpPr>
      <xdr:sp macro="" textlink="">
        <xdr:nvSpPr>
          <xdr:cNvPr id="7" name="2 CuadroTexto">
            <a:extLst>
              <a:ext uri="{FF2B5EF4-FFF2-40B4-BE49-F238E27FC236}">
                <a16:creationId xmlns:a16="http://schemas.microsoft.com/office/drawing/2014/main" id="{E6EF7EF9-946B-4E6A-82BC-AB648EAB3A35}"/>
              </a:ext>
            </a:extLst>
          </xdr:cNvPr>
          <xdr:cNvSpPr txBox="1"/>
        </xdr:nvSpPr>
        <xdr:spPr>
          <a:xfrm>
            <a:off x="1924050" y="10960203"/>
            <a:ext cx="3018730" cy="38719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LIC. JUAN MANUEL DIEZ FRANCOS 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PRESIDENTE MUNICIPAL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endParaRPr>
          </a:p>
        </xdr:txBody>
      </xdr:sp>
      <xdr:sp macro="" textlink="">
        <xdr:nvSpPr>
          <xdr:cNvPr id="8" name="3 CuadroTexto">
            <a:extLst>
              <a:ext uri="{FF2B5EF4-FFF2-40B4-BE49-F238E27FC236}">
                <a16:creationId xmlns:a16="http://schemas.microsoft.com/office/drawing/2014/main" id="{F7493179-4079-4C8D-890F-E184C98314A4}"/>
              </a:ext>
            </a:extLst>
          </xdr:cNvPr>
          <xdr:cNvSpPr txBox="1"/>
        </xdr:nvSpPr>
        <xdr:spPr>
          <a:xfrm>
            <a:off x="6984863" y="10960203"/>
            <a:ext cx="3018730" cy="38719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C. JAVIER F. LOPEZ GARCÍA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TESORERO MUNICIPAL</a:t>
            </a:r>
          </a:p>
        </xdr:txBody>
      </xdr:sp>
      <xdr:sp macro="" textlink="">
        <xdr:nvSpPr>
          <xdr:cNvPr id="9" name="4 CuadroTexto">
            <a:extLst>
              <a:ext uri="{FF2B5EF4-FFF2-40B4-BE49-F238E27FC236}">
                <a16:creationId xmlns:a16="http://schemas.microsoft.com/office/drawing/2014/main" id="{CA50B645-5888-44BC-BF64-6E54C58FBC77}"/>
              </a:ext>
            </a:extLst>
          </xdr:cNvPr>
          <xdr:cNvSpPr txBox="1"/>
        </xdr:nvSpPr>
        <xdr:spPr>
          <a:xfrm>
            <a:off x="4419928" y="11515187"/>
            <a:ext cx="3058191" cy="37429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COMISIÓN DE HACIENDA</a:t>
            </a:r>
          </a:p>
        </xdr:txBody>
      </xdr:sp>
      <xdr:sp macro="" textlink="">
        <xdr:nvSpPr>
          <xdr:cNvPr id="10" name="9 CuadroTexto">
            <a:extLst>
              <a:ext uri="{FF2B5EF4-FFF2-40B4-BE49-F238E27FC236}">
                <a16:creationId xmlns:a16="http://schemas.microsoft.com/office/drawing/2014/main" id="{960A40E0-62EC-4AF7-AC1D-A50546612FA4}"/>
              </a:ext>
            </a:extLst>
          </xdr:cNvPr>
          <xdr:cNvSpPr txBox="1"/>
        </xdr:nvSpPr>
        <xdr:spPr>
          <a:xfrm>
            <a:off x="1924050" y="12115344"/>
            <a:ext cx="3018730" cy="37429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LIC. MARIE MICHELLE FRAGOSO MARTINEZ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SÍNDICO</a:t>
            </a:r>
          </a:p>
        </xdr:txBody>
      </xdr:sp>
      <xdr:sp macro="" textlink="">
        <xdr:nvSpPr>
          <xdr:cNvPr id="11" name="10 CuadroTexto">
            <a:extLst>
              <a:ext uri="{FF2B5EF4-FFF2-40B4-BE49-F238E27FC236}">
                <a16:creationId xmlns:a16="http://schemas.microsoft.com/office/drawing/2014/main" id="{1B7BD061-526E-40D1-B48C-E7AC3AE0F96A}"/>
              </a:ext>
            </a:extLst>
          </xdr:cNvPr>
          <xdr:cNvSpPr txBox="1"/>
        </xdr:nvSpPr>
        <xdr:spPr>
          <a:xfrm>
            <a:off x="6984863" y="12115344"/>
            <a:ext cx="3018730" cy="374291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ARQ. CARLA CANALES REYES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1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REGIDOR DE HACIENDA Y PATRIMONIO MUNICIPAL</a:t>
            </a:r>
          </a:p>
        </xdr:txBody>
      </xdr:sp>
      <xdr:cxnSp macro="">
        <xdr:nvCxnSpPr>
          <xdr:cNvPr id="12" name="13 Conector recto">
            <a:extLst>
              <a:ext uri="{FF2B5EF4-FFF2-40B4-BE49-F238E27FC236}">
                <a16:creationId xmlns:a16="http://schemas.microsoft.com/office/drawing/2014/main" id="{3D450557-9675-4479-84E8-B96C0711EDBA}"/>
              </a:ext>
            </a:extLst>
          </xdr:cNvPr>
          <xdr:cNvCxnSpPr/>
        </xdr:nvCxnSpPr>
        <xdr:spPr>
          <a:xfrm>
            <a:off x="1933915" y="10953750"/>
            <a:ext cx="2999000" cy="0"/>
          </a:xfrm>
          <a:prstGeom prst="line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</xdr:cxnSp>
      <xdr:cxnSp macro="">
        <xdr:nvCxnSpPr>
          <xdr:cNvPr id="13" name="18 Conector recto">
            <a:extLst>
              <a:ext uri="{FF2B5EF4-FFF2-40B4-BE49-F238E27FC236}">
                <a16:creationId xmlns:a16="http://schemas.microsoft.com/office/drawing/2014/main" id="{A87DD45A-D9A8-4033-A0E5-636C8F4E8E48}"/>
              </a:ext>
            </a:extLst>
          </xdr:cNvPr>
          <xdr:cNvCxnSpPr/>
        </xdr:nvCxnSpPr>
        <xdr:spPr>
          <a:xfrm>
            <a:off x="6965132" y="10953750"/>
            <a:ext cx="2989135" cy="0"/>
          </a:xfrm>
          <a:prstGeom prst="line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</xdr:cxnSp>
      <xdr:cxnSp macro="">
        <xdr:nvCxnSpPr>
          <xdr:cNvPr id="14" name="19 Conector recto">
            <a:extLst>
              <a:ext uri="{FF2B5EF4-FFF2-40B4-BE49-F238E27FC236}">
                <a16:creationId xmlns:a16="http://schemas.microsoft.com/office/drawing/2014/main" id="{C392325D-936E-4283-AC34-26F7982452F0}"/>
              </a:ext>
            </a:extLst>
          </xdr:cNvPr>
          <xdr:cNvCxnSpPr/>
        </xdr:nvCxnSpPr>
        <xdr:spPr>
          <a:xfrm>
            <a:off x="1943780" y="12089531"/>
            <a:ext cx="2999000" cy="0"/>
          </a:xfrm>
          <a:prstGeom prst="line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</xdr:cxnSp>
      <xdr:cxnSp macro="">
        <xdr:nvCxnSpPr>
          <xdr:cNvPr id="15" name="20 Conector recto">
            <a:extLst>
              <a:ext uri="{FF2B5EF4-FFF2-40B4-BE49-F238E27FC236}">
                <a16:creationId xmlns:a16="http://schemas.microsoft.com/office/drawing/2014/main" id="{4B618031-0070-4F23-BE68-A58CC54502E2}"/>
              </a:ext>
            </a:extLst>
          </xdr:cNvPr>
          <xdr:cNvCxnSpPr/>
        </xdr:nvCxnSpPr>
        <xdr:spPr>
          <a:xfrm>
            <a:off x="6974998" y="12089531"/>
            <a:ext cx="2999000" cy="0"/>
          </a:xfrm>
          <a:prstGeom prst="line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</xdr:cxnSp>
    </xdr:grpSp>
    <xdr:clientData/>
  </xdr:twoCellAnchor>
  <xdr:twoCellAnchor editAs="oneCell">
    <xdr:from>
      <xdr:col>1</xdr:col>
      <xdr:colOff>95250</xdr:colOff>
      <xdr:row>0</xdr:row>
      <xdr:rowOff>114300</xdr:rowOff>
    </xdr:from>
    <xdr:to>
      <xdr:col>2</xdr:col>
      <xdr:colOff>523875</xdr:colOff>
      <xdr:row>6</xdr:row>
      <xdr:rowOff>96216</xdr:rowOff>
    </xdr:to>
    <xdr:pic>
      <xdr:nvPicPr>
        <xdr:cNvPr id="16" name="Imagen 3">
          <a:extLst>
            <a:ext uri="{FF2B5EF4-FFF2-40B4-BE49-F238E27FC236}">
              <a16:creationId xmlns:a16="http://schemas.microsoft.com/office/drawing/2014/main" id="{34E73CC3-5F00-4BD1-8545-0DBFAE39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14300"/>
          <a:ext cx="1190625" cy="1124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529166</xdr:colOff>
      <xdr:row>0</xdr:row>
      <xdr:rowOff>105833</xdr:rowOff>
    </xdr:from>
    <xdr:to>
      <xdr:col>9</xdr:col>
      <xdr:colOff>656167</xdr:colOff>
      <xdr:row>7</xdr:row>
      <xdr:rowOff>74287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191EA78E-A5CE-4C6E-93C3-EC1752B38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2583" y="105833"/>
          <a:ext cx="1227667" cy="1301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W65542"/>
  <sheetViews>
    <sheetView tabSelected="1" zoomScale="90" zoomScaleNormal="90" workbookViewId="0">
      <selection activeCell="H20" sqref="H20"/>
    </sheetView>
  </sheetViews>
  <sheetFormatPr baseColWidth="10" defaultColWidth="0" defaultRowHeight="15" x14ac:dyDescent="0.25"/>
  <cols>
    <col min="1" max="1" width="3.42578125" customWidth="1"/>
    <col min="2" max="3" width="11.42578125" customWidth="1"/>
    <col min="4" max="4" width="29.28515625" customWidth="1"/>
    <col min="5" max="5" width="15.7109375" customWidth="1"/>
    <col min="6" max="6" width="15.85546875" customWidth="1"/>
    <col min="7" max="7" width="15.140625" customWidth="1"/>
    <col min="8" max="8" width="15.5703125" bestFit="1" customWidth="1"/>
    <col min="9" max="9" width="16.42578125" customWidth="1"/>
    <col min="10" max="10" width="16.5703125" customWidth="1"/>
    <col min="11" max="11" width="14.7109375" bestFit="1" customWidth="1"/>
    <col min="256" max="256" width="14.7109375" bestFit="1" customWidth="1"/>
    <col min="257" max="257" width="14.5703125" customWidth="1"/>
    <col min="258" max="259" width="11.42578125" customWidth="1"/>
    <col min="260" max="260" width="36" customWidth="1"/>
    <col min="261" max="266" width="21" customWidth="1"/>
    <col min="267" max="267" width="11.42578125" customWidth="1"/>
    <col min="513" max="515" width="11.42578125" customWidth="1"/>
    <col min="516" max="516" width="36" customWidth="1"/>
    <col min="517" max="522" width="21" customWidth="1"/>
    <col min="523" max="523" width="11.42578125" customWidth="1"/>
    <col min="769" max="771" width="11.42578125" customWidth="1"/>
    <col min="772" max="772" width="36" customWidth="1"/>
    <col min="773" max="778" width="21" customWidth="1"/>
    <col min="779" max="779" width="11.42578125" customWidth="1"/>
    <col min="1025" max="1027" width="11.42578125" customWidth="1"/>
    <col min="1028" max="1028" width="36" customWidth="1"/>
    <col min="1029" max="1034" width="21" customWidth="1"/>
    <col min="1035" max="1035" width="11.42578125" customWidth="1"/>
    <col min="1281" max="1283" width="11.42578125" customWidth="1"/>
    <col min="1284" max="1284" width="36" customWidth="1"/>
    <col min="1285" max="1290" width="21" customWidth="1"/>
    <col min="1291" max="1291" width="11.42578125" customWidth="1"/>
    <col min="1537" max="1539" width="11.42578125" customWidth="1"/>
    <col min="1540" max="1540" width="36" customWidth="1"/>
    <col min="1541" max="1546" width="21" customWidth="1"/>
    <col min="1547" max="1547" width="11.42578125" customWidth="1"/>
    <col min="1793" max="1795" width="11.42578125" customWidth="1"/>
    <col min="1796" max="1796" width="36" customWidth="1"/>
    <col min="1797" max="1802" width="21" customWidth="1"/>
    <col min="1803" max="1803" width="11.42578125" customWidth="1"/>
    <col min="2049" max="2051" width="11.42578125" customWidth="1"/>
    <col min="2052" max="2052" width="36" customWidth="1"/>
    <col min="2053" max="2058" width="21" customWidth="1"/>
    <col min="2059" max="2059" width="11.42578125" customWidth="1"/>
    <col min="2305" max="2307" width="11.42578125" customWidth="1"/>
    <col min="2308" max="2308" width="36" customWidth="1"/>
    <col min="2309" max="2314" width="21" customWidth="1"/>
    <col min="2315" max="2315" width="11.42578125" customWidth="1"/>
    <col min="2561" max="2563" width="11.42578125" customWidth="1"/>
    <col min="2564" max="2564" width="36" customWidth="1"/>
    <col min="2565" max="2570" width="21" customWidth="1"/>
    <col min="2571" max="2571" width="11.42578125" customWidth="1"/>
    <col min="2817" max="2819" width="11.42578125" customWidth="1"/>
    <col min="2820" max="2820" width="36" customWidth="1"/>
    <col min="2821" max="2826" width="21" customWidth="1"/>
    <col min="2827" max="2827" width="11.42578125" customWidth="1"/>
    <col min="3073" max="3075" width="11.42578125" customWidth="1"/>
    <col min="3076" max="3076" width="36" customWidth="1"/>
    <col min="3077" max="3082" width="21" customWidth="1"/>
    <col min="3083" max="3083" width="11.42578125" customWidth="1"/>
    <col min="3329" max="3331" width="11.42578125" customWidth="1"/>
    <col min="3332" max="3332" width="36" customWidth="1"/>
    <col min="3333" max="3338" width="21" customWidth="1"/>
    <col min="3339" max="3339" width="11.42578125" customWidth="1"/>
    <col min="3585" max="3587" width="11.42578125" customWidth="1"/>
    <col min="3588" max="3588" width="36" customWidth="1"/>
    <col min="3589" max="3594" width="21" customWidth="1"/>
    <col min="3595" max="3595" width="11.42578125" customWidth="1"/>
    <col min="3841" max="3843" width="11.42578125" customWidth="1"/>
    <col min="3844" max="3844" width="36" customWidth="1"/>
    <col min="3845" max="3850" width="21" customWidth="1"/>
    <col min="3851" max="3851" width="11.42578125" customWidth="1"/>
    <col min="4097" max="4099" width="11.42578125" customWidth="1"/>
    <col min="4100" max="4100" width="36" customWidth="1"/>
    <col min="4101" max="4106" width="21" customWidth="1"/>
    <col min="4107" max="4107" width="11.42578125" customWidth="1"/>
    <col min="4353" max="4355" width="11.42578125" customWidth="1"/>
    <col min="4356" max="4356" width="36" customWidth="1"/>
    <col min="4357" max="4362" width="21" customWidth="1"/>
    <col min="4363" max="4363" width="11.42578125" customWidth="1"/>
    <col min="4609" max="4611" width="11.42578125" customWidth="1"/>
    <col min="4612" max="4612" width="36" customWidth="1"/>
    <col min="4613" max="4618" width="21" customWidth="1"/>
    <col min="4619" max="4619" width="11.42578125" customWidth="1"/>
    <col min="4865" max="4867" width="11.42578125" customWidth="1"/>
    <col min="4868" max="4868" width="36" customWidth="1"/>
    <col min="4869" max="4874" width="21" customWidth="1"/>
    <col min="4875" max="4875" width="11.42578125" customWidth="1"/>
    <col min="5121" max="5123" width="11.42578125" customWidth="1"/>
    <col min="5124" max="5124" width="36" customWidth="1"/>
    <col min="5125" max="5130" width="21" customWidth="1"/>
    <col min="5131" max="5131" width="11.42578125" customWidth="1"/>
    <col min="5377" max="5379" width="11.42578125" customWidth="1"/>
    <col min="5380" max="5380" width="36" customWidth="1"/>
    <col min="5381" max="5386" width="21" customWidth="1"/>
    <col min="5387" max="5387" width="11.42578125" customWidth="1"/>
    <col min="5633" max="5635" width="11.42578125" customWidth="1"/>
    <col min="5636" max="5636" width="36" customWidth="1"/>
    <col min="5637" max="5642" width="21" customWidth="1"/>
    <col min="5643" max="5643" width="11.42578125" customWidth="1"/>
    <col min="5889" max="5891" width="11.42578125" customWidth="1"/>
    <col min="5892" max="5892" width="36" customWidth="1"/>
    <col min="5893" max="5898" width="21" customWidth="1"/>
    <col min="5899" max="5899" width="11.42578125" customWidth="1"/>
    <col min="6145" max="6147" width="11.42578125" customWidth="1"/>
    <col min="6148" max="6148" width="36" customWidth="1"/>
    <col min="6149" max="6154" width="21" customWidth="1"/>
    <col min="6155" max="6155" width="11.42578125" customWidth="1"/>
    <col min="6401" max="6403" width="11.42578125" customWidth="1"/>
    <col min="6404" max="6404" width="36" customWidth="1"/>
    <col min="6405" max="6410" width="21" customWidth="1"/>
    <col min="6411" max="6411" width="11.42578125" customWidth="1"/>
    <col min="6657" max="6659" width="11.42578125" customWidth="1"/>
    <col min="6660" max="6660" width="36" customWidth="1"/>
    <col min="6661" max="6666" width="21" customWidth="1"/>
    <col min="6667" max="6667" width="11.42578125" customWidth="1"/>
    <col min="6913" max="6915" width="11.42578125" customWidth="1"/>
    <col min="6916" max="6916" width="36" customWidth="1"/>
    <col min="6917" max="6922" width="21" customWidth="1"/>
    <col min="6923" max="6923" width="11.42578125" customWidth="1"/>
    <col min="7169" max="7171" width="11.42578125" customWidth="1"/>
    <col min="7172" max="7172" width="36" customWidth="1"/>
    <col min="7173" max="7178" width="21" customWidth="1"/>
    <col min="7179" max="7179" width="11.42578125" customWidth="1"/>
    <col min="7425" max="7427" width="11.42578125" customWidth="1"/>
    <col min="7428" max="7428" width="36" customWidth="1"/>
    <col min="7429" max="7434" width="21" customWidth="1"/>
    <col min="7435" max="7435" width="11.42578125" customWidth="1"/>
    <col min="7681" max="7683" width="11.42578125" customWidth="1"/>
    <col min="7684" max="7684" width="36" customWidth="1"/>
    <col min="7685" max="7690" width="21" customWidth="1"/>
    <col min="7691" max="7691" width="11.42578125" customWidth="1"/>
    <col min="7937" max="7939" width="11.42578125" customWidth="1"/>
    <col min="7940" max="7940" width="36" customWidth="1"/>
    <col min="7941" max="7946" width="21" customWidth="1"/>
    <col min="7947" max="7947" width="11.42578125" customWidth="1"/>
    <col min="8193" max="8195" width="11.42578125" customWidth="1"/>
    <col min="8196" max="8196" width="36" customWidth="1"/>
    <col min="8197" max="8202" width="21" customWidth="1"/>
    <col min="8203" max="8203" width="11.42578125" customWidth="1"/>
    <col min="8449" max="8451" width="11.42578125" customWidth="1"/>
    <col min="8452" max="8452" width="36" customWidth="1"/>
    <col min="8453" max="8458" width="21" customWidth="1"/>
    <col min="8459" max="8459" width="11.42578125" customWidth="1"/>
    <col min="8705" max="8707" width="11.42578125" customWidth="1"/>
    <col min="8708" max="8708" width="36" customWidth="1"/>
    <col min="8709" max="8714" width="21" customWidth="1"/>
    <col min="8715" max="8715" width="11.42578125" customWidth="1"/>
    <col min="8961" max="8963" width="11.42578125" customWidth="1"/>
    <col min="8964" max="8964" width="36" customWidth="1"/>
    <col min="8965" max="8970" width="21" customWidth="1"/>
    <col min="8971" max="8971" width="11.42578125" customWidth="1"/>
    <col min="9217" max="9219" width="11.42578125" customWidth="1"/>
    <col min="9220" max="9220" width="36" customWidth="1"/>
    <col min="9221" max="9226" width="21" customWidth="1"/>
    <col min="9227" max="9227" width="11.42578125" customWidth="1"/>
    <col min="9473" max="9475" width="11.42578125" customWidth="1"/>
    <col min="9476" max="9476" width="36" customWidth="1"/>
    <col min="9477" max="9482" width="21" customWidth="1"/>
    <col min="9483" max="9483" width="11.42578125" customWidth="1"/>
    <col min="9729" max="9731" width="11.42578125" customWidth="1"/>
    <col min="9732" max="9732" width="36" customWidth="1"/>
    <col min="9733" max="9738" width="21" customWidth="1"/>
    <col min="9739" max="9739" width="11.42578125" customWidth="1"/>
    <col min="9985" max="9987" width="11.42578125" customWidth="1"/>
    <col min="9988" max="9988" width="36" customWidth="1"/>
    <col min="9989" max="9994" width="21" customWidth="1"/>
    <col min="9995" max="9995" width="11.42578125" customWidth="1"/>
    <col min="10241" max="10243" width="11.42578125" customWidth="1"/>
    <col min="10244" max="10244" width="36" customWidth="1"/>
    <col min="10245" max="10250" width="21" customWidth="1"/>
    <col min="10251" max="10251" width="11.42578125" customWidth="1"/>
    <col min="10497" max="10499" width="11.42578125" customWidth="1"/>
    <col min="10500" max="10500" width="36" customWidth="1"/>
    <col min="10501" max="10506" width="21" customWidth="1"/>
    <col min="10507" max="10507" width="11.42578125" customWidth="1"/>
    <col min="10753" max="10755" width="11.42578125" customWidth="1"/>
    <col min="10756" max="10756" width="36" customWidth="1"/>
    <col min="10757" max="10762" width="21" customWidth="1"/>
    <col min="10763" max="10763" width="11.42578125" customWidth="1"/>
    <col min="11009" max="11011" width="11.42578125" customWidth="1"/>
    <col min="11012" max="11012" width="36" customWidth="1"/>
    <col min="11013" max="11018" width="21" customWidth="1"/>
    <col min="11019" max="11019" width="11.42578125" customWidth="1"/>
    <col min="11265" max="11267" width="11.42578125" customWidth="1"/>
    <col min="11268" max="11268" width="36" customWidth="1"/>
    <col min="11269" max="11274" width="21" customWidth="1"/>
    <col min="11275" max="11275" width="11.42578125" customWidth="1"/>
    <col min="11521" max="11523" width="11.42578125" customWidth="1"/>
    <col min="11524" max="11524" width="36" customWidth="1"/>
    <col min="11525" max="11530" width="21" customWidth="1"/>
    <col min="11531" max="11531" width="11.42578125" customWidth="1"/>
    <col min="11777" max="11779" width="11.42578125" customWidth="1"/>
    <col min="11780" max="11780" width="36" customWidth="1"/>
    <col min="11781" max="11786" width="21" customWidth="1"/>
    <col min="11787" max="11787" width="11.42578125" customWidth="1"/>
    <col min="12033" max="12035" width="11.42578125" customWidth="1"/>
    <col min="12036" max="12036" width="36" customWidth="1"/>
    <col min="12037" max="12042" width="21" customWidth="1"/>
    <col min="12043" max="12043" width="11.42578125" customWidth="1"/>
    <col min="12289" max="12291" width="11.42578125" customWidth="1"/>
    <col min="12292" max="12292" width="36" customWidth="1"/>
    <col min="12293" max="12298" width="21" customWidth="1"/>
    <col min="12299" max="12299" width="11.42578125" customWidth="1"/>
    <col min="12545" max="12547" width="11.42578125" customWidth="1"/>
    <col min="12548" max="12548" width="36" customWidth="1"/>
    <col min="12549" max="12554" width="21" customWidth="1"/>
    <col min="12555" max="12555" width="11.42578125" customWidth="1"/>
    <col min="12801" max="12803" width="11.42578125" customWidth="1"/>
    <col min="12804" max="12804" width="36" customWidth="1"/>
    <col min="12805" max="12810" width="21" customWidth="1"/>
    <col min="12811" max="12811" width="11.42578125" customWidth="1"/>
    <col min="13057" max="13059" width="11.42578125" customWidth="1"/>
    <col min="13060" max="13060" width="36" customWidth="1"/>
    <col min="13061" max="13066" width="21" customWidth="1"/>
    <col min="13067" max="13067" width="11.42578125" customWidth="1"/>
    <col min="13313" max="13315" width="11.42578125" customWidth="1"/>
    <col min="13316" max="13316" width="36" customWidth="1"/>
    <col min="13317" max="13322" width="21" customWidth="1"/>
    <col min="13323" max="13323" width="11.42578125" customWidth="1"/>
    <col min="13569" max="13571" width="11.42578125" customWidth="1"/>
    <col min="13572" max="13572" width="36" customWidth="1"/>
    <col min="13573" max="13578" width="21" customWidth="1"/>
    <col min="13579" max="13579" width="11.42578125" customWidth="1"/>
    <col min="13825" max="13827" width="11.42578125" customWidth="1"/>
    <col min="13828" max="13828" width="36" customWidth="1"/>
    <col min="13829" max="13834" width="21" customWidth="1"/>
    <col min="13835" max="13835" width="11.42578125" customWidth="1"/>
    <col min="14081" max="14083" width="11.42578125" customWidth="1"/>
    <col min="14084" max="14084" width="36" customWidth="1"/>
    <col min="14085" max="14090" width="21" customWidth="1"/>
    <col min="14091" max="14091" width="11.42578125" customWidth="1"/>
    <col min="14337" max="14339" width="11.42578125" customWidth="1"/>
    <col min="14340" max="14340" width="36" customWidth="1"/>
    <col min="14341" max="14346" width="21" customWidth="1"/>
    <col min="14347" max="14347" width="11.42578125" customWidth="1"/>
    <col min="14593" max="14595" width="11.42578125" customWidth="1"/>
    <col min="14596" max="14596" width="36" customWidth="1"/>
    <col min="14597" max="14602" width="21" customWidth="1"/>
    <col min="14603" max="14603" width="11.42578125" customWidth="1"/>
    <col min="14849" max="14851" width="11.42578125" customWidth="1"/>
    <col min="14852" max="14852" width="36" customWidth="1"/>
    <col min="14853" max="14858" width="21" customWidth="1"/>
    <col min="14859" max="14859" width="11.42578125" customWidth="1"/>
    <col min="15105" max="15107" width="11.42578125" customWidth="1"/>
    <col min="15108" max="15108" width="36" customWidth="1"/>
    <col min="15109" max="15114" width="21" customWidth="1"/>
    <col min="15115" max="15115" width="11.42578125" customWidth="1"/>
    <col min="15361" max="15363" width="11.42578125" customWidth="1"/>
    <col min="15364" max="15364" width="36" customWidth="1"/>
    <col min="15365" max="15370" width="21" customWidth="1"/>
    <col min="15371" max="15371" width="11.42578125" customWidth="1"/>
    <col min="15617" max="15619" width="11.42578125" customWidth="1"/>
    <col min="15620" max="15620" width="36" customWidth="1"/>
    <col min="15621" max="15626" width="21" customWidth="1"/>
    <col min="15627" max="15627" width="11.42578125" customWidth="1"/>
    <col min="15873" max="15875" width="11.42578125" customWidth="1"/>
    <col min="15876" max="15876" width="36" customWidth="1"/>
    <col min="15877" max="15882" width="21" customWidth="1"/>
    <col min="15883" max="15883" width="11.42578125" customWidth="1"/>
    <col min="16129" max="16131" width="11.42578125" customWidth="1"/>
    <col min="16132" max="16132" width="36" customWidth="1"/>
    <col min="16133" max="16138" width="21" customWidth="1"/>
    <col min="16139" max="16139" width="11.42578125" customWidth="1"/>
  </cols>
  <sheetData>
    <row r="2" spans="2:10" x14ac:dyDescent="0.25">
      <c r="F2" s="1" t="s">
        <v>0</v>
      </c>
    </row>
    <row r="3" spans="2:10" x14ac:dyDescent="0.25">
      <c r="F3" s="1" t="s">
        <v>1</v>
      </c>
    </row>
    <row r="4" spans="2:10" x14ac:dyDescent="0.25">
      <c r="F4" s="1" t="s">
        <v>2</v>
      </c>
    </row>
    <row r="5" spans="2:10" x14ac:dyDescent="0.25">
      <c r="F5" s="1"/>
    </row>
    <row r="6" spans="2:10" x14ac:dyDescent="0.25">
      <c r="F6" s="2" t="s">
        <v>3</v>
      </c>
    </row>
    <row r="7" spans="2:10" x14ac:dyDescent="0.25">
      <c r="F7" s="3" t="s">
        <v>4</v>
      </c>
    </row>
    <row r="8" spans="2:10" x14ac:dyDescent="0.25">
      <c r="F8" s="4" t="s">
        <v>45</v>
      </c>
    </row>
    <row r="9" spans="2:10" x14ac:dyDescent="0.25">
      <c r="B9" s="5"/>
      <c r="C9" s="5"/>
      <c r="D9" s="5"/>
      <c r="E9" s="6"/>
      <c r="F9" s="7"/>
      <c r="G9" s="7"/>
      <c r="H9" s="7"/>
      <c r="I9" s="7"/>
      <c r="J9" s="7"/>
    </row>
    <row r="10" spans="2:10" x14ac:dyDescent="0.25">
      <c r="B10" s="77" t="s">
        <v>5</v>
      </c>
      <c r="C10" s="78"/>
      <c r="D10" s="78"/>
      <c r="E10" s="80" t="s">
        <v>6</v>
      </c>
      <c r="F10" s="81"/>
      <c r="G10" s="81"/>
      <c r="H10" s="81"/>
      <c r="I10" s="82"/>
      <c r="J10" s="83" t="s">
        <v>7</v>
      </c>
    </row>
    <row r="11" spans="2:10" ht="24.75" x14ac:dyDescent="0.25">
      <c r="B11" s="78"/>
      <c r="C11" s="78"/>
      <c r="D11" s="78"/>
      <c r="E11" s="8" t="s">
        <v>8</v>
      </c>
      <c r="F11" s="9" t="s">
        <v>9</v>
      </c>
      <c r="G11" s="8" t="s">
        <v>10</v>
      </c>
      <c r="H11" s="8" t="s">
        <v>11</v>
      </c>
      <c r="I11" s="8" t="s">
        <v>12</v>
      </c>
      <c r="J11" s="83"/>
    </row>
    <row r="12" spans="2:10" x14ac:dyDescent="0.25">
      <c r="B12" s="79"/>
      <c r="C12" s="79"/>
      <c r="D12" s="79"/>
      <c r="E12" s="10" t="s">
        <v>13</v>
      </c>
      <c r="F12" s="10" t="s">
        <v>14</v>
      </c>
      <c r="G12" s="10" t="s">
        <v>15</v>
      </c>
      <c r="H12" s="10" t="s">
        <v>16</v>
      </c>
      <c r="I12" s="10" t="s">
        <v>17</v>
      </c>
      <c r="J12" s="10" t="s">
        <v>18</v>
      </c>
    </row>
    <row r="13" spans="2:10" x14ac:dyDescent="0.25">
      <c r="B13" s="11"/>
      <c r="C13" s="12"/>
      <c r="D13" s="13"/>
      <c r="E13" s="14"/>
      <c r="F13" s="15"/>
      <c r="G13" s="14"/>
      <c r="H13" s="15"/>
      <c r="I13" s="15"/>
      <c r="J13" s="15"/>
    </row>
    <row r="14" spans="2:10" x14ac:dyDescent="0.25">
      <c r="B14" s="84" t="s">
        <v>19</v>
      </c>
      <c r="C14" s="67"/>
      <c r="D14" s="68"/>
      <c r="E14" s="52">
        <v>94112615.75</v>
      </c>
      <c r="F14" s="53">
        <v>0</v>
      </c>
      <c r="G14" s="50">
        <f>E14+F14</f>
        <v>94112615.75</v>
      </c>
      <c r="H14" s="50">
        <v>80983457.439999998</v>
      </c>
      <c r="I14" s="50">
        <v>80983457.439999998</v>
      </c>
      <c r="J14" s="59">
        <f>I14-E14</f>
        <v>-13129158.310000002</v>
      </c>
    </row>
    <row r="15" spans="2:10" x14ac:dyDescent="0.25">
      <c r="B15" s="84" t="s">
        <v>20</v>
      </c>
      <c r="C15" s="67"/>
      <c r="D15" s="68"/>
      <c r="E15" s="52">
        <v>0</v>
      </c>
      <c r="F15" s="53">
        <v>0</v>
      </c>
      <c r="G15" s="50">
        <f t="shared" ref="G15:G20" si="0">E15-F15</f>
        <v>0</v>
      </c>
      <c r="H15" s="50">
        <v>0</v>
      </c>
      <c r="I15" s="50">
        <v>0</v>
      </c>
      <c r="J15" s="59">
        <f t="shared" ref="J15:J23" si="1">I15-E15</f>
        <v>0</v>
      </c>
    </row>
    <row r="16" spans="2:10" x14ac:dyDescent="0.25">
      <c r="B16" s="84" t="s">
        <v>21</v>
      </c>
      <c r="C16" s="67"/>
      <c r="D16" s="68"/>
      <c r="E16" s="52">
        <v>0</v>
      </c>
      <c r="F16" s="53">
        <v>0</v>
      </c>
      <c r="G16" s="50">
        <f t="shared" si="0"/>
        <v>0</v>
      </c>
      <c r="H16" s="50">
        <v>0</v>
      </c>
      <c r="I16" s="50">
        <v>0</v>
      </c>
      <c r="J16" s="59">
        <f t="shared" si="1"/>
        <v>0</v>
      </c>
    </row>
    <row r="17" spans="2:257" x14ac:dyDescent="0.25">
      <c r="B17" s="84" t="s">
        <v>22</v>
      </c>
      <c r="C17" s="67"/>
      <c r="D17" s="68"/>
      <c r="E17" s="52">
        <v>183389729.71000001</v>
      </c>
      <c r="F17" s="53">
        <v>0</v>
      </c>
      <c r="G17" s="50">
        <f t="shared" si="0"/>
        <v>183389729.71000001</v>
      </c>
      <c r="H17" s="50">
        <v>206858352.16999999</v>
      </c>
      <c r="I17" s="50">
        <v>206858352.16999999</v>
      </c>
      <c r="J17" s="59">
        <f t="shared" si="1"/>
        <v>23468622.459999979</v>
      </c>
    </row>
    <row r="18" spans="2:257" x14ac:dyDescent="0.25">
      <c r="B18" s="84" t="s">
        <v>23</v>
      </c>
      <c r="C18" s="67"/>
      <c r="D18" s="68"/>
      <c r="E18" s="52">
        <v>13052394.369999999</v>
      </c>
      <c r="F18" s="53">
        <v>0</v>
      </c>
      <c r="G18" s="50">
        <f t="shared" si="0"/>
        <v>13052394.369999999</v>
      </c>
      <c r="H18" s="50">
        <v>47985995.130000003</v>
      </c>
      <c r="I18" s="50">
        <v>47985995.130000003</v>
      </c>
      <c r="J18" s="59">
        <f t="shared" si="1"/>
        <v>34933600.760000005</v>
      </c>
      <c r="IW18" s="62"/>
    </row>
    <row r="19" spans="2:257" x14ac:dyDescent="0.25">
      <c r="B19" s="84" t="s">
        <v>24</v>
      </c>
      <c r="C19" s="67"/>
      <c r="D19" s="68"/>
      <c r="E19" s="52">
        <v>20642934.32</v>
      </c>
      <c r="F19" s="53">
        <v>0</v>
      </c>
      <c r="G19" s="50">
        <f t="shared" si="0"/>
        <v>20642934.32</v>
      </c>
      <c r="H19" s="50">
        <v>25671057.530000001</v>
      </c>
      <c r="I19" s="50">
        <v>25671057.530000001</v>
      </c>
      <c r="J19" s="59">
        <f t="shared" si="1"/>
        <v>5028123.2100000009</v>
      </c>
      <c r="IW19" s="62"/>
    </row>
    <row r="20" spans="2:257" ht="26.25" customHeight="1" x14ac:dyDescent="0.25">
      <c r="B20" s="84" t="s">
        <v>25</v>
      </c>
      <c r="C20" s="67"/>
      <c r="D20" s="68"/>
      <c r="E20" s="52">
        <v>52208404.950000003</v>
      </c>
      <c r="F20" s="53">
        <v>0</v>
      </c>
      <c r="G20" s="50">
        <f t="shared" si="0"/>
        <v>52208404.950000003</v>
      </c>
      <c r="H20" s="50">
        <v>162588806.68000001</v>
      </c>
      <c r="I20" s="50">
        <v>162588806.68000001</v>
      </c>
      <c r="J20" s="59">
        <f t="shared" si="1"/>
        <v>110380401.73</v>
      </c>
    </row>
    <row r="21" spans="2:257" ht="40.9" customHeight="1" x14ac:dyDescent="0.25">
      <c r="B21" s="84" t="s">
        <v>26</v>
      </c>
      <c r="C21" s="67"/>
      <c r="D21" s="68"/>
      <c r="E21" s="52">
        <v>616013224.53999996</v>
      </c>
      <c r="F21" s="54">
        <v>241293</v>
      </c>
      <c r="G21" s="50">
        <f>E21+F21</f>
        <v>616254517.53999996</v>
      </c>
      <c r="H21" s="50">
        <f>640180733.75-7471529.39-211487.34</f>
        <v>632497717.01999998</v>
      </c>
      <c r="I21" s="50">
        <f>640180733.75-7471529.39-211487.34</f>
        <v>632497717.01999998</v>
      </c>
      <c r="J21" s="59">
        <f>I21-E21</f>
        <v>16484492.480000019</v>
      </c>
    </row>
    <row r="22" spans="2:257" ht="27" customHeight="1" x14ac:dyDescent="0.25">
      <c r="B22" s="84" t="s">
        <v>27</v>
      </c>
      <c r="C22" s="67"/>
      <c r="D22" s="68"/>
      <c r="E22" s="52">
        <v>12146295.41</v>
      </c>
      <c r="F22" s="53">
        <v>0</v>
      </c>
      <c r="G22" s="50">
        <f>E22-F22</f>
        <v>12146295.41</v>
      </c>
      <c r="H22" s="50">
        <f>7471529.39+211487.34</f>
        <v>7683016.7299999995</v>
      </c>
      <c r="I22" s="50">
        <f>7471529.39+211487.34</f>
        <v>7683016.7299999995</v>
      </c>
      <c r="J22" s="59">
        <f t="shared" si="1"/>
        <v>-4463278.6800000006</v>
      </c>
      <c r="IV22" s="25"/>
    </row>
    <row r="23" spans="2:257" ht="16.149999999999999" customHeight="1" x14ac:dyDescent="0.25">
      <c r="B23" s="84" t="s">
        <v>28</v>
      </c>
      <c r="C23" s="67"/>
      <c r="D23" s="68"/>
      <c r="E23" s="52">
        <v>0</v>
      </c>
      <c r="F23" s="53">
        <v>0</v>
      </c>
      <c r="G23" s="50">
        <f>E23-F23</f>
        <v>0</v>
      </c>
      <c r="H23" s="50">
        <v>0</v>
      </c>
      <c r="I23" s="50">
        <v>0</v>
      </c>
      <c r="J23" s="59">
        <f t="shared" si="1"/>
        <v>0</v>
      </c>
      <c r="K23" s="25"/>
    </row>
    <row r="24" spans="2:257" x14ac:dyDescent="0.25">
      <c r="B24" s="17"/>
      <c r="C24" s="18"/>
      <c r="D24" s="19"/>
      <c r="E24" s="60"/>
      <c r="F24" s="61"/>
      <c r="G24" s="60"/>
      <c r="H24" s="60"/>
      <c r="I24" s="60"/>
      <c r="J24" s="60"/>
    </row>
    <row r="25" spans="2:257" x14ac:dyDescent="0.25">
      <c r="B25" s="20"/>
      <c r="C25" s="21"/>
      <c r="D25" s="22" t="s">
        <v>29</v>
      </c>
      <c r="E25" s="23">
        <f>SUM(E14:E24)</f>
        <v>991565599.04999995</v>
      </c>
      <c r="F25" s="23">
        <f>SUM(F14:F24)</f>
        <v>241293</v>
      </c>
      <c r="G25" s="23">
        <f>SUM(G14:G24)</f>
        <v>991806892.04999995</v>
      </c>
      <c r="H25" s="23">
        <f>SUM(H14:H24)</f>
        <v>1164268402.7</v>
      </c>
      <c r="I25" s="23">
        <f>SUM(I14:I24)</f>
        <v>1164268402.7</v>
      </c>
      <c r="J25" s="73">
        <f t="shared" ref="J25" si="2">SUM(J14:J23)</f>
        <v>172702803.65000001</v>
      </c>
      <c r="IV25" s="25"/>
      <c r="IW25" s="25"/>
    </row>
    <row r="26" spans="2:257" x14ac:dyDescent="0.25">
      <c r="B26" s="30"/>
      <c r="C26" s="30"/>
      <c r="D26" s="30"/>
      <c r="E26" s="24"/>
      <c r="F26" s="24"/>
      <c r="G26" s="30"/>
      <c r="H26" s="75" t="s">
        <v>30</v>
      </c>
      <c r="I26" s="76"/>
      <c r="J26" s="74"/>
      <c r="K26" s="25"/>
    </row>
    <row r="27" spans="2:257" x14ac:dyDescent="0.25">
      <c r="B27" s="30"/>
      <c r="C27" s="30"/>
      <c r="D27" s="30"/>
      <c r="E27" s="30"/>
      <c r="F27" s="24"/>
      <c r="G27" s="24"/>
      <c r="H27" s="30"/>
      <c r="I27" s="24"/>
      <c r="J27" s="30"/>
      <c r="K27" s="25"/>
    </row>
    <row r="28" spans="2:257" x14ac:dyDescent="0.25">
      <c r="B28" s="30"/>
      <c r="C28" s="30"/>
      <c r="D28" s="30"/>
      <c r="E28" s="30"/>
      <c r="F28" s="30"/>
      <c r="G28" s="30"/>
      <c r="H28" s="30"/>
      <c r="I28" s="30"/>
      <c r="J28" s="24"/>
    </row>
    <row r="29" spans="2:257" ht="15" customHeight="1" x14ac:dyDescent="0.25">
      <c r="B29" s="77" t="s">
        <v>31</v>
      </c>
      <c r="C29" s="78"/>
      <c r="D29" s="78"/>
      <c r="E29" s="80" t="s">
        <v>6</v>
      </c>
      <c r="F29" s="81"/>
      <c r="G29" s="81"/>
      <c r="H29" s="81"/>
      <c r="I29" s="82"/>
      <c r="J29" s="83" t="s">
        <v>7</v>
      </c>
    </row>
    <row r="30" spans="2:257" ht="24.75" x14ac:dyDescent="0.25">
      <c r="B30" s="78"/>
      <c r="C30" s="78"/>
      <c r="D30" s="78"/>
      <c r="E30" s="8" t="s">
        <v>8</v>
      </c>
      <c r="F30" s="9" t="s">
        <v>32</v>
      </c>
      <c r="G30" s="8" t="s">
        <v>10</v>
      </c>
      <c r="H30" s="8" t="s">
        <v>11</v>
      </c>
      <c r="I30" s="8" t="s">
        <v>12</v>
      </c>
      <c r="J30" s="83"/>
    </row>
    <row r="31" spans="2:257" x14ac:dyDescent="0.25">
      <c r="B31" s="79"/>
      <c r="C31" s="79"/>
      <c r="D31" s="79"/>
      <c r="E31" s="10" t="s">
        <v>13</v>
      </c>
      <c r="F31" s="10" t="s">
        <v>14</v>
      </c>
      <c r="G31" s="10" t="s">
        <v>15</v>
      </c>
      <c r="H31" s="10" t="s">
        <v>16</v>
      </c>
      <c r="I31" s="10" t="s">
        <v>17</v>
      </c>
      <c r="J31" s="10" t="s">
        <v>18</v>
      </c>
    </row>
    <row r="32" spans="2:257" x14ac:dyDescent="0.25">
      <c r="B32" s="11"/>
      <c r="C32" s="12"/>
      <c r="D32" s="13"/>
      <c r="E32" s="15"/>
      <c r="F32" s="15"/>
      <c r="G32" s="15"/>
      <c r="H32" s="15"/>
      <c r="I32" s="15"/>
      <c r="J32" s="15"/>
    </row>
    <row r="33" spans="2:256" x14ac:dyDescent="0.25">
      <c r="B33" s="31" t="s">
        <v>33</v>
      </c>
      <c r="C33" s="32"/>
      <c r="D33" s="33"/>
      <c r="E33" s="55">
        <f>SUM(E34:E41)</f>
        <v>939357194.10000002</v>
      </c>
      <c r="F33" s="55">
        <f t="shared" ref="F33:J33" si="3">F34+F36+F37+F38+F39+F40+F41</f>
        <v>241293</v>
      </c>
      <c r="G33" s="55">
        <f t="shared" si="3"/>
        <v>939598487.10000002</v>
      </c>
      <c r="H33" s="55">
        <f t="shared" si="3"/>
        <v>1001679596.02</v>
      </c>
      <c r="I33" s="55">
        <f t="shared" si="3"/>
        <v>1001679596.02</v>
      </c>
      <c r="J33" s="34">
        <f t="shared" si="3"/>
        <v>62322401.920000002</v>
      </c>
    </row>
    <row r="34" spans="2:256" x14ac:dyDescent="0.25">
      <c r="B34" s="35"/>
      <c r="C34" s="67" t="s">
        <v>19</v>
      </c>
      <c r="D34" s="68"/>
      <c r="E34" s="52">
        <v>94112615.75</v>
      </c>
      <c r="F34" s="53">
        <v>0</v>
      </c>
      <c r="G34" s="37">
        <f t="shared" ref="G34:G41" si="4">E34+F34</f>
        <v>94112615.75</v>
      </c>
      <c r="H34" s="50">
        <f>H14</f>
        <v>80983457.439999998</v>
      </c>
      <c r="I34" s="50">
        <f t="shared" ref="I34:I41" si="5">H34</f>
        <v>80983457.439999998</v>
      </c>
      <c r="J34" s="37">
        <f t="shared" ref="J34:J41" si="6">I34-E34</f>
        <v>-13129158.310000002</v>
      </c>
    </row>
    <row r="35" spans="2:256" x14ac:dyDescent="0.25">
      <c r="B35" s="35"/>
      <c r="C35" s="67" t="s">
        <v>20</v>
      </c>
      <c r="D35" s="68"/>
      <c r="E35" s="36">
        <v>0</v>
      </c>
      <c r="F35" s="36">
        <v>0</v>
      </c>
      <c r="G35" s="37">
        <f t="shared" si="4"/>
        <v>0</v>
      </c>
      <c r="H35" s="50">
        <v>0</v>
      </c>
      <c r="I35" s="50">
        <f t="shared" si="5"/>
        <v>0</v>
      </c>
      <c r="J35" s="37">
        <f t="shared" si="6"/>
        <v>0</v>
      </c>
    </row>
    <row r="36" spans="2:256" x14ac:dyDescent="0.25">
      <c r="B36" s="35"/>
      <c r="C36" s="67" t="s">
        <v>21</v>
      </c>
      <c r="D36" s="68"/>
      <c r="E36" s="52">
        <v>0</v>
      </c>
      <c r="F36" s="36">
        <v>0</v>
      </c>
      <c r="G36" s="37">
        <f t="shared" si="4"/>
        <v>0</v>
      </c>
      <c r="H36" s="50">
        <v>0</v>
      </c>
      <c r="I36" s="50">
        <f t="shared" si="5"/>
        <v>0</v>
      </c>
      <c r="J36" s="37">
        <f t="shared" si="6"/>
        <v>0</v>
      </c>
    </row>
    <row r="37" spans="2:256" x14ac:dyDescent="0.25">
      <c r="B37" s="35"/>
      <c r="C37" s="67" t="s">
        <v>22</v>
      </c>
      <c r="D37" s="68"/>
      <c r="E37" s="52">
        <v>183389729.71000001</v>
      </c>
      <c r="F37" s="36">
        <v>0</v>
      </c>
      <c r="G37" s="37">
        <f t="shared" si="4"/>
        <v>183389729.71000001</v>
      </c>
      <c r="H37" s="50">
        <f>H17</f>
        <v>206858352.16999999</v>
      </c>
      <c r="I37" s="50">
        <f t="shared" si="5"/>
        <v>206858352.16999999</v>
      </c>
      <c r="J37" s="37">
        <f t="shared" si="6"/>
        <v>23468622.459999979</v>
      </c>
    </row>
    <row r="38" spans="2:256" x14ac:dyDescent="0.25">
      <c r="B38" s="35"/>
      <c r="C38" s="67" t="s">
        <v>23</v>
      </c>
      <c r="D38" s="68"/>
      <c r="E38" s="52">
        <v>13052394.369999999</v>
      </c>
      <c r="F38" s="36">
        <v>0</v>
      </c>
      <c r="G38" s="37">
        <f t="shared" si="4"/>
        <v>13052394.369999999</v>
      </c>
      <c r="H38" s="50">
        <f>H18</f>
        <v>47985995.130000003</v>
      </c>
      <c r="I38" s="50">
        <f t="shared" si="5"/>
        <v>47985995.130000003</v>
      </c>
      <c r="J38" s="37">
        <f t="shared" si="6"/>
        <v>34933600.760000005</v>
      </c>
    </row>
    <row r="39" spans="2:256" x14ac:dyDescent="0.25">
      <c r="B39" s="35"/>
      <c r="C39" s="67" t="s">
        <v>24</v>
      </c>
      <c r="D39" s="68"/>
      <c r="E39" s="52">
        <v>20642934.32</v>
      </c>
      <c r="F39" s="36">
        <v>0</v>
      </c>
      <c r="G39" s="37">
        <f t="shared" si="4"/>
        <v>20642934.32</v>
      </c>
      <c r="H39" s="50">
        <f>H19</f>
        <v>25671057.530000001</v>
      </c>
      <c r="I39" s="50">
        <f t="shared" si="5"/>
        <v>25671057.530000001</v>
      </c>
      <c r="J39" s="37">
        <f t="shared" si="6"/>
        <v>5028123.2100000009</v>
      </c>
    </row>
    <row r="40" spans="2:256" ht="38.25" customHeight="1" x14ac:dyDescent="0.25">
      <c r="B40" s="35"/>
      <c r="C40" s="67" t="s">
        <v>26</v>
      </c>
      <c r="D40" s="68"/>
      <c r="E40" s="52">
        <v>616013224.53999996</v>
      </c>
      <c r="F40" s="54">
        <f>F21</f>
        <v>241293</v>
      </c>
      <c r="G40" s="37">
        <f t="shared" si="4"/>
        <v>616254517.53999996</v>
      </c>
      <c r="H40" s="50">
        <f>H21</f>
        <v>632497717.01999998</v>
      </c>
      <c r="I40" s="50">
        <f t="shared" si="5"/>
        <v>632497717.01999998</v>
      </c>
      <c r="J40" s="16">
        <f>SUM(I40-E40)</f>
        <v>16484492.480000019</v>
      </c>
      <c r="IV40" s="25"/>
    </row>
    <row r="41" spans="2:256" ht="24.75" customHeight="1" x14ac:dyDescent="0.25">
      <c r="B41" s="35"/>
      <c r="C41" s="67" t="s">
        <v>27</v>
      </c>
      <c r="D41" s="68"/>
      <c r="E41" s="52">
        <v>12146295.41</v>
      </c>
      <c r="F41" s="50">
        <v>0</v>
      </c>
      <c r="G41" s="37">
        <f t="shared" si="4"/>
        <v>12146295.41</v>
      </c>
      <c r="H41" s="50">
        <f>H22-H47</f>
        <v>7683016.7299999995</v>
      </c>
      <c r="I41" s="50">
        <f t="shared" si="5"/>
        <v>7683016.7299999995</v>
      </c>
      <c r="J41" s="37">
        <f t="shared" si="6"/>
        <v>-4463278.6800000006</v>
      </c>
    </row>
    <row r="42" spans="2:256" x14ac:dyDescent="0.25">
      <c r="B42" s="35"/>
      <c r="C42" s="38"/>
      <c r="D42" s="39"/>
      <c r="E42" s="37"/>
      <c r="F42" s="37"/>
      <c r="G42" s="37"/>
      <c r="H42" s="37"/>
      <c r="I42" s="37"/>
      <c r="J42" s="37"/>
    </row>
    <row r="43" spans="2:256" ht="34.5" customHeight="1" x14ac:dyDescent="0.25">
      <c r="B43" s="64" t="s">
        <v>34</v>
      </c>
      <c r="C43" s="65"/>
      <c r="D43" s="66"/>
      <c r="E43" s="40">
        <f>SUM(E44:E48)</f>
        <v>52208404.950000003</v>
      </c>
      <c r="F43" s="40">
        <f t="shared" ref="F43:J43" si="7">F44+F46+F47</f>
        <v>0</v>
      </c>
      <c r="G43" s="40">
        <f t="shared" si="7"/>
        <v>52208404.950000003</v>
      </c>
      <c r="H43" s="40">
        <f t="shared" si="7"/>
        <v>162588806.68000001</v>
      </c>
      <c r="I43" s="40">
        <f t="shared" si="7"/>
        <v>162588806.68000001</v>
      </c>
      <c r="J43" s="40">
        <f t="shared" si="7"/>
        <v>110380401.73</v>
      </c>
    </row>
    <row r="44" spans="2:256" x14ac:dyDescent="0.25">
      <c r="B44" s="31"/>
      <c r="C44" s="67" t="s">
        <v>20</v>
      </c>
      <c r="D44" s="68"/>
      <c r="E44" s="36">
        <v>0</v>
      </c>
      <c r="F44" s="36">
        <v>0</v>
      </c>
      <c r="G44" s="37">
        <f>E44+F44</f>
        <v>0</v>
      </c>
      <c r="H44" s="36">
        <v>0</v>
      </c>
      <c r="I44" s="36">
        <f t="shared" ref="I44:I50" si="8">H44</f>
        <v>0</v>
      </c>
      <c r="J44" s="37">
        <f>I44-E44</f>
        <v>0</v>
      </c>
    </row>
    <row r="45" spans="2:256" x14ac:dyDescent="0.25">
      <c r="B45" s="31"/>
      <c r="C45" s="28" t="s">
        <v>23</v>
      </c>
      <c r="D45" s="29"/>
      <c r="E45" s="36">
        <v>0</v>
      </c>
      <c r="F45" s="36">
        <v>0</v>
      </c>
      <c r="G45" s="37">
        <f>E45+F45</f>
        <v>0</v>
      </c>
      <c r="H45" s="36">
        <v>0</v>
      </c>
      <c r="I45" s="36">
        <f t="shared" si="8"/>
        <v>0</v>
      </c>
      <c r="J45" s="37">
        <f>I45-E45</f>
        <v>0</v>
      </c>
    </row>
    <row r="46" spans="2:256" ht="25.5" customHeight="1" x14ac:dyDescent="0.25">
      <c r="B46" s="35"/>
      <c r="C46" s="67" t="s">
        <v>25</v>
      </c>
      <c r="D46" s="68"/>
      <c r="E46" s="52">
        <v>52208404.950000003</v>
      </c>
      <c r="F46" s="50">
        <v>0</v>
      </c>
      <c r="G46" s="37">
        <f>E46+F46</f>
        <v>52208404.950000003</v>
      </c>
      <c r="H46" s="50">
        <f>H20</f>
        <v>162588806.68000001</v>
      </c>
      <c r="I46" s="50">
        <f t="shared" si="8"/>
        <v>162588806.68000001</v>
      </c>
      <c r="J46" s="16">
        <f t="shared" ref="J46" si="9">I46-E46</f>
        <v>110380401.73</v>
      </c>
    </row>
    <row r="47" spans="2:256" ht="29.25" customHeight="1" x14ac:dyDescent="0.25">
      <c r="B47" s="35"/>
      <c r="C47" s="67" t="s">
        <v>27</v>
      </c>
      <c r="D47" s="68"/>
      <c r="E47" s="36">
        <v>0</v>
      </c>
      <c r="F47" s="36">
        <v>0</v>
      </c>
      <c r="G47" s="37">
        <f>E47+F47</f>
        <v>0</v>
      </c>
      <c r="H47" s="37">
        <v>0</v>
      </c>
      <c r="I47" s="36">
        <f t="shared" si="8"/>
        <v>0</v>
      </c>
      <c r="J47" s="37">
        <f>I47-E47</f>
        <v>0</v>
      </c>
    </row>
    <row r="48" spans="2:256" x14ac:dyDescent="0.25">
      <c r="B48" s="41"/>
      <c r="C48" s="42"/>
      <c r="D48" s="43"/>
      <c r="E48" s="56"/>
      <c r="F48" s="51"/>
      <c r="G48" s="51"/>
      <c r="H48" s="51"/>
      <c r="I48" s="51">
        <f t="shared" si="8"/>
        <v>0</v>
      </c>
      <c r="J48" s="44"/>
    </row>
    <row r="49" spans="2:256" x14ac:dyDescent="0.25">
      <c r="B49" s="31" t="s">
        <v>35</v>
      </c>
      <c r="C49" s="45"/>
      <c r="D49" s="39"/>
      <c r="E49" s="56">
        <f>E50</f>
        <v>0</v>
      </c>
      <c r="F49" s="51">
        <f t="shared" ref="F49:J49" si="10">F50</f>
        <v>0</v>
      </c>
      <c r="G49" s="51">
        <f t="shared" si="10"/>
        <v>0</v>
      </c>
      <c r="H49" s="51">
        <f t="shared" si="10"/>
        <v>0</v>
      </c>
      <c r="I49" s="51">
        <f t="shared" si="8"/>
        <v>0</v>
      </c>
      <c r="J49" s="44">
        <f t="shared" si="10"/>
        <v>0</v>
      </c>
    </row>
    <row r="50" spans="2:256" x14ac:dyDescent="0.25">
      <c r="B50" s="35"/>
      <c r="C50" s="67" t="s">
        <v>28</v>
      </c>
      <c r="D50" s="68"/>
      <c r="E50" s="52">
        <v>0</v>
      </c>
      <c r="F50" s="50">
        <v>0</v>
      </c>
      <c r="G50" s="37">
        <f>E50+F50</f>
        <v>0</v>
      </c>
      <c r="H50" s="50">
        <v>0</v>
      </c>
      <c r="I50" s="50">
        <f t="shared" si="8"/>
        <v>0</v>
      </c>
      <c r="J50" s="16">
        <f t="shared" ref="J50" si="11">I50-E50</f>
        <v>0</v>
      </c>
    </row>
    <row r="51" spans="2:256" x14ac:dyDescent="0.25">
      <c r="B51" s="17"/>
      <c r="C51" s="18"/>
      <c r="D51" s="19"/>
      <c r="E51" s="57"/>
      <c r="F51" s="57"/>
      <c r="G51" s="57"/>
      <c r="H51" s="57"/>
      <c r="I51" s="57"/>
      <c r="J51" s="46"/>
      <c r="IV51" s="25"/>
    </row>
    <row r="52" spans="2:256" x14ac:dyDescent="0.25">
      <c r="B52" s="20"/>
      <c r="C52" s="21"/>
      <c r="D52" s="47" t="s">
        <v>29</v>
      </c>
      <c r="E52" s="58">
        <f>E49+E43+E33</f>
        <v>991565599.05000007</v>
      </c>
      <c r="F52" s="58">
        <f>F49+F43+F33</f>
        <v>241293</v>
      </c>
      <c r="G52" s="58">
        <f>G49+G43+G33</f>
        <v>991806892.05000007</v>
      </c>
      <c r="H52" s="58">
        <f>H49+H43+H33</f>
        <v>1164268402.7</v>
      </c>
      <c r="I52" s="58">
        <f>I49+I43+I33</f>
        <v>1164268402.7</v>
      </c>
      <c r="J52" s="69">
        <f>J33+J46+J49</f>
        <v>172702803.65000001</v>
      </c>
      <c r="K52" s="25"/>
    </row>
    <row r="53" spans="2:256" x14ac:dyDescent="0.25">
      <c r="B53" s="48"/>
      <c r="C53" s="48"/>
      <c r="D53" s="48"/>
      <c r="E53" s="49"/>
      <c r="F53" s="49"/>
      <c r="G53" s="49"/>
      <c r="H53" s="71" t="s">
        <v>30</v>
      </c>
      <c r="I53" s="72"/>
      <c r="J53" s="70"/>
    </row>
    <row r="54" spans="2:256" x14ac:dyDescent="0.25">
      <c r="B54" s="26"/>
      <c r="C54" s="26"/>
      <c r="D54" s="6"/>
      <c r="E54" s="6"/>
      <c r="F54" s="6"/>
      <c r="G54" s="6"/>
      <c r="H54" s="6"/>
      <c r="I54" s="6"/>
      <c r="J54" s="6"/>
    </row>
    <row r="55" spans="2:256" ht="15" hidden="1" customHeight="1" x14ac:dyDescent="0.25">
      <c r="D55" s="27" t="s">
        <v>36</v>
      </c>
      <c r="G55" s="63" t="s">
        <v>37</v>
      </c>
      <c r="H55" s="63"/>
      <c r="I55" s="63"/>
    </row>
    <row r="56" spans="2:256" ht="15" hidden="1" customHeight="1" x14ac:dyDescent="0.25">
      <c r="D56" s="27" t="s">
        <v>38</v>
      </c>
      <c r="G56" s="63" t="s">
        <v>39</v>
      </c>
      <c r="H56" s="63"/>
      <c r="I56" s="63"/>
    </row>
    <row r="57" spans="2:256" ht="15" hidden="1" customHeight="1" x14ac:dyDescent="0.25"/>
    <row r="58" spans="2:256" ht="15" hidden="1" customHeight="1" x14ac:dyDescent="0.25"/>
    <row r="59" spans="2:256" ht="15" hidden="1" customHeight="1" x14ac:dyDescent="0.25"/>
    <row r="60" spans="2:256" ht="15" hidden="1" customHeight="1" x14ac:dyDescent="0.25"/>
    <row r="61" spans="2:256" ht="15" hidden="1" customHeight="1" x14ac:dyDescent="0.25"/>
    <row r="62" spans="2:256" ht="15" hidden="1" customHeight="1" x14ac:dyDescent="0.25"/>
    <row r="63" spans="2:256" ht="15" hidden="1" customHeight="1" x14ac:dyDescent="0.25">
      <c r="E63" s="63" t="s">
        <v>40</v>
      </c>
      <c r="F63" s="63"/>
      <c r="G63" s="63"/>
    </row>
    <row r="64" spans="2:256" ht="15" hidden="1" customHeight="1" x14ac:dyDescent="0.25"/>
    <row r="65" spans="4:10" ht="15" hidden="1" customHeight="1" x14ac:dyDescent="0.25"/>
    <row r="66" spans="4:10" ht="15" hidden="1" customHeight="1" x14ac:dyDescent="0.25">
      <c r="D66" s="27" t="s">
        <v>41</v>
      </c>
      <c r="F66" s="63" t="s">
        <v>42</v>
      </c>
      <c r="G66" s="63"/>
      <c r="H66" s="63"/>
      <c r="I66" s="63"/>
      <c r="J66" s="63"/>
    </row>
    <row r="67" spans="4:10" ht="15" hidden="1" customHeight="1" x14ac:dyDescent="0.25">
      <c r="D67" s="27" t="s">
        <v>43</v>
      </c>
      <c r="F67" s="63" t="s">
        <v>44</v>
      </c>
      <c r="G67" s="63"/>
      <c r="H67" s="63"/>
      <c r="I67" s="63"/>
      <c r="J67" s="63"/>
    </row>
    <row r="68" spans="4:10" ht="15" hidden="1" customHeight="1" x14ac:dyDescent="0.25"/>
    <row r="69" spans="4:10" hidden="1" x14ac:dyDescent="0.25"/>
    <row r="70" spans="4:10" hidden="1" x14ac:dyDescent="0.25"/>
    <row r="71" spans="4:10" hidden="1" x14ac:dyDescent="0.25"/>
    <row r="72" spans="4:10" hidden="1" x14ac:dyDescent="0.25"/>
    <row r="73" spans="4:10" hidden="1" x14ac:dyDescent="0.25"/>
    <row r="74" spans="4:10" hidden="1" x14ac:dyDescent="0.25"/>
    <row r="75" spans="4:10" hidden="1" x14ac:dyDescent="0.25"/>
    <row r="76" spans="4:10" hidden="1" x14ac:dyDescent="0.25"/>
    <row r="77" spans="4:10" hidden="1" x14ac:dyDescent="0.25"/>
    <row r="78" spans="4:10" hidden="1" x14ac:dyDescent="0.25"/>
    <row r="79" spans="4:10" hidden="1" x14ac:dyDescent="0.25"/>
    <row r="80" spans="4:1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spans="4:9" hidden="1" x14ac:dyDescent="0.25"/>
    <row r="65522" spans="4:9" hidden="1" x14ac:dyDescent="0.25"/>
    <row r="65523" spans="4:9" hidden="1" x14ac:dyDescent="0.25"/>
    <row r="65524" spans="4:9" hidden="1" x14ac:dyDescent="0.25"/>
    <row r="65525" spans="4:9" hidden="1" x14ac:dyDescent="0.25"/>
    <row r="65526" spans="4:9" hidden="1" x14ac:dyDescent="0.25"/>
    <row r="65527" spans="4:9" hidden="1" x14ac:dyDescent="0.25"/>
    <row r="65528" spans="4:9" hidden="1" x14ac:dyDescent="0.25"/>
    <row r="65529" spans="4:9" hidden="1" x14ac:dyDescent="0.25"/>
    <row r="65530" spans="4:9" x14ac:dyDescent="0.25">
      <c r="H65530" s="25"/>
    </row>
    <row r="65532" spans="4:9" x14ac:dyDescent="0.25">
      <c r="D65532" s="27"/>
      <c r="G65532" s="63"/>
      <c r="H65532" s="63"/>
      <c r="I65532" s="63"/>
    </row>
    <row r="65533" spans="4:9" x14ac:dyDescent="0.25">
      <c r="D65533" s="27"/>
      <c r="G65533" s="63"/>
      <c r="H65533" s="63"/>
      <c r="I65533" s="63"/>
    </row>
    <row r="65534" spans="4:9" x14ac:dyDescent="0.25">
      <c r="D65534" s="27"/>
      <c r="G65534" s="27"/>
      <c r="H65534" s="27"/>
      <c r="I65534" s="27"/>
    </row>
    <row r="65535" spans="4:9" x14ac:dyDescent="0.25">
      <c r="D65535" s="27"/>
      <c r="G65535" s="27"/>
      <c r="H65535" s="27"/>
      <c r="I65535" s="27"/>
    </row>
    <row r="65536" spans="4:9" x14ac:dyDescent="0.25">
      <c r="D65536" s="27"/>
      <c r="G65536" s="27"/>
      <c r="H65536" s="27"/>
      <c r="I65536" s="27"/>
    </row>
    <row r="65538" spans="4:10" x14ac:dyDescent="0.25">
      <c r="E65538" s="63"/>
      <c r="F65538" s="63"/>
      <c r="G65538" s="63"/>
    </row>
    <row r="65541" spans="4:10" x14ac:dyDescent="0.25">
      <c r="D65541" s="27"/>
      <c r="F65541" s="63"/>
      <c r="G65541" s="63"/>
      <c r="H65541" s="63"/>
      <c r="I65541" s="63"/>
      <c r="J65541" s="63"/>
    </row>
    <row r="65542" spans="4:10" x14ac:dyDescent="0.25">
      <c r="D65542" s="27"/>
      <c r="F65542" s="63"/>
      <c r="G65542" s="63"/>
      <c r="H65542" s="63"/>
      <c r="I65542" s="63"/>
      <c r="J65542" s="63"/>
    </row>
  </sheetData>
  <mergeCells count="43">
    <mergeCell ref="J10:J11"/>
    <mergeCell ref="B14:D14"/>
    <mergeCell ref="B15:D15"/>
    <mergeCell ref="B16:D16"/>
    <mergeCell ref="B17:D17"/>
    <mergeCell ref="C40:D40"/>
    <mergeCell ref="C41:D41"/>
    <mergeCell ref="B22:D22"/>
    <mergeCell ref="B10:D12"/>
    <mergeCell ref="E10:I10"/>
    <mergeCell ref="B18:D18"/>
    <mergeCell ref="B19:D19"/>
    <mergeCell ref="B20:D20"/>
    <mergeCell ref="B21:D21"/>
    <mergeCell ref="C39:D39"/>
    <mergeCell ref="B23:D23"/>
    <mergeCell ref="C34:D34"/>
    <mergeCell ref="C35:D35"/>
    <mergeCell ref="C36:D36"/>
    <mergeCell ref="C37:D37"/>
    <mergeCell ref="C38:D38"/>
    <mergeCell ref="J25:J26"/>
    <mergeCell ref="H26:I26"/>
    <mergeCell ref="B29:D31"/>
    <mergeCell ref="E29:I29"/>
    <mergeCell ref="J29:J30"/>
    <mergeCell ref="B43:D43"/>
    <mergeCell ref="C44:D44"/>
    <mergeCell ref="C46:D46"/>
    <mergeCell ref="J52:J53"/>
    <mergeCell ref="H53:I53"/>
    <mergeCell ref="C47:D47"/>
    <mergeCell ref="C50:D50"/>
    <mergeCell ref="G55:I55"/>
    <mergeCell ref="F65541:J65541"/>
    <mergeCell ref="G56:I56"/>
    <mergeCell ref="F65542:J65542"/>
    <mergeCell ref="E63:G63"/>
    <mergeCell ref="F66:J66"/>
    <mergeCell ref="F67:J67"/>
    <mergeCell ref="G65532:I65532"/>
    <mergeCell ref="G65533:I65533"/>
    <mergeCell ref="E65538:G65538"/>
  </mergeCells>
  <pageMargins left="0.47244094488188981" right="0.51181102362204722" top="0.15748031496062992" bottom="0.15748031496062992" header="0.15748031496062992" footer="0.15748031496062992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A. Cortes Verdin</dc:creator>
  <cp:lastModifiedBy>Kevin A. Rojas Ruiz</cp:lastModifiedBy>
  <cp:lastPrinted>2024-11-14T17:25:39Z</cp:lastPrinted>
  <dcterms:created xsi:type="dcterms:W3CDTF">2022-01-11T01:44:45Z</dcterms:created>
  <dcterms:modified xsi:type="dcterms:W3CDTF">2025-01-17T22:40:22Z</dcterms:modified>
</cp:coreProperties>
</file>