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rebolledo\Desktop\DAMA\DAMA\Transparencia\1. Trimestre\DG Contrataciones\"/>
    </mc:Choice>
  </mc:AlternateContent>
  <bookViews>
    <workbookView xWindow="0" yWindow="0" windowWidth="14040" windowHeight="113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162913"/>
</workbook>
</file>

<file path=xl/calcChain.xml><?xml version="1.0" encoding="utf-8"?>
<calcChain xmlns="http://schemas.openxmlformats.org/spreadsheetml/2006/main">
  <c r="U47" i="1" l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</calcChain>
</file>

<file path=xl/sharedStrings.xml><?xml version="1.0" encoding="utf-8"?>
<sst xmlns="http://schemas.openxmlformats.org/spreadsheetml/2006/main" count="803" uniqueCount="371">
  <si>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</si>
  <si>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</si>
  <si>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</si>
  <si>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</si>
  <si>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</si>
  <si>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</si>
  <si>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</si>
  <si>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</si>
  <si>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</si>
  <si>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</si>
  <si>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</si>
  <si>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</si>
  <si>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</si>
  <si>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</si>
  <si>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</si>
  <si>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</si>
  <si>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</si>
  <si>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</si>
  <si>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</si>
  <si>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</si>
  <si>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</si>
  <si>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</si>
  <si>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</si>
  <si>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</si>
  <si>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</si>
  <si>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</si>
  <si>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</si>
  <si>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</si>
  <si>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</si>
  <si>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</si>
  <si>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</si>
  <si>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</si>
  <si>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</si>
  <si>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</si>
  <si>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</si>
  <si>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</si>
  <si>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</si>
  <si>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</si>
  <si>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</si>
  <si>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</si>
  <si>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</si>
  <si>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</si>
  <si>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</si>
  <si>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</si>
  <si>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</si>
  <si>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</si>
  <si>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</si>
  <si>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</si>
  <si>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</si>
  <si>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</si>
  <si>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</si>
  <si>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</si>
  <si>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</si>
  <si>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</si>
  <si>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</si>
  <si>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</si>
  <si>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</si>
  <si>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</si>
  <si>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</si>
  <si>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</si>
  <si>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</si>
  <si>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</si>
  <si>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</si>
  <si>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</si>
  <si>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</si>
  <si>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</si>
  <si>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</si>
  <si>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</si>
  <si>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</si>
  <si>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</si>
  <si>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</si>
  <si>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</si>
  <si>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</si>
  <si>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</si>
  <si>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</si>
  <si>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</si>
  <si>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</si>
  <si>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</si>
  <si>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</si>
  <si>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</si>
  <si>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</si>
  <si>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</si>
  <si>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</si>
  <si>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</si>
  <si>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</si>
  <si>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</si>
  <si>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</si>
  <si>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</si>
  <si>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</si>
  <si>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</si>
  <si>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</si>
  <si>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</si>
  <si>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</si>
  <si>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</si>
  <si>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</si>
  <si>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</si>
  <si>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</si>
  <si>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ARR-001</t>
  </si>
  <si>
    <t>artículos 9 fracción III, 10, 15 fracción X y 16 de la Ley Orgánica del Poder  Ejecutivo del Estado; 186 fracción XL del Código Financiero para el Estado de Veracruz de Ignacio de la Llave.</t>
  </si>
  <si>
    <t>Dirección General de Contrataciones Gubernamentales y Dirección General de Recaudación y Vinculación Hacendaria</t>
  </si>
  <si>
    <t>ARR-008</t>
  </si>
  <si>
    <t>ARR-009</t>
  </si>
  <si>
    <t>ARR-011</t>
  </si>
  <si>
    <t>ARR-012</t>
  </si>
  <si>
    <t>ARR-013</t>
  </si>
  <si>
    <t>ARR-014</t>
  </si>
  <si>
    <t>ARR-015</t>
  </si>
  <si>
    <t>ARR-016</t>
  </si>
  <si>
    <t>ARR-017</t>
  </si>
  <si>
    <t>ARR-018</t>
  </si>
  <si>
    <t>ARR-019</t>
  </si>
  <si>
    <t>ARR-021</t>
  </si>
  <si>
    <t>ARR-022</t>
  </si>
  <si>
    <t>ARR-023</t>
  </si>
  <si>
    <t>ARR-024</t>
  </si>
  <si>
    <t>ARR-025</t>
  </si>
  <si>
    <t>ARR-026</t>
  </si>
  <si>
    <t>ARR-027</t>
  </si>
  <si>
    <t>ARR-028</t>
  </si>
  <si>
    <t>ARR-029</t>
  </si>
  <si>
    <t>ARR-030</t>
  </si>
  <si>
    <t>ARR.031</t>
  </si>
  <si>
    <t>ARR-032</t>
  </si>
  <si>
    <t>ARR-034</t>
  </si>
  <si>
    <t>ARR-035</t>
  </si>
  <si>
    <t>ARR-036</t>
  </si>
  <si>
    <t>ARR-038</t>
  </si>
  <si>
    <t>ARR-040</t>
  </si>
  <si>
    <t>ARR-041</t>
  </si>
  <si>
    <t>ARR-042</t>
  </si>
  <si>
    <t>ARR-044</t>
  </si>
  <si>
    <t>ARR-045</t>
  </si>
  <si>
    <t>ARR-046</t>
  </si>
  <si>
    <t>ARR-047</t>
  </si>
  <si>
    <t>ARR-048</t>
  </si>
  <si>
    <t>ARR-049</t>
  </si>
  <si>
    <t>ARR-051</t>
  </si>
  <si>
    <t>ARR-057</t>
  </si>
  <si>
    <t>ARR-058</t>
  </si>
  <si>
    <t>DIrección General de Contrataciones Gubernamentales y Dirección General de Recaudación y Vinculación Hacendaria</t>
  </si>
  <si>
    <t>No aplica</t>
  </si>
  <si>
    <t>https://repositorio.veracruz.gob.mx/finanzas/wp-content/uploads/sites/2/2026/04/NO-APLICA.pdf</t>
  </si>
  <si>
    <t>https://repositorio.veracruz.gob.mx/finanzas/wp-content/uploads/sites/2/2026/04/001_VP.pdf</t>
  </si>
  <si>
    <t>https://repositorio.veracruz.gob.mx/finanzas/wp-content/uploads/sites/2/2026/04/009_VP.pdf</t>
  </si>
  <si>
    <t>https://repositorio.veracruz.gob.mx/finanzas/wp-content/uploads/sites/2/2026/04/012_VP.pdf</t>
  </si>
  <si>
    <t>https://repositorio.veracruz.gob.mx/finanzas/wp-content/uploads/sites/2/2026/04/014_VP.pdf</t>
  </si>
  <si>
    <t>https://repositorio.veracruz.gob.mx/finanzas/wp-content/uploads/sites/2/2026/04/016_VP.pdf</t>
  </si>
  <si>
    <t>https://repositorio.veracruz.gob.mx/finanzas/wp-content/uploads/sites/2/2026/04/019_VP.pdf</t>
  </si>
  <si>
    <t>https://repositorio.veracruz.gob.mx/finanzas/wp-content/uploads/sites/2/2026/04/022_VP.pdf</t>
  </si>
  <si>
    <t>https://repositorio.veracruz.gob.mx/finanzas/wp-content/uploads/sites/2/2026/04/024_VP.pdf</t>
  </si>
  <si>
    <t>https://repositorio.veracruz.gob.mx/finanzas/wp-content/uploads/sites/2/2026/04/026_VP.pdf</t>
  </si>
  <si>
    <t>https://repositorio.veracruz.gob.mx/finanzas/wp-content/uploads/sites/2/2026/04/029_VP.pdf</t>
  </si>
  <si>
    <t>https://repositorio.veracruz.gob.mx/finanzas/wp-content/uploads/sites/2/2026/04/031_VP.pdf</t>
  </si>
  <si>
    <t>https://repositorio.veracruz.gob.mx/finanzas/wp-content/uploads/sites/2/2026/04/032_VP.pdf</t>
  </si>
  <si>
    <t>https://repositorio.veracruz.gob.mx/finanzas/wp-content/uploads/sites/2/2026/04/034_VP.pdf</t>
  </si>
  <si>
    <t>https://repositorio.veracruz.gob.mx/finanzas/wp-content/uploads/sites/2/2026/04/035_VP.pdf</t>
  </si>
  <si>
    <t>https://repositorio.veracruz.gob.mx/finanzas/wp-content/uploads/sites/2/2026/04/038_VP.pdf</t>
  </si>
  <si>
    <t>https://repositorio.veracruz.gob.mx/finanzas/wp-content/uploads/sites/2/2026/04/040_VP.pdf</t>
  </si>
  <si>
    <t>https://repositorio.veracruz.gob.mx/finanzas/wp-content/uploads/sites/2/2026/04/041_VP.pdf</t>
  </si>
  <si>
    <t>https://repositorio.veracruz.gob.mx/finanzas/wp-content/uploads/sites/2/2026/04/044_VP.pdf</t>
  </si>
  <si>
    <t>https://repositorio.veracruz.gob.mx/finanzas/wp-content/uploads/sites/2/2026/04/045_VP.pdf</t>
  </si>
  <si>
    <t>https://repositorio.veracruz.gob.mx/finanzas/wp-content/uploads/sites/2/2026/04/047_VP.pdf</t>
  </si>
  <si>
    <t>https://repositorio.veracruz.gob.mx/finanzas/wp-content/uploads/sites/2/2026/04/048_VP.pdf</t>
  </si>
  <si>
    <t>https://repositorio.veracruz.gob.mx/finanzas/wp-content/uploads/sites/2/2026/04/049_VP.pdf</t>
  </si>
  <si>
    <t>https://repositorio.veracruz.gob.mx/finanzas/wp-content/uploads/sites/2/2026/04/051_VP.pdf</t>
  </si>
  <si>
    <t>https://repositorio.veracruz.gob.mx/finanzas/wp-content/uploads/sites/2/2026/04/057_VP.pdf</t>
  </si>
  <si>
    <t>https://repositorio.veracruz.gob.mx/finanzas/wp-content/uploads/sites/2/2026/04/058_VP.pdf</t>
  </si>
  <si>
    <t>https://repositorio.veracruz.gob.mx/finanzas/wp-content/uploads/sites/2/2026/04/008_vp.pdf</t>
  </si>
  <si>
    <t>https://repositorio.veracruz.gob.mx/finanzas/wp-content/uploads/sites/2/2026/04/011_vp.pdf</t>
  </si>
  <si>
    <t>https://repositorio.veracruz.gob.mx/finanzas/wp-content/uploads/sites/2/2026/04/013_vp.pdf</t>
  </si>
  <si>
    <t>https://repositorio.veracruz.gob.mx/finanzas/wp-content/uploads/sites/2/2026/04/015_vp.pdf</t>
  </si>
  <si>
    <t>https://repositorio.veracruz.gob.mx/finanzas/wp-content/uploads/sites/2/2026/04/017_vp.pdf</t>
  </si>
  <si>
    <t>https://repositorio.veracruz.gob.mx/finanzas/wp-content/uploads/sites/2/2026/04/018_vp.pdf</t>
  </si>
  <si>
    <t>https://repositorio.veracruz.gob.mx/finanzas/wp-content/uploads/sites/2/2026/04/021_vp.pdf</t>
  </si>
  <si>
    <t>https://repositorio.veracruz.gob.mx/finanzas/wp-content/uploads/sites/2/2026/04/023_vp.pdf</t>
  </si>
  <si>
    <t>https://repositorio.veracruz.gob.mx/finanzas/wp-content/uploads/sites/2/2026/04/025_vp.pdf</t>
  </si>
  <si>
    <t>https://repositorio.veracruz.gob.mx/finanzas/wp-content/uploads/sites/2/2026/04/027_vp.pdf</t>
  </si>
  <si>
    <t>https://repositorio.veracruz.gob.mx/finanzas/wp-content/uploads/sites/2/2026/04/028_vp.pdf</t>
  </si>
  <si>
    <t>https://repositorio.veracruz.gob.mx/finanzas/wp-content/uploads/sites/2/2026/04/030_vp.pdf</t>
  </si>
  <si>
    <t>https://repositorio.veracruz.gob.mx/finanzas/wp-content/uploads/sites/2/2026/04/036_vp.pdf</t>
  </si>
  <si>
    <t>https://repositorio.veracruz.gob.mx/finanzas/wp-content/uploads/sites/2/2026/04/042_vp.pdf</t>
  </si>
  <si>
    <t>https://repositorio.veracruz.gob.mx/finanzas/wp-content/uploads/sites/2/2026/04/046_vp.pdf</t>
  </si>
  <si>
    <t xml:space="preserve">Arrendamiento de un Inmueble para la Oficina de Hacienda de Tuxpan </t>
  </si>
  <si>
    <t>Arrendamiento de un Inmueble para la Oficina de Hacienda de Acayucan</t>
  </si>
  <si>
    <t>Arrendamiento de un Inmueble para la Oficina de Hacienda de Agua Dulce</t>
  </si>
  <si>
    <t>Arrendamiento de un Inmueble para la Oficina de Hacienda de Altotonga</t>
  </si>
  <si>
    <t xml:space="preserve">Arrendamiento de un Inmueble para la Oficina de Hacienda de Alvarado </t>
  </si>
  <si>
    <t xml:space="preserve">Arrendamiento de un Inmueble para la Oficina de Hacienda de Cardel </t>
  </si>
  <si>
    <t>Arrendamiento de un Inmueble para la Oficina de Hacienda de Pueblo Viejo</t>
  </si>
  <si>
    <t>Arrendamiento de un Inmueble para la Oficina de Hacienda de Chicontepec</t>
  </si>
  <si>
    <t>Arrendamiento de un Inmueble para la Oficina de Hacienda de Coatzacoalcos</t>
  </si>
  <si>
    <t>Arrendamiento de un Inmueble para la Oficina de Hacienda de Cosamaloapan</t>
  </si>
  <si>
    <t>Arrendamiento de un Inmueble para la Oficina de Hacienda de Cosautlán</t>
  </si>
  <si>
    <t>Arrendamiento de un Inmueble para la Oficina de Hacienda de Cosoleacaque</t>
  </si>
  <si>
    <t>Arrendamiento de un Inmueble para la Oficina de Hacienda de Huayacocotla</t>
  </si>
  <si>
    <t>Arrendamiento de un Inmueble para la Oficina de Hacienda de Jalacingo</t>
  </si>
  <si>
    <t>Arrendamiento de un Inmueble para la Oficina de Hacienda de Jesus Carranza</t>
  </si>
  <si>
    <t xml:space="preserve">Arrendamiento de un Inmueble para la Oficina de Hacienda de Juan Diaz Covarrubias </t>
  </si>
  <si>
    <t>Arrendamiento de un Inmueble para la Oficina de Hacienda de Juan Rodriguez Clara</t>
  </si>
  <si>
    <t>Arrendamiento de un Inmueble para la Oficina de Hacienda de Juchique De Ferrer</t>
  </si>
  <si>
    <t>Arrendamiento de un Inmueble para la Oficina de Hacienda de Las Choapas</t>
  </si>
  <si>
    <t>Arrendamiento de un Inmueble para la Oficina de Hacienda de Martínez De La Torre</t>
  </si>
  <si>
    <t>Arrendamiento de un Inmueble para la Oficina de Hacienda de Minatitlan</t>
  </si>
  <si>
    <t>Arrendamiento de un Inmueble para la Oficina de Hacienda de Nanchital</t>
  </si>
  <si>
    <t>Arrendamiento de un Inmueble para la Oficina de Hacienda de Naolinco De Victoria</t>
  </si>
  <si>
    <t>Arrendamiento de un Inmueble para la Oficina de Hacienda de Oluta</t>
  </si>
  <si>
    <t>Arrendamiento de un Inmueble para la Oficina de Hacienda de Ozuluama</t>
  </si>
  <si>
    <t>Arrendamiento de un Inmueble para la Oficina de Hacienda de Papantla</t>
  </si>
  <si>
    <t>Arrendamiento de un Inmueble para la Oficina de Hacienda de Paso Del Macho</t>
  </si>
  <si>
    <t>Arrendamiento de un Inmueble para la Oficina de Hacienda de Platon Sanchez</t>
  </si>
  <si>
    <t>Arrendamiento de un Inmueble para la Oficina de Hacienda de San Rafael</t>
  </si>
  <si>
    <t>Arrendamiento de un Inmueble para la Oficina de Hacienda de Soledad De Doblado</t>
  </si>
  <si>
    <t>Arrendamiento de un Inmueble para la Oficina de Hacienda de Tamiahua</t>
  </si>
  <si>
    <t>Arrendamiento de un Inmueble para la Oficina de Hacienda de Tempoal</t>
  </si>
  <si>
    <t>Arrendamiento de un Inmueble para la Oficina de Hacienda de Tezonapa</t>
  </si>
  <si>
    <t>Arrendamiento de un Inmueble para la Oficina de Hacienda de Tierra Blanca</t>
  </si>
  <si>
    <t>Arrendamiento de un Inmueble para la Oficina de Hacienda de Tihuatlan</t>
  </si>
  <si>
    <t>Arrendamiento de un Inmueble para la Oficina de Hacienda de Totutla</t>
  </si>
  <si>
    <t>Arrendamiento de un Inmueble para la Oficina de Hacienda de Vega De Alatorre</t>
  </si>
  <si>
    <t>Arrendamiento de un Inmueble para la Oficina de Hacienda de Yecuatla</t>
  </si>
  <si>
    <t>Arrendamiento de un Inmueble para la Oficina de Hacienda de Alvarado</t>
  </si>
  <si>
    <t>Arrendamiento de un Inmueble para la Oficina de Hacienda de Ciudad Cuauhtémoc</t>
  </si>
  <si>
    <t xml:space="preserve">Salvador </t>
  </si>
  <si>
    <t>Mendoza</t>
  </si>
  <si>
    <t>Abrego</t>
  </si>
  <si>
    <t>Antonio Gabriel</t>
  </si>
  <si>
    <t>Barragán</t>
  </si>
  <si>
    <t>Silva</t>
  </si>
  <si>
    <t>Graciela</t>
  </si>
  <si>
    <t>Contreras</t>
  </si>
  <si>
    <t>Grapain</t>
  </si>
  <si>
    <t>Aldo Noe</t>
  </si>
  <si>
    <t>Mendez</t>
  </si>
  <si>
    <t>Rodriguez</t>
  </si>
  <si>
    <t>Carlota</t>
  </si>
  <si>
    <t>Chavez</t>
  </si>
  <si>
    <t>Carmona</t>
  </si>
  <si>
    <t>Matilde</t>
  </si>
  <si>
    <t>Vázquez</t>
  </si>
  <si>
    <t>Barradas</t>
  </si>
  <si>
    <t xml:space="preserve">Marcos </t>
  </si>
  <si>
    <t>Acevedo</t>
  </si>
  <si>
    <t>Rodríguez</t>
  </si>
  <si>
    <t>Eduardo</t>
  </si>
  <si>
    <t>Lara</t>
  </si>
  <si>
    <t>Arenas</t>
  </si>
  <si>
    <t>Ángel Raúl</t>
  </si>
  <si>
    <t>Estrada</t>
  </si>
  <si>
    <t>Galeana</t>
  </si>
  <si>
    <t>Adriana</t>
  </si>
  <si>
    <t xml:space="preserve">Salto </t>
  </si>
  <si>
    <t>Morgado</t>
  </si>
  <si>
    <t>Celso</t>
  </si>
  <si>
    <t>Melchor</t>
  </si>
  <si>
    <t>Caballero</t>
  </si>
  <si>
    <t>Francisco Javier</t>
  </si>
  <si>
    <t>Montalvo</t>
  </si>
  <si>
    <t>Cadena</t>
  </si>
  <si>
    <t>Jose Antonio</t>
  </si>
  <si>
    <t>Monroy</t>
  </si>
  <si>
    <t>Hernández</t>
  </si>
  <si>
    <t>Maria Alejandra</t>
  </si>
  <si>
    <t>Méndez</t>
  </si>
  <si>
    <t>Tejeda</t>
  </si>
  <si>
    <t xml:space="preserve">Irma </t>
  </si>
  <si>
    <t>Aguilar</t>
  </si>
  <si>
    <t>Chávez</t>
  </si>
  <si>
    <t>Catalina</t>
  </si>
  <si>
    <t>Salas</t>
  </si>
  <si>
    <t>Scheleske</t>
  </si>
  <si>
    <t>Argelia</t>
  </si>
  <si>
    <t>Aldana</t>
  </si>
  <si>
    <t>Márquez</t>
  </si>
  <si>
    <t>Gladis</t>
  </si>
  <si>
    <t xml:space="preserve">González </t>
  </si>
  <si>
    <t>Ortega</t>
  </si>
  <si>
    <t>María</t>
  </si>
  <si>
    <t>Cruz</t>
  </si>
  <si>
    <t>Cortés Chico</t>
  </si>
  <si>
    <t>Nicolás</t>
  </si>
  <si>
    <t>Segura</t>
  </si>
  <si>
    <t>Fuentes</t>
  </si>
  <si>
    <t>Laura María</t>
  </si>
  <si>
    <t>Toledano</t>
  </si>
  <si>
    <t>Alcántara</t>
  </si>
  <si>
    <t>Zoila</t>
  </si>
  <si>
    <t>Balderas</t>
  </si>
  <si>
    <t>Guzmán</t>
  </si>
  <si>
    <t>María Elena</t>
  </si>
  <si>
    <t>Becerra</t>
  </si>
  <si>
    <t>García</t>
  </si>
  <si>
    <t>Abrahan</t>
  </si>
  <si>
    <t>Bocardo</t>
  </si>
  <si>
    <t>María Guadalupe</t>
  </si>
  <si>
    <t>Rivera</t>
  </si>
  <si>
    <t>Moxica</t>
  </si>
  <si>
    <t xml:space="preserve">Amalio Jesus </t>
  </si>
  <si>
    <t>Trueba</t>
  </si>
  <si>
    <t>Tognola</t>
  </si>
  <si>
    <t>Gonzalo</t>
  </si>
  <si>
    <t>Murguía</t>
  </si>
  <si>
    <t>Lagunes</t>
  </si>
  <si>
    <t>Gloria Lorena</t>
  </si>
  <si>
    <t>Del Ángel</t>
  </si>
  <si>
    <t>Argüelles</t>
  </si>
  <si>
    <t>Manuel Leopoldo</t>
  </si>
  <si>
    <t>Mota</t>
  </si>
  <si>
    <t>Rogmanoli</t>
  </si>
  <si>
    <t>Rosemeire</t>
  </si>
  <si>
    <t>Orestes</t>
  </si>
  <si>
    <t>Dos Santos</t>
  </si>
  <si>
    <t>Silvia</t>
  </si>
  <si>
    <t>Barrera</t>
  </si>
  <si>
    <t>Nydia Isela</t>
  </si>
  <si>
    <t>María Mónica</t>
  </si>
  <si>
    <t xml:space="preserve">Camacho </t>
  </si>
  <si>
    <t>Ojeda</t>
  </si>
  <si>
    <t>Héctor Miguel</t>
  </si>
  <si>
    <t>Mora</t>
  </si>
  <si>
    <t>Pérez</t>
  </si>
  <si>
    <t>Santa</t>
  </si>
  <si>
    <t>Millán</t>
  </si>
  <si>
    <t>Norma</t>
  </si>
  <si>
    <t>Zitácuaro</t>
  </si>
  <si>
    <t>Fernández</t>
  </si>
  <si>
    <t>Adelina</t>
  </si>
  <si>
    <t>Spinoso</t>
  </si>
  <si>
    <t>Rosendo</t>
  </si>
  <si>
    <t>Campos</t>
  </si>
  <si>
    <t>Lozada</t>
  </si>
  <si>
    <t xml:space="preserve">Martha Elba Ábrego Del Ángel </t>
  </si>
  <si>
    <t>Antonio Gabriel Barragán Silva</t>
  </si>
  <si>
    <t>Graciela Contreras Grapain</t>
  </si>
  <si>
    <t>Aldo Noé Méndez Rodríguez</t>
  </si>
  <si>
    <t>Carlota Chávez Carmona</t>
  </si>
  <si>
    <t>Matilde Vázquez Barradas</t>
  </si>
  <si>
    <t>Asociación Local Ganadera Y Lechera De Pueblo Viejo</t>
  </si>
  <si>
    <t>Eduardo Lara Arenas</t>
  </si>
  <si>
    <t>Vivendia S.A. De C.V.</t>
  </si>
  <si>
    <t xml:space="preserve"> José Antonio Chiunti Salto/ Adriana Chiunti Salto</t>
  </si>
  <si>
    <t>Celso Melchor Caballero</t>
  </si>
  <si>
    <t>Francisco Javier Montalvo Cadena</t>
  </si>
  <si>
    <t>José Antonio Monroy Hernández</t>
  </si>
  <si>
    <t>Pedro Dunstano Reyes Gómez</t>
  </si>
  <si>
    <t>Irma Aguilar Chávez</t>
  </si>
  <si>
    <t>Catalina Salas Scheleske</t>
  </si>
  <si>
    <t>Argelia Aldana Márquez</t>
  </si>
  <si>
    <t>Gladis González Ortega</t>
  </si>
  <si>
    <t>María Cruz Cortés Chico</t>
  </si>
  <si>
    <t>Nicolás Segura Fuentes</t>
  </si>
  <si>
    <t xml:space="preserve">Sección Número Diez Del Sindicato De Trabajadores Petroleros De La Reppublica Mexicana </t>
  </si>
  <si>
    <t>Zoila Balderas Guzmán</t>
  </si>
  <si>
    <t>María Elena Becerra García</t>
  </si>
  <si>
    <t>Asociación Ganadera Local General De Oluta, Veracruz</t>
  </si>
  <si>
    <t>María Guadalupe Rivera Moxica</t>
  </si>
  <si>
    <t>Amalio Jesús Trueba Tognola</t>
  </si>
  <si>
    <t>Gonzalo Murguía Lagunes</t>
  </si>
  <si>
    <t>María Andrea Argüelles Cervantes</t>
  </si>
  <si>
    <t>Manuel Leopoldo Mota Romagnoli</t>
  </si>
  <si>
    <t>Rosemeire Orestes Dos Santos</t>
  </si>
  <si>
    <t>José Luis Valdés Ballesteros</t>
  </si>
  <si>
    <t>Nydia Isela Silva Rivera</t>
  </si>
  <si>
    <t>María Mónica Camacho Ojeda</t>
  </si>
  <si>
    <t>Héctor Miguel Mora Pérez</t>
  </si>
  <si>
    <t>Santa Méndez Millán</t>
  </si>
  <si>
    <t>Norma Zitácuaro Fernández</t>
  </si>
  <si>
    <t>Adelina Spinoso Lara</t>
  </si>
  <si>
    <t>Rosendo Campos Lozada</t>
  </si>
  <si>
    <t>Primera, Segunda y Tercera</t>
  </si>
  <si>
    <t>Primera, Segunda Y Tercera</t>
  </si>
  <si>
    <t>Dirección General de Contrataciones Gubernamentales / Dirección General de Recaudación Y Vinculación Hacendaria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</si>
</sst>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14" fontId="0" fillId="0" borderId="0" xfId="0" applyNumberFormat="1"/>
    <xf numFmtId="0" fontId="3" fillId="0" borderId="0" xfId="1"/>
    <xf numFmtId="0" fontId="4" fillId="0" borderId="0" xfId="0" applyFont="1" applyAlignment="1">
      <alignment vertical="center"/>
    </xf>
    <xf numFmtId="2" fontId="0" fillId="0" borderId="0" xfId="0" applyNumberFormat="1"/>
    <xf numFmtId="2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repositorio.veracruz.gob.mx/finanzas/wp-content/uploads/sites/2/2026/04/016_VP.pdf" TargetMode="External"/><Relationship Id="rId18" Type="http://schemas.openxmlformats.org/officeDocument/2006/relationships/hyperlink" Target="https://repositorio.veracruz.gob.mx/finanzas/wp-content/uploads/sites/2/2026/04/022_VP.pdf" TargetMode="External"/><Relationship Id="rId26" Type="http://schemas.openxmlformats.org/officeDocument/2006/relationships/hyperlink" Target="https://repositorio.veracruz.gob.mx/finanzas/wp-content/uploads/sites/2/2026/04/030_vp.pdf" TargetMode="External"/><Relationship Id="rId39" Type="http://schemas.openxmlformats.org/officeDocument/2006/relationships/hyperlink" Target="https://repositorio.veracruz.gob.mx/finanzas/wp-content/uploads/sites/2/2026/04/047_VP.pdf" TargetMode="External"/><Relationship Id="rId21" Type="http://schemas.openxmlformats.org/officeDocument/2006/relationships/hyperlink" Target="https://repositorio.veracruz.gob.mx/finanzas/wp-content/uploads/sites/2/2026/04/025_vp.pdf" TargetMode="External"/><Relationship Id="rId34" Type="http://schemas.openxmlformats.org/officeDocument/2006/relationships/hyperlink" Target="https://repositorio.veracruz.gob.mx/finanzas/wp-content/uploads/sites/2/2026/04/041_VP.pdf" TargetMode="External"/><Relationship Id="rId42" Type="http://schemas.openxmlformats.org/officeDocument/2006/relationships/hyperlink" Target="https://repositorio.veracruz.gob.mx/finanzas/wp-content/uploads/sites/2/2026/04/051_VP.pdf" TargetMode="External"/><Relationship Id="rId7" Type="http://schemas.openxmlformats.org/officeDocument/2006/relationships/hyperlink" Target="https://repositorio.veracruz.gob.mx/finanzas/wp-content/uploads/sites/2/2026/04/009_VP.pdf" TargetMode="External"/><Relationship Id="rId2" Type="http://schemas.openxmlformats.org/officeDocument/2006/relationships/hyperlink" Target="https://repositorio.veracruz.gob.mx/finanzas/wp-content/uploads/sites/2/2026/04/NO-APLICA.pdf" TargetMode="External"/><Relationship Id="rId16" Type="http://schemas.openxmlformats.org/officeDocument/2006/relationships/hyperlink" Target="https://repositorio.veracruz.gob.mx/finanzas/wp-content/uploads/sites/2/2026/04/019_VP.pdf" TargetMode="External"/><Relationship Id="rId29" Type="http://schemas.openxmlformats.org/officeDocument/2006/relationships/hyperlink" Target="https://repositorio.veracruz.gob.mx/finanzas/wp-content/uploads/sites/2/2026/04/034_VP.pdf" TargetMode="External"/><Relationship Id="rId1" Type="http://schemas.openxmlformats.org/officeDocument/2006/relationships/hyperlink" Target="https://repositorio.veracruz.gob.mx/finanzas/wp-content/uploads/sites/2/2026/04/NO-APLICA.pdf" TargetMode="External"/><Relationship Id="rId6" Type="http://schemas.openxmlformats.org/officeDocument/2006/relationships/hyperlink" Target="https://repositorio.veracruz.gob.mx/finanzas/wp-content/uploads/sites/2/2026/04/008_vp.pdf" TargetMode="External"/><Relationship Id="rId11" Type="http://schemas.openxmlformats.org/officeDocument/2006/relationships/hyperlink" Target="https://repositorio.veracruz.gob.mx/finanzas/wp-content/uploads/sites/2/2026/04/014_VP.pdf" TargetMode="External"/><Relationship Id="rId24" Type="http://schemas.openxmlformats.org/officeDocument/2006/relationships/hyperlink" Target="https://repositorio.veracruz.gob.mx/finanzas/wp-content/uploads/sites/2/2026/04/028_vp.pdf" TargetMode="External"/><Relationship Id="rId32" Type="http://schemas.openxmlformats.org/officeDocument/2006/relationships/hyperlink" Target="https://repositorio.veracruz.gob.mx/finanzas/wp-content/uploads/sites/2/2026/04/038_VP.pdf" TargetMode="External"/><Relationship Id="rId37" Type="http://schemas.openxmlformats.org/officeDocument/2006/relationships/hyperlink" Target="https://repositorio.veracruz.gob.mx/finanzas/wp-content/uploads/sites/2/2026/04/045_VP.pdf" TargetMode="External"/><Relationship Id="rId40" Type="http://schemas.openxmlformats.org/officeDocument/2006/relationships/hyperlink" Target="https://repositorio.veracruz.gob.mx/finanzas/wp-content/uploads/sites/2/2026/04/048_VP.pdf" TargetMode="External"/><Relationship Id="rId45" Type="http://schemas.openxmlformats.org/officeDocument/2006/relationships/printerSettings" Target="../printerSettings/printerSettings1.bin"/><Relationship Id="rId5" Type="http://schemas.openxmlformats.org/officeDocument/2006/relationships/hyperlink" Target="https://repositorio.veracruz.gob.mx/finanzas/wp-content/uploads/sites/2/2026/04/001_VP.pdf" TargetMode="External"/><Relationship Id="rId15" Type="http://schemas.openxmlformats.org/officeDocument/2006/relationships/hyperlink" Target="https://repositorio.veracruz.gob.mx/finanzas/wp-content/uploads/sites/2/2026/04/018_vp.pdf" TargetMode="External"/><Relationship Id="rId23" Type="http://schemas.openxmlformats.org/officeDocument/2006/relationships/hyperlink" Target="https://repositorio.veracruz.gob.mx/finanzas/wp-content/uploads/sites/2/2026/04/027_vp.pdf" TargetMode="External"/><Relationship Id="rId28" Type="http://schemas.openxmlformats.org/officeDocument/2006/relationships/hyperlink" Target="https://repositorio.veracruz.gob.mx/finanzas/wp-content/uploads/sites/2/2026/04/032_VP.pdf" TargetMode="External"/><Relationship Id="rId36" Type="http://schemas.openxmlformats.org/officeDocument/2006/relationships/hyperlink" Target="https://repositorio.veracruz.gob.mx/finanzas/wp-content/uploads/sites/2/2026/04/044_VP.pdf" TargetMode="External"/><Relationship Id="rId10" Type="http://schemas.openxmlformats.org/officeDocument/2006/relationships/hyperlink" Target="https://repositorio.veracruz.gob.mx/finanzas/wp-content/uploads/sites/2/2026/04/013_vp.pdf" TargetMode="External"/><Relationship Id="rId19" Type="http://schemas.openxmlformats.org/officeDocument/2006/relationships/hyperlink" Target="https://repositorio.veracruz.gob.mx/finanzas/wp-content/uploads/sites/2/2026/04/023_vp.pdf" TargetMode="External"/><Relationship Id="rId31" Type="http://schemas.openxmlformats.org/officeDocument/2006/relationships/hyperlink" Target="https://repositorio.veracruz.gob.mx/finanzas/wp-content/uploads/sites/2/2026/04/036_vp.pdf" TargetMode="External"/><Relationship Id="rId44" Type="http://schemas.openxmlformats.org/officeDocument/2006/relationships/hyperlink" Target="https://repositorio.veracruz.gob.mx/finanzas/wp-content/uploads/sites/2/2026/04/058_VP.pdf" TargetMode="External"/><Relationship Id="rId4" Type="http://schemas.openxmlformats.org/officeDocument/2006/relationships/hyperlink" Target="https://repositorio.veracruz.gob.mx/finanzas/wp-content/uploads/sites/2/2026/04/NO-APLICA.pdf" TargetMode="External"/><Relationship Id="rId9" Type="http://schemas.openxmlformats.org/officeDocument/2006/relationships/hyperlink" Target="https://repositorio.veracruz.gob.mx/finanzas/wp-content/uploads/sites/2/2026/04/012_VP.pdf" TargetMode="External"/><Relationship Id="rId14" Type="http://schemas.openxmlformats.org/officeDocument/2006/relationships/hyperlink" Target="https://repositorio.veracruz.gob.mx/finanzas/wp-content/uploads/sites/2/2026/04/017_vp.pdf" TargetMode="External"/><Relationship Id="rId22" Type="http://schemas.openxmlformats.org/officeDocument/2006/relationships/hyperlink" Target="https://repositorio.veracruz.gob.mx/finanzas/wp-content/uploads/sites/2/2026/04/026_VP.pdf" TargetMode="External"/><Relationship Id="rId27" Type="http://schemas.openxmlformats.org/officeDocument/2006/relationships/hyperlink" Target="https://repositorio.veracruz.gob.mx/finanzas/wp-content/uploads/sites/2/2026/04/031_VP.pdf" TargetMode="External"/><Relationship Id="rId30" Type="http://schemas.openxmlformats.org/officeDocument/2006/relationships/hyperlink" Target="https://repositorio.veracruz.gob.mx/finanzas/wp-content/uploads/sites/2/2026/04/035_VP.pdf" TargetMode="External"/><Relationship Id="rId35" Type="http://schemas.openxmlformats.org/officeDocument/2006/relationships/hyperlink" Target="https://repositorio.veracruz.gob.mx/finanzas/wp-content/uploads/sites/2/2026/04/042_vp.pdf" TargetMode="External"/><Relationship Id="rId43" Type="http://schemas.openxmlformats.org/officeDocument/2006/relationships/hyperlink" Target="https://repositorio.veracruz.gob.mx/finanzas/wp-content/uploads/sites/2/2026/04/057_VP.pdf" TargetMode="External"/><Relationship Id="rId8" Type="http://schemas.openxmlformats.org/officeDocument/2006/relationships/hyperlink" Target="https://repositorio.veracruz.gob.mx/finanzas/wp-content/uploads/sites/2/2026/04/011_vp.pdf" TargetMode="External"/><Relationship Id="rId3" Type="http://schemas.openxmlformats.org/officeDocument/2006/relationships/hyperlink" Target="https://repositorio.veracruz.gob.mx/finanzas/wp-content/uploads/sites/2/2026/04/NO-APLICA.pdf" TargetMode="External"/><Relationship Id="rId12" Type="http://schemas.openxmlformats.org/officeDocument/2006/relationships/hyperlink" Target="https://repositorio.veracruz.gob.mx/finanzas/wp-content/uploads/sites/2/2026/04/015_vp.pdf" TargetMode="External"/><Relationship Id="rId17" Type="http://schemas.openxmlformats.org/officeDocument/2006/relationships/hyperlink" Target="https://repositorio.veracruz.gob.mx/finanzas/wp-content/uploads/sites/2/2026/04/021_vp.pdf" TargetMode="External"/><Relationship Id="rId25" Type="http://schemas.openxmlformats.org/officeDocument/2006/relationships/hyperlink" Target="https://repositorio.veracruz.gob.mx/finanzas/wp-content/uploads/sites/2/2026/04/029_VP.pdf" TargetMode="External"/><Relationship Id="rId33" Type="http://schemas.openxmlformats.org/officeDocument/2006/relationships/hyperlink" Target="https://repositorio.veracruz.gob.mx/finanzas/wp-content/uploads/sites/2/2026/04/040_VP.pdf" TargetMode="External"/><Relationship Id="rId38" Type="http://schemas.openxmlformats.org/officeDocument/2006/relationships/hyperlink" Target="https://repositorio.veracruz.gob.mx/finanzas/wp-content/uploads/sites/2/2026/04/046_vp.pdf" TargetMode="External"/><Relationship Id="rId20" Type="http://schemas.openxmlformats.org/officeDocument/2006/relationships/hyperlink" Target="https://repositorio.veracruz.gob.mx/finanzas/wp-content/uploads/sites/2/2026/04/024_VP.pdf" TargetMode="External"/><Relationship Id="rId41" Type="http://schemas.openxmlformats.org/officeDocument/2006/relationships/hyperlink" Target="https://repositorio.veracruz.gob.mx/finanzas/wp-content/uploads/sites/2/2026/04/049_V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7"/>
  <sheetViews>
    <sheetView tabSelected="1" topLeftCell="A27" zoomScale="85" zoomScaleNormal="85" workbookViewId="0">
      <selection activeCell="A48" sqref="A48:XFD35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>
        <f>12</f>
        <v>12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</row>
    <row r="8" spans="1:29" x14ac:dyDescent="0.25">
      <c r="A8">
        <v>2026</v>
      </c>
      <c r="B8" s="3">
        <v>46082</v>
      </c>
      <c r="C8" s="3">
        <v>46112</v>
      </c>
      <c r="D8" t="s">
        <v>75</v>
      </c>
      <c r="E8" t="s">
        <v>97</v>
      </c>
      <c r="F8" s="6" t="s">
        <v>182</v>
      </c>
      <c r="G8" t="s">
        <v>98</v>
      </c>
      <c r="H8" t="s">
        <v>99</v>
      </c>
      <c r="I8" t="s">
        <v>83</v>
      </c>
      <c r="J8" s="6" t="s">
        <v>222</v>
      </c>
      <c r="K8" s="6" t="s">
        <v>223</v>
      </c>
      <c r="L8" s="6" t="s">
        <v>224</v>
      </c>
      <c r="M8" t="s">
        <v>85</v>
      </c>
      <c r="N8" s="6" t="s">
        <v>330</v>
      </c>
      <c r="O8">
        <v>1</v>
      </c>
      <c r="P8" s="4">
        <v>46027</v>
      </c>
      <c r="Q8" s="3">
        <v>46387</v>
      </c>
      <c r="R8" s="6" t="s">
        <v>368</v>
      </c>
      <c r="S8" s="5" t="s">
        <v>142</v>
      </c>
      <c r="T8" s="7">
        <f>27540*12</f>
        <v>330480</v>
      </c>
      <c r="U8" s="7">
        <f>27540*12</f>
        <v>330480</v>
      </c>
      <c r="V8" s="5" t="s">
        <v>141</v>
      </c>
      <c r="Y8" t="s">
        <v>89</v>
      </c>
      <c r="Z8" s="5" t="s">
        <v>141</v>
      </c>
      <c r="AA8" s="6" t="s">
        <v>370</v>
      </c>
      <c r="AB8" s="4">
        <v>46112</v>
      </c>
    </row>
    <row r="9" spans="1:29" x14ac:dyDescent="0.25">
      <c r="A9">
        <v>2026</v>
      </c>
      <c r="B9" s="3">
        <v>46082</v>
      </c>
      <c r="C9" s="3">
        <v>46112</v>
      </c>
      <c r="D9" t="s">
        <v>75</v>
      </c>
      <c r="E9" t="s">
        <v>100</v>
      </c>
      <c r="F9" s="6" t="s">
        <v>183</v>
      </c>
      <c r="G9" t="s">
        <v>98</v>
      </c>
      <c r="H9" t="s">
        <v>99</v>
      </c>
      <c r="I9" t="s">
        <v>83</v>
      </c>
      <c r="J9" s="6" t="s">
        <v>225</v>
      </c>
      <c r="K9" s="6" t="s">
        <v>226</v>
      </c>
      <c r="L9" s="6" t="s">
        <v>227</v>
      </c>
      <c r="M9" t="s">
        <v>85</v>
      </c>
      <c r="N9" s="6" t="s">
        <v>331</v>
      </c>
      <c r="O9">
        <v>1</v>
      </c>
      <c r="P9" s="4">
        <v>46027</v>
      </c>
      <c r="Q9" s="3">
        <v>46387</v>
      </c>
      <c r="R9" s="6" t="s">
        <v>368</v>
      </c>
      <c r="S9" s="5" t="s">
        <v>167</v>
      </c>
      <c r="T9" s="7">
        <f>16536*12</f>
        <v>198432</v>
      </c>
      <c r="U9" s="7">
        <f>16536*12</f>
        <v>198432</v>
      </c>
      <c r="V9" s="5" t="s">
        <v>141</v>
      </c>
      <c r="Y9" t="s">
        <v>89</v>
      </c>
      <c r="Z9" s="5" t="s">
        <v>141</v>
      </c>
      <c r="AA9" s="6" t="s">
        <v>370</v>
      </c>
      <c r="AB9" s="4">
        <v>46112</v>
      </c>
    </row>
    <row r="10" spans="1:29" x14ac:dyDescent="0.25">
      <c r="A10">
        <v>2026</v>
      </c>
      <c r="B10" s="3">
        <v>46082</v>
      </c>
      <c r="C10" s="3">
        <v>46112</v>
      </c>
      <c r="D10" t="s">
        <v>75</v>
      </c>
      <c r="E10" t="s">
        <v>101</v>
      </c>
      <c r="F10" s="6" t="s">
        <v>184</v>
      </c>
      <c r="G10" t="s">
        <v>98</v>
      </c>
      <c r="H10" t="s">
        <v>99</v>
      </c>
      <c r="I10" t="s">
        <v>83</v>
      </c>
      <c r="J10" s="6" t="s">
        <v>228</v>
      </c>
      <c r="K10" s="6" t="s">
        <v>229</v>
      </c>
      <c r="L10" s="6" t="s">
        <v>230</v>
      </c>
      <c r="M10" t="s">
        <v>86</v>
      </c>
      <c r="N10" s="6" t="s">
        <v>332</v>
      </c>
      <c r="O10">
        <v>1</v>
      </c>
      <c r="P10" s="4">
        <v>46027</v>
      </c>
      <c r="Q10" s="3">
        <v>46387</v>
      </c>
      <c r="R10" s="6" t="s">
        <v>369</v>
      </c>
      <c r="S10" s="5" t="s">
        <v>143</v>
      </c>
      <c r="T10" s="7">
        <f>7632*12</f>
        <v>91584</v>
      </c>
      <c r="U10" s="7">
        <f>7632*12</f>
        <v>91584</v>
      </c>
      <c r="V10" s="5" t="s">
        <v>141</v>
      </c>
      <c r="Y10" t="s">
        <v>89</v>
      </c>
      <c r="Z10" s="5" t="s">
        <v>141</v>
      </c>
      <c r="AA10" s="6" t="s">
        <v>370</v>
      </c>
      <c r="AB10" s="4">
        <v>46112</v>
      </c>
    </row>
    <row r="11" spans="1:29" x14ac:dyDescent="0.25">
      <c r="A11">
        <v>2026</v>
      </c>
      <c r="B11" s="3">
        <v>46082</v>
      </c>
      <c r="C11" s="3">
        <v>46112</v>
      </c>
      <c r="D11" t="s">
        <v>75</v>
      </c>
      <c r="E11" t="s">
        <v>102</v>
      </c>
      <c r="F11" s="6" t="s">
        <v>185</v>
      </c>
      <c r="G11" t="s">
        <v>98</v>
      </c>
      <c r="H11" t="s">
        <v>99</v>
      </c>
      <c r="I11" t="s">
        <v>83</v>
      </c>
      <c r="J11" s="6" t="s">
        <v>231</v>
      </c>
      <c r="K11" s="6" t="s">
        <v>232</v>
      </c>
      <c r="L11" s="6" t="s">
        <v>233</v>
      </c>
      <c r="M11" t="s">
        <v>85</v>
      </c>
      <c r="N11" s="6" t="s">
        <v>333</v>
      </c>
      <c r="O11">
        <v>1</v>
      </c>
      <c r="P11" s="4">
        <v>46027</v>
      </c>
      <c r="Q11" s="3">
        <v>46387</v>
      </c>
      <c r="R11" s="6" t="s">
        <v>369</v>
      </c>
      <c r="S11" s="5" t="s">
        <v>168</v>
      </c>
      <c r="T11" s="7">
        <f>6466*12</f>
        <v>77592</v>
      </c>
      <c r="U11" s="7">
        <f>6466*12</f>
        <v>77592</v>
      </c>
      <c r="V11" s="5" t="s">
        <v>141</v>
      </c>
      <c r="Y11" t="s">
        <v>89</v>
      </c>
      <c r="Z11" s="5" t="s">
        <v>141</v>
      </c>
      <c r="AA11" s="6" t="s">
        <v>370</v>
      </c>
      <c r="AB11" s="4">
        <v>46112</v>
      </c>
    </row>
    <row r="12" spans="1:29" x14ac:dyDescent="0.25">
      <c r="A12">
        <v>2026</v>
      </c>
      <c r="B12" s="3">
        <v>46082</v>
      </c>
      <c r="C12" s="3">
        <v>46112</v>
      </c>
      <c r="D12" t="s">
        <v>76</v>
      </c>
      <c r="E12" t="s">
        <v>103</v>
      </c>
      <c r="F12" s="6" t="s">
        <v>186</v>
      </c>
      <c r="G12" t="s">
        <v>98</v>
      </c>
      <c r="H12" t="s">
        <v>99</v>
      </c>
      <c r="I12" t="s">
        <v>83</v>
      </c>
      <c r="J12" s="6" t="s">
        <v>234</v>
      </c>
      <c r="K12" s="6" t="s">
        <v>235</v>
      </c>
      <c r="L12" s="6" t="s">
        <v>236</v>
      </c>
      <c r="M12" t="s">
        <v>86</v>
      </c>
      <c r="N12" s="6" t="s">
        <v>334</v>
      </c>
      <c r="O12">
        <v>1</v>
      </c>
      <c r="P12" s="4">
        <v>46027</v>
      </c>
      <c r="Q12" s="3">
        <v>46387</v>
      </c>
      <c r="R12" s="6" t="s">
        <v>369</v>
      </c>
      <c r="S12" s="5" t="s">
        <v>144</v>
      </c>
      <c r="T12" s="7">
        <f>6311.25*12</f>
        <v>75735</v>
      </c>
      <c r="U12" s="7">
        <f>6311.25*12</f>
        <v>75735</v>
      </c>
      <c r="V12" s="5" t="s">
        <v>141</v>
      </c>
      <c r="Y12" t="s">
        <v>89</v>
      </c>
      <c r="Z12" s="5" t="s">
        <v>141</v>
      </c>
      <c r="AA12" s="6" t="s">
        <v>370</v>
      </c>
      <c r="AB12" s="4">
        <v>46112</v>
      </c>
    </row>
    <row r="13" spans="1:29" x14ac:dyDescent="0.25">
      <c r="A13">
        <v>2026</v>
      </c>
      <c r="B13" s="3">
        <v>46082</v>
      </c>
      <c r="C13" s="3">
        <v>46112</v>
      </c>
      <c r="D13" t="s">
        <v>75</v>
      </c>
      <c r="E13" t="s">
        <v>104</v>
      </c>
      <c r="F13" s="6" t="s">
        <v>187</v>
      </c>
      <c r="G13" t="s">
        <v>98</v>
      </c>
      <c r="H13" t="s">
        <v>99</v>
      </c>
      <c r="I13" t="s">
        <v>83</v>
      </c>
      <c r="J13" s="6" t="s">
        <v>237</v>
      </c>
      <c r="K13" s="6" t="s">
        <v>238</v>
      </c>
      <c r="L13" s="6" t="s">
        <v>239</v>
      </c>
      <c r="M13" t="s">
        <v>86</v>
      </c>
      <c r="N13" s="6" t="s">
        <v>335</v>
      </c>
      <c r="O13">
        <v>1</v>
      </c>
      <c r="P13" s="4">
        <v>46027</v>
      </c>
      <c r="Q13" s="3">
        <v>46387</v>
      </c>
      <c r="R13" s="6" t="s">
        <v>369</v>
      </c>
      <c r="S13" s="5" t="s">
        <v>169</v>
      </c>
      <c r="T13" s="7">
        <f>10239.6*12</f>
        <v>122875.20000000001</v>
      </c>
      <c r="U13" s="7">
        <f>10239.6*12</f>
        <v>122875.20000000001</v>
      </c>
      <c r="V13" s="5" t="s">
        <v>141</v>
      </c>
      <c r="Y13" t="s">
        <v>89</v>
      </c>
      <c r="Z13" s="5" t="s">
        <v>141</v>
      </c>
      <c r="AA13" s="6" t="s">
        <v>370</v>
      </c>
      <c r="AB13" s="4">
        <v>46112</v>
      </c>
    </row>
    <row r="14" spans="1:29" x14ac:dyDescent="0.25">
      <c r="A14">
        <v>2026</v>
      </c>
      <c r="B14" s="3">
        <v>46082</v>
      </c>
      <c r="C14" s="3">
        <v>46112</v>
      </c>
      <c r="D14" t="s">
        <v>75</v>
      </c>
      <c r="E14" t="s">
        <v>105</v>
      </c>
      <c r="F14" s="6" t="s">
        <v>188</v>
      </c>
      <c r="G14" t="s">
        <v>98</v>
      </c>
      <c r="H14" t="s">
        <v>99</v>
      </c>
      <c r="I14" t="s">
        <v>83</v>
      </c>
      <c r="J14" s="6" t="s">
        <v>240</v>
      </c>
      <c r="K14" s="6" t="s">
        <v>241</v>
      </c>
      <c r="L14" s="6" t="s">
        <v>242</v>
      </c>
      <c r="M14" t="s">
        <v>85</v>
      </c>
      <c r="N14" s="6" t="s">
        <v>336</v>
      </c>
      <c r="O14">
        <v>1</v>
      </c>
      <c r="P14" s="4">
        <v>46027</v>
      </c>
      <c r="Q14" s="3">
        <v>46387</v>
      </c>
      <c r="R14" s="6" t="s">
        <v>369</v>
      </c>
      <c r="S14" s="5" t="s">
        <v>145</v>
      </c>
      <c r="T14" s="7">
        <f>14616.5*12</f>
        <v>175398</v>
      </c>
      <c r="U14" s="7">
        <f>14616.5*12</f>
        <v>175398</v>
      </c>
      <c r="V14" s="5" t="s">
        <v>141</v>
      </c>
      <c r="Y14" t="s">
        <v>89</v>
      </c>
      <c r="Z14" s="5" t="s">
        <v>141</v>
      </c>
      <c r="AA14" s="6" t="s">
        <v>370</v>
      </c>
      <c r="AB14" s="4">
        <v>46112</v>
      </c>
    </row>
    <row r="15" spans="1:29" x14ac:dyDescent="0.25">
      <c r="A15">
        <v>2026</v>
      </c>
      <c r="B15" s="3">
        <v>46082</v>
      </c>
      <c r="C15" s="3">
        <v>46112</v>
      </c>
      <c r="D15" t="s">
        <v>75</v>
      </c>
      <c r="E15" t="s">
        <v>106</v>
      </c>
      <c r="F15" s="6" t="s">
        <v>189</v>
      </c>
      <c r="G15" t="s">
        <v>98</v>
      </c>
      <c r="H15" t="s">
        <v>99</v>
      </c>
      <c r="I15" t="s">
        <v>83</v>
      </c>
      <c r="J15" s="6" t="s">
        <v>243</v>
      </c>
      <c r="K15" s="6" t="s">
        <v>244</v>
      </c>
      <c r="L15" s="6" t="s">
        <v>245</v>
      </c>
      <c r="M15" t="s">
        <v>85</v>
      </c>
      <c r="N15" s="6" t="s">
        <v>337</v>
      </c>
      <c r="O15">
        <v>1</v>
      </c>
      <c r="P15" s="4">
        <v>46027</v>
      </c>
      <c r="Q15" s="3">
        <v>46387</v>
      </c>
      <c r="R15" s="6" t="s">
        <v>369</v>
      </c>
      <c r="S15" s="5" t="s">
        <v>170</v>
      </c>
      <c r="T15" s="7">
        <f>8606.25*12</f>
        <v>103275</v>
      </c>
      <c r="U15" s="7">
        <f>8606.25*12</f>
        <v>103275</v>
      </c>
      <c r="V15" s="5" t="s">
        <v>141</v>
      </c>
      <c r="Y15" t="s">
        <v>89</v>
      </c>
      <c r="Z15" s="5" t="s">
        <v>141</v>
      </c>
      <c r="AA15" s="6" t="s">
        <v>370</v>
      </c>
      <c r="AB15" s="4">
        <v>46112</v>
      </c>
    </row>
    <row r="16" spans="1:29" x14ac:dyDescent="0.25">
      <c r="A16">
        <v>2026</v>
      </c>
      <c r="B16" s="3">
        <v>46082</v>
      </c>
      <c r="C16" s="3">
        <v>46112</v>
      </c>
      <c r="D16" t="s">
        <v>75</v>
      </c>
      <c r="E16" t="s">
        <v>107</v>
      </c>
      <c r="F16" s="6" t="s">
        <v>190</v>
      </c>
      <c r="G16" t="s">
        <v>98</v>
      </c>
      <c r="H16" t="s">
        <v>99</v>
      </c>
      <c r="I16" t="s">
        <v>83</v>
      </c>
      <c r="J16" s="6" t="s">
        <v>246</v>
      </c>
      <c r="K16" s="6" t="s">
        <v>247</v>
      </c>
      <c r="L16" s="6" t="s">
        <v>248</v>
      </c>
      <c r="M16" t="s">
        <v>85</v>
      </c>
      <c r="N16" s="6" t="s">
        <v>338</v>
      </c>
      <c r="O16">
        <v>1</v>
      </c>
      <c r="P16" s="4">
        <v>46027</v>
      </c>
      <c r="Q16" s="3">
        <v>46387</v>
      </c>
      <c r="R16" s="6" t="s">
        <v>369</v>
      </c>
      <c r="S16" s="5" t="s">
        <v>146</v>
      </c>
      <c r="T16" s="7">
        <f>66990*12</f>
        <v>803880</v>
      </c>
      <c r="U16" s="7">
        <f>66990*12</f>
        <v>803880</v>
      </c>
      <c r="V16" s="5" t="s">
        <v>141</v>
      </c>
      <c r="Y16" t="s">
        <v>89</v>
      </c>
      <c r="Z16" s="5" t="s">
        <v>141</v>
      </c>
      <c r="AA16" s="6" t="s">
        <v>370</v>
      </c>
      <c r="AB16" s="4">
        <v>46112</v>
      </c>
    </row>
    <row r="17" spans="1:28" x14ac:dyDescent="0.25">
      <c r="A17">
        <v>2026</v>
      </c>
      <c r="B17" s="3">
        <v>46082</v>
      </c>
      <c r="C17" s="3">
        <v>46112</v>
      </c>
      <c r="D17" t="s">
        <v>75</v>
      </c>
      <c r="E17" t="s">
        <v>108</v>
      </c>
      <c r="F17" s="6" t="s">
        <v>191</v>
      </c>
      <c r="G17" t="s">
        <v>98</v>
      </c>
      <c r="H17" t="s">
        <v>99</v>
      </c>
      <c r="I17" t="s">
        <v>83</v>
      </c>
      <c r="J17" s="6" t="s">
        <v>249</v>
      </c>
      <c r="K17" s="6" t="s">
        <v>250</v>
      </c>
      <c r="L17" s="6" t="s">
        <v>251</v>
      </c>
      <c r="M17" t="s">
        <v>86</v>
      </c>
      <c r="N17" s="6" t="s">
        <v>339</v>
      </c>
      <c r="O17">
        <v>1</v>
      </c>
      <c r="P17" s="4">
        <v>46027</v>
      </c>
      <c r="Q17" s="3">
        <v>46387</v>
      </c>
      <c r="R17" s="6" t="s">
        <v>369</v>
      </c>
      <c r="S17" s="5" t="s">
        <v>171</v>
      </c>
      <c r="T17" s="7">
        <f>26155.5*12</f>
        <v>313866</v>
      </c>
      <c r="U17" s="7">
        <f>26155.5*12</f>
        <v>313866</v>
      </c>
      <c r="V17" s="5" t="s">
        <v>141</v>
      </c>
      <c r="Y17" t="s">
        <v>89</v>
      </c>
      <c r="Z17" s="5" t="s">
        <v>141</v>
      </c>
      <c r="AA17" s="6" t="s">
        <v>370</v>
      </c>
      <c r="AB17" s="4">
        <v>46112</v>
      </c>
    </row>
    <row r="18" spans="1:28" x14ac:dyDescent="0.25">
      <c r="A18">
        <v>2026</v>
      </c>
      <c r="B18" s="3">
        <v>46082</v>
      </c>
      <c r="C18" s="3">
        <v>46112</v>
      </c>
      <c r="D18" t="s">
        <v>75</v>
      </c>
      <c r="E18" t="s">
        <v>109</v>
      </c>
      <c r="F18" s="6" t="s">
        <v>192</v>
      </c>
      <c r="G18" t="s">
        <v>98</v>
      </c>
      <c r="H18" t="s">
        <v>99</v>
      </c>
      <c r="I18" t="s">
        <v>83</v>
      </c>
      <c r="J18" s="6" t="s">
        <v>252</v>
      </c>
      <c r="K18" s="6" t="s">
        <v>253</v>
      </c>
      <c r="L18" s="6" t="s">
        <v>254</v>
      </c>
      <c r="M18" t="s">
        <v>85</v>
      </c>
      <c r="N18" s="6" t="s">
        <v>340</v>
      </c>
      <c r="O18">
        <v>1</v>
      </c>
      <c r="P18" s="4">
        <v>46027</v>
      </c>
      <c r="Q18" s="3">
        <v>46387</v>
      </c>
      <c r="R18" s="6" t="s">
        <v>369</v>
      </c>
      <c r="S18" s="5" t="s">
        <v>172</v>
      </c>
      <c r="T18" s="7">
        <f>4118.1*12</f>
        <v>49417.200000000004</v>
      </c>
      <c r="U18" s="7">
        <f>4118.1*12</f>
        <v>49417.200000000004</v>
      </c>
      <c r="V18" s="5" t="s">
        <v>141</v>
      </c>
      <c r="Y18" t="s">
        <v>89</v>
      </c>
      <c r="Z18" s="5" t="s">
        <v>141</v>
      </c>
      <c r="AA18" s="6" t="s">
        <v>370</v>
      </c>
      <c r="AB18" s="4">
        <v>46112</v>
      </c>
    </row>
    <row r="19" spans="1:28" x14ac:dyDescent="0.25">
      <c r="A19">
        <v>2026</v>
      </c>
      <c r="B19" s="3">
        <v>46082</v>
      </c>
      <c r="C19" s="3">
        <v>46112</v>
      </c>
      <c r="D19" t="s">
        <v>75</v>
      </c>
      <c r="E19" t="s">
        <v>110</v>
      </c>
      <c r="F19" s="6" t="s">
        <v>193</v>
      </c>
      <c r="G19" t="s">
        <v>98</v>
      </c>
      <c r="H19" t="s">
        <v>99</v>
      </c>
      <c r="I19" t="s">
        <v>83</v>
      </c>
      <c r="J19" s="6" t="s">
        <v>255</v>
      </c>
      <c r="K19" s="6" t="s">
        <v>256</v>
      </c>
      <c r="L19" s="6" t="s">
        <v>257</v>
      </c>
      <c r="M19" t="s">
        <v>85</v>
      </c>
      <c r="N19" s="6" t="s">
        <v>341</v>
      </c>
      <c r="O19">
        <v>1</v>
      </c>
      <c r="P19" s="4">
        <v>46027</v>
      </c>
      <c r="Q19" s="3">
        <v>46387</v>
      </c>
      <c r="R19" s="6" t="s">
        <v>369</v>
      </c>
      <c r="S19" s="5" t="s">
        <v>147</v>
      </c>
      <c r="T19" s="7">
        <f>5737.5*12</f>
        <v>68850</v>
      </c>
      <c r="U19" s="7">
        <f>5737.5*12</f>
        <v>68850</v>
      </c>
      <c r="V19" s="5" t="s">
        <v>141</v>
      </c>
      <c r="Y19" t="s">
        <v>89</v>
      </c>
      <c r="Z19" s="5" t="s">
        <v>141</v>
      </c>
      <c r="AA19" s="6" t="s">
        <v>370</v>
      </c>
      <c r="AB19" s="4">
        <v>46112</v>
      </c>
    </row>
    <row r="20" spans="1:28" x14ac:dyDescent="0.25">
      <c r="A20">
        <v>2026</v>
      </c>
      <c r="B20" s="3">
        <v>46082</v>
      </c>
      <c r="C20" s="3">
        <v>46112</v>
      </c>
      <c r="D20" t="s">
        <v>75</v>
      </c>
      <c r="E20" t="s">
        <v>111</v>
      </c>
      <c r="F20" s="6" t="s">
        <v>194</v>
      </c>
      <c r="G20" t="s">
        <v>98</v>
      </c>
      <c r="H20" t="s">
        <v>99</v>
      </c>
      <c r="I20" t="s">
        <v>83</v>
      </c>
      <c r="J20" s="6" t="s">
        <v>258</v>
      </c>
      <c r="K20" s="6" t="s">
        <v>259</v>
      </c>
      <c r="L20" s="6" t="s">
        <v>260</v>
      </c>
      <c r="M20" t="s">
        <v>85</v>
      </c>
      <c r="N20" s="6" t="s">
        <v>342</v>
      </c>
      <c r="O20">
        <v>1</v>
      </c>
      <c r="P20" s="4">
        <v>46027</v>
      </c>
      <c r="Q20" s="3">
        <v>46387</v>
      </c>
      <c r="R20" s="6" t="s">
        <v>369</v>
      </c>
      <c r="S20" s="5" t="s">
        <v>173</v>
      </c>
      <c r="T20" s="7">
        <f>4771.31*12</f>
        <v>57255.72</v>
      </c>
      <c r="U20" s="7">
        <f>4771.31*12</f>
        <v>57255.72</v>
      </c>
      <c r="V20" s="5" t="s">
        <v>141</v>
      </c>
      <c r="Y20" t="s">
        <v>89</v>
      </c>
      <c r="Z20" s="5" t="s">
        <v>141</v>
      </c>
      <c r="AA20" s="6" t="s">
        <v>370</v>
      </c>
      <c r="AB20" s="4">
        <v>46112</v>
      </c>
    </row>
    <row r="21" spans="1:28" x14ac:dyDescent="0.25">
      <c r="A21">
        <v>2026</v>
      </c>
      <c r="B21" s="3">
        <v>46082</v>
      </c>
      <c r="C21" s="3">
        <v>46112</v>
      </c>
      <c r="D21" t="s">
        <v>75</v>
      </c>
      <c r="E21" t="s">
        <v>112</v>
      </c>
      <c r="F21" s="6" t="s">
        <v>195</v>
      </c>
      <c r="G21" t="s">
        <v>98</v>
      </c>
      <c r="H21" t="s">
        <v>99</v>
      </c>
      <c r="I21" t="s">
        <v>83</v>
      </c>
      <c r="J21" s="6" t="s">
        <v>261</v>
      </c>
      <c r="K21" s="6" t="s">
        <v>262</v>
      </c>
      <c r="L21" s="6" t="s">
        <v>263</v>
      </c>
      <c r="M21" t="s">
        <v>86</v>
      </c>
      <c r="N21" s="6" t="s">
        <v>343</v>
      </c>
      <c r="O21">
        <v>1</v>
      </c>
      <c r="P21" s="4">
        <v>46027</v>
      </c>
      <c r="Q21" s="3">
        <v>46387</v>
      </c>
      <c r="R21" s="6" t="s">
        <v>369</v>
      </c>
      <c r="S21" s="5" t="s">
        <v>148</v>
      </c>
      <c r="T21" s="7">
        <f>4785.9*12</f>
        <v>57430.799999999996</v>
      </c>
      <c r="U21" s="7">
        <f>4785.9*12</f>
        <v>57430.799999999996</v>
      </c>
      <c r="V21" s="5" t="s">
        <v>141</v>
      </c>
      <c r="Y21" t="s">
        <v>89</v>
      </c>
      <c r="Z21" s="5" t="s">
        <v>141</v>
      </c>
      <c r="AA21" s="6" t="s">
        <v>370</v>
      </c>
      <c r="AB21" s="4">
        <v>46112</v>
      </c>
    </row>
    <row r="22" spans="1:28" x14ac:dyDescent="0.25">
      <c r="A22">
        <v>2026</v>
      </c>
      <c r="B22" s="3">
        <v>46082</v>
      </c>
      <c r="C22" s="3">
        <v>46112</v>
      </c>
      <c r="D22" t="s">
        <v>75</v>
      </c>
      <c r="E22" t="s">
        <v>113</v>
      </c>
      <c r="F22" s="6" t="s">
        <v>196</v>
      </c>
      <c r="G22" t="s">
        <v>98</v>
      </c>
      <c r="H22" t="s">
        <v>99</v>
      </c>
      <c r="I22" t="s">
        <v>83</v>
      </c>
      <c r="J22" s="6" t="s">
        <v>264</v>
      </c>
      <c r="K22" s="6" t="s">
        <v>265</v>
      </c>
      <c r="L22" s="6" t="s">
        <v>266</v>
      </c>
      <c r="M22" t="s">
        <v>86</v>
      </c>
      <c r="N22" s="6" t="s">
        <v>344</v>
      </c>
      <c r="O22">
        <v>1</v>
      </c>
      <c r="P22" s="4">
        <v>46027</v>
      </c>
      <c r="Q22" s="3">
        <v>46387</v>
      </c>
      <c r="R22" s="6" t="s">
        <v>369</v>
      </c>
      <c r="S22" s="5" t="s">
        <v>174</v>
      </c>
      <c r="T22" s="7">
        <f>6455.4*12</f>
        <v>77464.799999999988</v>
      </c>
      <c r="U22" s="7">
        <f>6455.4*12</f>
        <v>77464.799999999988</v>
      </c>
      <c r="V22" s="5" t="s">
        <v>141</v>
      </c>
      <c r="Y22" t="s">
        <v>89</v>
      </c>
      <c r="Z22" s="5" t="s">
        <v>141</v>
      </c>
      <c r="AA22" s="6" t="s">
        <v>370</v>
      </c>
      <c r="AB22" s="4">
        <v>46112</v>
      </c>
    </row>
    <row r="23" spans="1:28" x14ac:dyDescent="0.25">
      <c r="A23">
        <v>2026</v>
      </c>
      <c r="B23" s="3">
        <v>46082</v>
      </c>
      <c r="C23" s="3">
        <v>46112</v>
      </c>
      <c r="D23" t="s">
        <v>75</v>
      </c>
      <c r="E23" t="s">
        <v>114</v>
      </c>
      <c r="F23" s="6" t="s">
        <v>197</v>
      </c>
      <c r="G23" t="s">
        <v>98</v>
      </c>
      <c r="H23" t="s">
        <v>99</v>
      </c>
      <c r="I23" t="s">
        <v>83</v>
      </c>
      <c r="J23" s="6" t="s">
        <v>267</v>
      </c>
      <c r="K23" s="6" t="s">
        <v>268</v>
      </c>
      <c r="L23" s="6" t="s">
        <v>269</v>
      </c>
      <c r="M23" t="s">
        <v>86</v>
      </c>
      <c r="N23" s="6" t="s">
        <v>345</v>
      </c>
      <c r="O23">
        <v>1</v>
      </c>
      <c r="P23" s="4">
        <v>46027</v>
      </c>
      <c r="Q23" s="3">
        <v>46387</v>
      </c>
      <c r="R23" s="6" t="s">
        <v>369</v>
      </c>
      <c r="S23" s="5" t="s">
        <v>149</v>
      </c>
      <c r="T23" s="7">
        <f>4664*12</f>
        <v>55968</v>
      </c>
      <c r="U23" s="7">
        <f>4664*12</f>
        <v>55968</v>
      </c>
      <c r="V23" s="5" t="s">
        <v>141</v>
      </c>
      <c r="Y23" t="s">
        <v>89</v>
      </c>
      <c r="Z23" s="5" t="s">
        <v>141</v>
      </c>
      <c r="AA23" s="6" t="s">
        <v>370</v>
      </c>
      <c r="AB23" s="4">
        <v>46112</v>
      </c>
    </row>
    <row r="24" spans="1:28" x14ac:dyDescent="0.25">
      <c r="A24">
        <v>2026</v>
      </c>
      <c r="B24" s="3">
        <v>46082</v>
      </c>
      <c r="C24" s="3">
        <v>46112</v>
      </c>
      <c r="D24" t="s">
        <v>75</v>
      </c>
      <c r="E24" t="s">
        <v>115</v>
      </c>
      <c r="F24" s="6" t="s">
        <v>198</v>
      </c>
      <c r="G24" t="s">
        <v>98</v>
      </c>
      <c r="H24" t="s">
        <v>99</v>
      </c>
      <c r="I24" t="s">
        <v>83</v>
      </c>
      <c r="J24" s="6" t="s">
        <v>270</v>
      </c>
      <c r="K24" s="6" t="s">
        <v>271</v>
      </c>
      <c r="L24" s="6" t="s">
        <v>272</v>
      </c>
      <c r="M24" t="s">
        <v>86</v>
      </c>
      <c r="N24" s="6" t="s">
        <v>346</v>
      </c>
      <c r="O24">
        <v>1</v>
      </c>
      <c r="P24" s="4">
        <v>46027</v>
      </c>
      <c r="Q24" s="3">
        <v>46387</v>
      </c>
      <c r="R24" s="6" t="s">
        <v>369</v>
      </c>
      <c r="S24" s="5" t="s">
        <v>175</v>
      </c>
      <c r="T24" s="8">
        <f>7345.8*12</f>
        <v>88149.6</v>
      </c>
      <c r="U24" s="8">
        <f>7345.8*12</f>
        <v>88149.6</v>
      </c>
      <c r="V24" s="5" t="s">
        <v>141</v>
      </c>
      <c r="Y24" t="s">
        <v>89</v>
      </c>
      <c r="Z24" s="5" t="s">
        <v>141</v>
      </c>
      <c r="AA24" s="6" t="s">
        <v>370</v>
      </c>
      <c r="AB24" s="4">
        <v>46112</v>
      </c>
    </row>
    <row r="25" spans="1:28" x14ac:dyDescent="0.25">
      <c r="A25">
        <v>2026</v>
      </c>
      <c r="B25" s="3">
        <v>46082</v>
      </c>
      <c r="C25" s="3">
        <v>46112</v>
      </c>
      <c r="D25" t="s">
        <v>75</v>
      </c>
      <c r="E25" t="s">
        <v>116</v>
      </c>
      <c r="F25" s="6" t="s">
        <v>199</v>
      </c>
      <c r="G25" t="s">
        <v>98</v>
      </c>
      <c r="H25" t="s">
        <v>99</v>
      </c>
      <c r="I25" t="s">
        <v>83</v>
      </c>
      <c r="J25" s="6" t="s">
        <v>273</v>
      </c>
      <c r="K25" s="6" t="s">
        <v>274</v>
      </c>
      <c r="L25" s="6" t="s">
        <v>275</v>
      </c>
      <c r="M25" t="s">
        <v>86</v>
      </c>
      <c r="N25" s="6" t="s">
        <v>347</v>
      </c>
      <c r="O25">
        <v>1</v>
      </c>
      <c r="P25" s="4">
        <v>46027</v>
      </c>
      <c r="Q25" s="3">
        <v>46387</v>
      </c>
      <c r="R25" s="6" t="s">
        <v>369</v>
      </c>
      <c r="S25" s="5" t="s">
        <v>150</v>
      </c>
      <c r="T25" s="7">
        <f>7711.2*12</f>
        <v>92534.399999999994</v>
      </c>
      <c r="U25" s="7">
        <f>7711.2*12</f>
        <v>92534.399999999994</v>
      </c>
      <c r="V25" s="5" t="s">
        <v>141</v>
      </c>
      <c r="Y25" t="s">
        <v>89</v>
      </c>
      <c r="Z25" s="5" t="s">
        <v>141</v>
      </c>
      <c r="AA25" s="6" t="s">
        <v>370</v>
      </c>
      <c r="AB25" s="4">
        <v>46112</v>
      </c>
    </row>
    <row r="26" spans="1:28" x14ac:dyDescent="0.25">
      <c r="A26">
        <v>2026</v>
      </c>
      <c r="B26" s="3">
        <v>46082</v>
      </c>
      <c r="C26" s="3">
        <v>46112</v>
      </c>
      <c r="D26" t="s">
        <v>75</v>
      </c>
      <c r="E26" t="s">
        <v>117</v>
      </c>
      <c r="F26" s="6" t="s">
        <v>200</v>
      </c>
      <c r="G26" t="s">
        <v>98</v>
      </c>
      <c r="H26" t="s">
        <v>99</v>
      </c>
      <c r="I26" t="s">
        <v>83</v>
      </c>
      <c r="J26" s="6" t="s">
        <v>276</v>
      </c>
      <c r="K26" s="6" t="s">
        <v>277</v>
      </c>
      <c r="L26" s="6" t="s">
        <v>278</v>
      </c>
      <c r="M26" t="s">
        <v>86</v>
      </c>
      <c r="N26" s="6" t="s">
        <v>348</v>
      </c>
      <c r="O26">
        <v>1</v>
      </c>
      <c r="P26" s="4">
        <v>46027</v>
      </c>
      <c r="Q26" s="3">
        <v>46387</v>
      </c>
      <c r="R26" s="6" t="s">
        <v>369</v>
      </c>
      <c r="S26" s="5" t="s">
        <v>176</v>
      </c>
      <c r="T26" s="7">
        <f>15025.5*12</f>
        <v>180306</v>
      </c>
      <c r="U26" s="7">
        <f>15025.5*12</f>
        <v>180306</v>
      </c>
      <c r="V26" s="5" t="s">
        <v>141</v>
      </c>
      <c r="Y26" t="s">
        <v>89</v>
      </c>
      <c r="Z26" s="5" t="s">
        <v>141</v>
      </c>
      <c r="AA26" s="6" t="s">
        <v>370</v>
      </c>
      <c r="AB26" s="4">
        <v>46112</v>
      </c>
    </row>
    <row r="27" spans="1:28" x14ac:dyDescent="0.25">
      <c r="A27">
        <v>2026</v>
      </c>
      <c r="B27" s="3">
        <v>46082</v>
      </c>
      <c r="C27" s="3">
        <v>46112</v>
      </c>
      <c r="D27" t="s">
        <v>75</v>
      </c>
      <c r="E27" t="s">
        <v>118</v>
      </c>
      <c r="F27" s="6" t="s">
        <v>201</v>
      </c>
      <c r="G27" t="s">
        <v>98</v>
      </c>
      <c r="H27" t="s">
        <v>99</v>
      </c>
      <c r="I27" t="s">
        <v>83</v>
      </c>
      <c r="J27" s="6" t="s">
        <v>279</v>
      </c>
      <c r="K27" s="6" t="s">
        <v>280</v>
      </c>
      <c r="L27" s="6" t="s">
        <v>281</v>
      </c>
      <c r="M27" t="s">
        <v>85</v>
      </c>
      <c r="N27" s="6" t="s">
        <v>349</v>
      </c>
      <c r="O27">
        <v>1</v>
      </c>
      <c r="P27" s="4">
        <v>46027</v>
      </c>
      <c r="Q27" s="3">
        <v>46387</v>
      </c>
      <c r="R27" s="6" t="s">
        <v>369</v>
      </c>
      <c r="S27" s="5" t="s">
        <v>177</v>
      </c>
      <c r="T27" s="7">
        <f>11964.75*12</f>
        <v>143577</v>
      </c>
      <c r="U27" s="7">
        <f>11964.75*12</f>
        <v>143577</v>
      </c>
      <c r="V27" s="5" t="s">
        <v>141</v>
      </c>
      <c r="Y27" t="s">
        <v>89</v>
      </c>
      <c r="Z27" s="5" t="s">
        <v>141</v>
      </c>
      <c r="AA27" s="6" t="s">
        <v>370</v>
      </c>
      <c r="AB27" s="4">
        <v>46112</v>
      </c>
    </row>
    <row r="28" spans="1:28" x14ac:dyDescent="0.25">
      <c r="A28">
        <v>2026</v>
      </c>
      <c r="B28" s="3">
        <v>46082</v>
      </c>
      <c r="C28" s="3">
        <v>46112</v>
      </c>
      <c r="D28" t="s">
        <v>75</v>
      </c>
      <c r="E28" t="s">
        <v>119</v>
      </c>
      <c r="F28" s="6" t="s">
        <v>202</v>
      </c>
      <c r="G28" t="s">
        <v>98</v>
      </c>
      <c r="H28" t="s">
        <v>99</v>
      </c>
      <c r="I28" t="s">
        <v>83</v>
      </c>
      <c r="J28" s="6" t="s">
        <v>282</v>
      </c>
      <c r="K28" s="6" t="s">
        <v>283</v>
      </c>
      <c r="L28" s="6" t="s">
        <v>284</v>
      </c>
      <c r="M28" t="s">
        <v>86</v>
      </c>
      <c r="N28" s="6" t="s">
        <v>350</v>
      </c>
      <c r="O28">
        <v>1</v>
      </c>
      <c r="P28" s="4">
        <v>46027</v>
      </c>
      <c r="Q28" s="3">
        <v>46387</v>
      </c>
      <c r="R28" s="6" t="s">
        <v>369</v>
      </c>
      <c r="S28" s="5" t="s">
        <v>151</v>
      </c>
      <c r="T28" s="7">
        <f>32364*12</f>
        <v>388368</v>
      </c>
      <c r="U28" s="7">
        <f>32364*12</f>
        <v>388368</v>
      </c>
      <c r="V28" s="5" t="s">
        <v>141</v>
      </c>
      <c r="Y28" t="s">
        <v>89</v>
      </c>
      <c r="Z28" s="5" t="s">
        <v>141</v>
      </c>
      <c r="AA28" s="6" t="s">
        <v>370</v>
      </c>
      <c r="AB28" s="4">
        <v>46112</v>
      </c>
    </row>
    <row r="29" spans="1:28" x14ac:dyDescent="0.25">
      <c r="A29">
        <v>2026</v>
      </c>
      <c r="B29" s="3">
        <v>46082</v>
      </c>
      <c r="C29" s="3">
        <v>46112</v>
      </c>
      <c r="D29" t="s">
        <v>75</v>
      </c>
      <c r="E29" t="s">
        <v>120</v>
      </c>
      <c r="F29" s="6" t="s">
        <v>203</v>
      </c>
      <c r="G29" t="s">
        <v>98</v>
      </c>
      <c r="H29" t="s">
        <v>99</v>
      </c>
      <c r="I29" t="s">
        <v>83</v>
      </c>
      <c r="J29" s="6" t="s">
        <v>285</v>
      </c>
      <c r="K29" s="6" t="s">
        <v>286</v>
      </c>
      <c r="L29" s="6" t="s">
        <v>287</v>
      </c>
      <c r="M29" t="s">
        <v>86</v>
      </c>
      <c r="N29" s="6" t="s">
        <v>351</v>
      </c>
      <c r="O29">
        <v>1</v>
      </c>
      <c r="P29" s="4">
        <v>46027</v>
      </c>
      <c r="Q29" s="3">
        <v>46387</v>
      </c>
      <c r="R29" s="6" t="s">
        <v>369</v>
      </c>
      <c r="S29" s="5" t="s">
        <v>178</v>
      </c>
      <c r="T29" s="7">
        <f>7233*12</f>
        <v>86796</v>
      </c>
      <c r="U29" s="7">
        <f>7233*12</f>
        <v>86796</v>
      </c>
      <c r="V29" s="5" t="s">
        <v>141</v>
      </c>
      <c r="Y29" t="s">
        <v>89</v>
      </c>
      <c r="Z29" s="5" t="s">
        <v>141</v>
      </c>
      <c r="AA29" s="6" t="s">
        <v>370</v>
      </c>
      <c r="AB29" s="4">
        <v>46112</v>
      </c>
    </row>
    <row r="30" spans="1:28" x14ac:dyDescent="0.25">
      <c r="A30">
        <v>2026</v>
      </c>
      <c r="B30" s="3">
        <v>46082</v>
      </c>
      <c r="C30" s="3">
        <v>46112</v>
      </c>
      <c r="D30" t="s">
        <v>75</v>
      </c>
      <c r="E30" t="s">
        <v>121</v>
      </c>
      <c r="F30" s="6" t="s">
        <v>204</v>
      </c>
      <c r="G30" t="s">
        <v>98</v>
      </c>
      <c r="H30" t="s">
        <v>99</v>
      </c>
      <c r="I30" t="s">
        <v>83</v>
      </c>
      <c r="J30" s="6" t="s">
        <v>288</v>
      </c>
      <c r="K30" s="6" t="s">
        <v>289</v>
      </c>
      <c r="L30" s="6" t="s">
        <v>290</v>
      </c>
      <c r="M30" t="s">
        <v>86</v>
      </c>
      <c r="N30" s="6" t="s">
        <v>352</v>
      </c>
      <c r="O30">
        <v>1</v>
      </c>
      <c r="P30" s="4">
        <v>46027</v>
      </c>
      <c r="Q30" s="3">
        <v>46387</v>
      </c>
      <c r="R30" s="6" t="s">
        <v>369</v>
      </c>
      <c r="S30" s="5" t="s">
        <v>152</v>
      </c>
      <c r="T30" s="7">
        <f>7610.72*12</f>
        <v>91328.639999999999</v>
      </c>
      <c r="U30" s="7">
        <f>7610.72*12</f>
        <v>91328.639999999999</v>
      </c>
      <c r="V30" s="5" t="s">
        <v>141</v>
      </c>
      <c r="Y30" t="s">
        <v>89</v>
      </c>
      <c r="Z30" s="5" t="s">
        <v>141</v>
      </c>
      <c r="AA30" s="6" t="s">
        <v>370</v>
      </c>
      <c r="AB30" s="4">
        <v>46112</v>
      </c>
    </row>
    <row r="31" spans="1:28" x14ac:dyDescent="0.25">
      <c r="A31">
        <v>2026</v>
      </c>
      <c r="B31" s="3">
        <v>46082</v>
      </c>
      <c r="C31" s="3">
        <v>46112</v>
      </c>
      <c r="D31" t="s">
        <v>75</v>
      </c>
      <c r="E31" t="s">
        <v>122</v>
      </c>
      <c r="F31" s="6" t="s">
        <v>205</v>
      </c>
      <c r="G31" t="s">
        <v>98</v>
      </c>
      <c r="H31" t="s">
        <v>99</v>
      </c>
      <c r="I31" t="s">
        <v>83</v>
      </c>
      <c r="J31" s="6" t="s">
        <v>291</v>
      </c>
      <c r="K31" s="6" t="s">
        <v>292</v>
      </c>
      <c r="L31" s="6" t="s">
        <v>260</v>
      </c>
      <c r="M31" t="s">
        <v>85</v>
      </c>
      <c r="N31" s="6" t="s">
        <v>353</v>
      </c>
      <c r="O31">
        <v>1</v>
      </c>
      <c r="P31" s="4">
        <v>46027</v>
      </c>
      <c r="Q31" s="3">
        <v>46387</v>
      </c>
      <c r="R31" s="6" t="s">
        <v>369</v>
      </c>
      <c r="S31" s="5" t="s">
        <v>153</v>
      </c>
      <c r="T31" s="7">
        <f>4292*12</f>
        <v>51504</v>
      </c>
      <c r="U31" s="7">
        <f>4292*12</f>
        <v>51504</v>
      </c>
      <c r="V31" s="5" t="s">
        <v>141</v>
      </c>
      <c r="Y31" t="s">
        <v>89</v>
      </c>
      <c r="Z31" s="5" t="s">
        <v>141</v>
      </c>
      <c r="AA31" s="6" t="s">
        <v>370</v>
      </c>
      <c r="AB31" s="4">
        <v>46112</v>
      </c>
    </row>
    <row r="32" spans="1:28" x14ac:dyDescent="0.25">
      <c r="A32">
        <v>2026</v>
      </c>
      <c r="B32" s="3">
        <v>46082</v>
      </c>
      <c r="C32" s="3">
        <v>46112</v>
      </c>
      <c r="D32" t="s">
        <v>75</v>
      </c>
      <c r="E32" t="s">
        <v>123</v>
      </c>
      <c r="F32" s="6" t="s">
        <v>206</v>
      </c>
      <c r="G32" t="s">
        <v>98</v>
      </c>
      <c r="H32" t="s">
        <v>99</v>
      </c>
      <c r="I32" t="s">
        <v>83</v>
      </c>
      <c r="J32" s="6" t="s">
        <v>293</v>
      </c>
      <c r="K32" s="6" t="s">
        <v>294</v>
      </c>
      <c r="L32" s="6" t="s">
        <v>295</v>
      </c>
      <c r="M32" t="s">
        <v>86</v>
      </c>
      <c r="N32" s="6" t="s">
        <v>354</v>
      </c>
      <c r="O32">
        <v>1</v>
      </c>
      <c r="P32" s="4">
        <v>46027</v>
      </c>
      <c r="Q32" s="3">
        <v>46387</v>
      </c>
      <c r="R32" s="6" t="s">
        <v>369</v>
      </c>
      <c r="S32" s="5" t="s">
        <v>154</v>
      </c>
      <c r="T32" s="7">
        <f>6747.3*12</f>
        <v>80967.600000000006</v>
      </c>
      <c r="U32" s="7">
        <f>6747.3*12</f>
        <v>80967.600000000006</v>
      </c>
      <c r="V32" s="5" t="s">
        <v>141</v>
      </c>
      <c r="Y32" t="s">
        <v>89</v>
      </c>
      <c r="Z32" s="5" t="s">
        <v>141</v>
      </c>
      <c r="AA32" s="6" t="s">
        <v>370</v>
      </c>
      <c r="AB32" s="4">
        <v>46112</v>
      </c>
    </row>
    <row r="33" spans="1:28" x14ac:dyDescent="0.25">
      <c r="A33">
        <v>2026</v>
      </c>
      <c r="B33" s="3">
        <v>46082</v>
      </c>
      <c r="C33" s="3">
        <v>46112</v>
      </c>
      <c r="D33" t="s">
        <v>75</v>
      </c>
      <c r="E33" t="s">
        <v>124</v>
      </c>
      <c r="F33" s="6" t="s">
        <v>207</v>
      </c>
      <c r="G33" t="s">
        <v>98</v>
      </c>
      <c r="H33" t="s">
        <v>99</v>
      </c>
      <c r="I33" t="s">
        <v>83</v>
      </c>
      <c r="J33" s="6" t="s">
        <v>296</v>
      </c>
      <c r="K33" s="6" t="s">
        <v>297</v>
      </c>
      <c r="L33" s="6" t="s">
        <v>298</v>
      </c>
      <c r="M33" t="s">
        <v>85</v>
      </c>
      <c r="N33" s="6" t="s">
        <v>355</v>
      </c>
      <c r="O33">
        <v>1</v>
      </c>
      <c r="P33" s="4">
        <v>46027</v>
      </c>
      <c r="Q33" s="3">
        <v>46387</v>
      </c>
      <c r="R33" s="6" t="s">
        <v>369</v>
      </c>
      <c r="S33" s="5" t="s">
        <v>155</v>
      </c>
      <c r="T33" s="7">
        <f>25302.38*12</f>
        <v>303628.56</v>
      </c>
      <c r="U33" s="7">
        <f>25302.38*12</f>
        <v>303628.56</v>
      </c>
      <c r="V33" s="5" t="s">
        <v>141</v>
      </c>
      <c r="Y33" t="s">
        <v>89</v>
      </c>
      <c r="Z33" s="5" t="s">
        <v>141</v>
      </c>
      <c r="AA33" s="6" t="s">
        <v>370</v>
      </c>
      <c r="AB33" s="4">
        <v>46112</v>
      </c>
    </row>
    <row r="34" spans="1:28" x14ac:dyDescent="0.25">
      <c r="A34">
        <v>2026</v>
      </c>
      <c r="B34" s="3">
        <v>46082</v>
      </c>
      <c r="C34" s="3">
        <v>46112</v>
      </c>
      <c r="D34" t="s">
        <v>75</v>
      </c>
      <c r="E34" t="s">
        <v>125</v>
      </c>
      <c r="F34" s="6" t="s">
        <v>208</v>
      </c>
      <c r="G34" t="s">
        <v>98</v>
      </c>
      <c r="H34" t="s">
        <v>99</v>
      </c>
      <c r="I34" t="s">
        <v>83</v>
      </c>
      <c r="J34" s="6" t="s">
        <v>299</v>
      </c>
      <c r="K34" s="6" t="s">
        <v>300</v>
      </c>
      <c r="L34" s="6" t="s">
        <v>301</v>
      </c>
      <c r="M34" t="s">
        <v>85</v>
      </c>
      <c r="N34" s="6" t="s">
        <v>356</v>
      </c>
      <c r="O34">
        <v>1</v>
      </c>
      <c r="P34" s="4">
        <v>46027</v>
      </c>
      <c r="Q34" s="3">
        <v>46387</v>
      </c>
      <c r="R34" s="6" t="s">
        <v>369</v>
      </c>
      <c r="S34" s="5" t="s">
        <v>179</v>
      </c>
      <c r="T34" s="7">
        <f>6024.38*12</f>
        <v>72292.56</v>
      </c>
      <c r="U34" s="7">
        <f>6024.38*12</f>
        <v>72292.56</v>
      </c>
      <c r="V34" s="5" t="s">
        <v>141</v>
      </c>
      <c r="Y34" t="s">
        <v>89</v>
      </c>
      <c r="Z34" s="5" t="s">
        <v>141</v>
      </c>
      <c r="AA34" s="6" t="s">
        <v>370</v>
      </c>
      <c r="AB34" s="4">
        <v>46112</v>
      </c>
    </row>
    <row r="35" spans="1:28" x14ac:dyDescent="0.25">
      <c r="A35">
        <v>2026</v>
      </c>
      <c r="B35" s="3">
        <v>46082</v>
      </c>
      <c r="C35" s="3">
        <v>46112</v>
      </c>
      <c r="D35" t="s">
        <v>75</v>
      </c>
      <c r="E35" t="s">
        <v>126</v>
      </c>
      <c r="F35" s="6" t="s">
        <v>209</v>
      </c>
      <c r="G35" t="s">
        <v>98</v>
      </c>
      <c r="H35" t="s">
        <v>99</v>
      </c>
      <c r="I35" t="s">
        <v>83</v>
      </c>
      <c r="J35" s="6" t="s">
        <v>302</v>
      </c>
      <c r="K35" s="6" t="s">
        <v>303</v>
      </c>
      <c r="L35" s="6" t="s">
        <v>304</v>
      </c>
      <c r="M35" t="s">
        <v>86</v>
      </c>
      <c r="N35" s="6" t="s">
        <v>357</v>
      </c>
      <c r="O35">
        <v>1</v>
      </c>
      <c r="P35" s="4">
        <v>46027</v>
      </c>
      <c r="Q35" s="3">
        <v>46387</v>
      </c>
      <c r="R35" s="6" t="s">
        <v>369</v>
      </c>
      <c r="S35" s="5" t="s">
        <v>156</v>
      </c>
      <c r="T35" s="7">
        <f>10482.42*12</f>
        <v>125789.04000000001</v>
      </c>
      <c r="U35" s="7">
        <f>10482.42*12</f>
        <v>125789.04000000001</v>
      </c>
      <c r="V35" s="5" t="s">
        <v>141</v>
      </c>
      <c r="Y35" t="s">
        <v>89</v>
      </c>
      <c r="Z35" s="5" t="s">
        <v>141</v>
      </c>
      <c r="AA35" s="6" t="s">
        <v>370</v>
      </c>
      <c r="AB35" s="4">
        <v>46112</v>
      </c>
    </row>
    <row r="36" spans="1:28" x14ac:dyDescent="0.25">
      <c r="A36">
        <v>2026</v>
      </c>
      <c r="B36" s="3">
        <v>46082</v>
      </c>
      <c r="C36" s="3">
        <v>46112</v>
      </c>
      <c r="D36" t="s">
        <v>75</v>
      </c>
      <c r="E36" t="s">
        <v>127</v>
      </c>
      <c r="F36" s="6" t="s">
        <v>210</v>
      </c>
      <c r="G36" t="s">
        <v>98</v>
      </c>
      <c r="H36" t="s">
        <v>99</v>
      </c>
      <c r="I36" t="s">
        <v>83</v>
      </c>
      <c r="J36" s="6" t="s">
        <v>305</v>
      </c>
      <c r="K36" s="6" t="s">
        <v>306</v>
      </c>
      <c r="L36" s="6" t="s">
        <v>307</v>
      </c>
      <c r="M36" t="s">
        <v>85</v>
      </c>
      <c r="N36" s="6" t="s">
        <v>358</v>
      </c>
      <c r="O36">
        <v>1</v>
      </c>
      <c r="P36" s="4">
        <v>46027</v>
      </c>
      <c r="Q36" s="3">
        <v>46387</v>
      </c>
      <c r="R36" s="6" t="s">
        <v>369</v>
      </c>
      <c r="S36" s="5" t="s">
        <v>157</v>
      </c>
      <c r="T36" s="7">
        <f>4853.92*12</f>
        <v>58247.040000000001</v>
      </c>
      <c r="U36" s="7">
        <f>4853.92*12</f>
        <v>58247.040000000001</v>
      </c>
      <c r="V36" s="5" t="s">
        <v>141</v>
      </c>
      <c r="Y36" t="s">
        <v>89</v>
      </c>
      <c r="Z36" s="5" t="s">
        <v>141</v>
      </c>
      <c r="AA36" s="6" t="s">
        <v>370</v>
      </c>
      <c r="AB36" s="4">
        <v>46112</v>
      </c>
    </row>
    <row r="37" spans="1:28" x14ac:dyDescent="0.25">
      <c r="A37">
        <v>2026</v>
      </c>
      <c r="B37" s="3">
        <v>46082</v>
      </c>
      <c r="C37" s="3">
        <v>46112</v>
      </c>
      <c r="D37" t="s">
        <v>75</v>
      </c>
      <c r="E37" t="s">
        <v>128</v>
      </c>
      <c r="F37" s="6" t="s">
        <v>211</v>
      </c>
      <c r="G37" t="s">
        <v>98</v>
      </c>
      <c r="H37" t="s">
        <v>99</v>
      </c>
      <c r="I37" t="s">
        <v>83</v>
      </c>
      <c r="J37" s="6" t="s">
        <v>308</v>
      </c>
      <c r="K37" s="6" t="s">
        <v>309</v>
      </c>
      <c r="L37" s="6" t="s">
        <v>310</v>
      </c>
      <c r="M37" t="s">
        <v>85</v>
      </c>
      <c r="N37" s="6" t="s">
        <v>359</v>
      </c>
      <c r="O37">
        <v>1</v>
      </c>
      <c r="P37" s="4">
        <v>46027</v>
      </c>
      <c r="Q37" s="3">
        <v>46387</v>
      </c>
      <c r="R37" s="6" t="s">
        <v>369</v>
      </c>
      <c r="S37" s="5" t="s">
        <v>158</v>
      </c>
      <c r="T37" s="7">
        <f>4458.04*12</f>
        <v>53496.479999999996</v>
      </c>
      <c r="U37" s="7">
        <f>4458.04*12</f>
        <v>53496.479999999996</v>
      </c>
      <c r="V37" s="5" t="s">
        <v>141</v>
      </c>
      <c r="Y37" t="s">
        <v>89</v>
      </c>
      <c r="Z37" s="5" t="s">
        <v>141</v>
      </c>
      <c r="AA37" s="6" t="s">
        <v>370</v>
      </c>
      <c r="AB37" s="4">
        <v>46112</v>
      </c>
    </row>
    <row r="38" spans="1:28" x14ac:dyDescent="0.25">
      <c r="A38">
        <v>2026</v>
      </c>
      <c r="B38" s="3">
        <v>46082</v>
      </c>
      <c r="C38" s="3">
        <v>46112</v>
      </c>
      <c r="D38" t="s">
        <v>75</v>
      </c>
      <c r="E38" t="s">
        <v>129</v>
      </c>
      <c r="F38" s="6" t="s">
        <v>212</v>
      </c>
      <c r="G38" t="s">
        <v>98</v>
      </c>
      <c r="H38" t="s">
        <v>99</v>
      </c>
      <c r="I38" t="s">
        <v>83</v>
      </c>
      <c r="J38" s="6" t="s">
        <v>311</v>
      </c>
      <c r="K38" s="6" t="s">
        <v>312</v>
      </c>
      <c r="L38" s="6" t="s">
        <v>290</v>
      </c>
      <c r="M38" t="s">
        <v>86</v>
      </c>
      <c r="N38" s="6" t="s">
        <v>360</v>
      </c>
      <c r="O38">
        <v>1</v>
      </c>
      <c r="P38" s="4">
        <v>46027</v>
      </c>
      <c r="Q38" s="3">
        <v>46387</v>
      </c>
      <c r="R38" s="6" t="s">
        <v>369</v>
      </c>
      <c r="S38" s="5" t="s">
        <v>180</v>
      </c>
      <c r="T38" s="7">
        <f>6196.5*12</f>
        <v>74358</v>
      </c>
      <c r="U38" s="7">
        <f>6196.5*12</f>
        <v>74358</v>
      </c>
      <c r="V38" s="5" t="s">
        <v>141</v>
      </c>
      <c r="Y38" t="s">
        <v>89</v>
      </c>
      <c r="Z38" s="5" t="s">
        <v>141</v>
      </c>
      <c r="AA38" s="6" t="s">
        <v>370</v>
      </c>
      <c r="AB38" s="4">
        <v>46112</v>
      </c>
    </row>
    <row r="39" spans="1:28" x14ac:dyDescent="0.25">
      <c r="A39">
        <v>2026</v>
      </c>
      <c r="B39" s="3">
        <v>46082</v>
      </c>
      <c r="C39" s="3">
        <v>46112</v>
      </c>
      <c r="D39" t="s">
        <v>75</v>
      </c>
      <c r="E39" t="s">
        <v>130</v>
      </c>
      <c r="F39" s="6" t="s">
        <v>213</v>
      </c>
      <c r="G39" t="s">
        <v>98</v>
      </c>
      <c r="H39" t="s">
        <v>99</v>
      </c>
      <c r="I39" t="s">
        <v>83</v>
      </c>
      <c r="J39" s="6" t="s">
        <v>313</v>
      </c>
      <c r="K39" s="6" t="s">
        <v>227</v>
      </c>
      <c r="L39" s="6" t="s">
        <v>294</v>
      </c>
      <c r="M39" t="s">
        <v>86</v>
      </c>
      <c r="N39" s="6" t="s">
        <v>361</v>
      </c>
      <c r="O39">
        <v>1</v>
      </c>
      <c r="P39" s="4">
        <v>46027</v>
      </c>
      <c r="Q39" s="3">
        <v>46387</v>
      </c>
      <c r="R39" s="6" t="s">
        <v>369</v>
      </c>
      <c r="S39" s="5" t="s">
        <v>159</v>
      </c>
      <c r="T39" s="7">
        <f>7420*12</f>
        <v>89040</v>
      </c>
      <c r="U39" s="7">
        <f>7420*12</f>
        <v>89040</v>
      </c>
      <c r="V39" s="5" t="s">
        <v>141</v>
      </c>
      <c r="Y39" t="s">
        <v>89</v>
      </c>
      <c r="Z39" s="5" t="s">
        <v>141</v>
      </c>
      <c r="AA39" s="6" t="s">
        <v>370</v>
      </c>
      <c r="AB39" s="4">
        <v>46112</v>
      </c>
    </row>
    <row r="40" spans="1:28" x14ac:dyDescent="0.25">
      <c r="A40">
        <v>2026</v>
      </c>
      <c r="B40" s="3">
        <v>46082</v>
      </c>
      <c r="C40" s="3">
        <v>46112</v>
      </c>
      <c r="D40" t="s">
        <v>75</v>
      </c>
      <c r="E40" t="s">
        <v>131</v>
      </c>
      <c r="F40" s="6" t="s">
        <v>214</v>
      </c>
      <c r="G40" t="s">
        <v>98</v>
      </c>
      <c r="H40" t="s">
        <v>99</v>
      </c>
      <c r="I40" t="s">
        <v>83</v>
      </c>
      <c r="J40" s="6" t="s">
        <v>314</v>
      </c>
      <c r="K40" s="6" t="s">
        <v>315</v>
      </c>
      <c r="L40" s="6" t="s">
        <v>316</v>
      </c>
      <c r="M40" t="s">
        <v>86</v>
      </c>
      <c r="N40" s="6" t="s">
        <v>362</v>
      </c>
      <c r="O40">
        <v>1</v>
      </c>
      <c r="P40" s="4">
        <v>46027</v>
      </c>
      <c r="Q40" s="3">
        <v>46387</v>
      </c>
      <c r="R40" s="6" t="s">
        <v>369</v>
      </c>
      <c r="S40" s="5" t="s">
        <v>160</v>
      </c>
      <c r="T40" s="7">
        <f>7420*12</f>
        <v>89040</v>
      </c>
      <c r="U40" s="7">
        <f>7420*12</f>
        <v>89040</v>
      </c>
      <c r="V40" s="5" t="s">
        <v>141</v>
      </c>
      <c r="Y40" t="s">
        <v>89</v>
      </c>
      <c r="Z40" s="5" t="s">
        <v>141</v>
      </c>
      <c r="AA40" s="6" t="s">
        <v>370</v>
      </c>
      <c r="AB40" s="4">
        <v>46112</v>
      </c>
    </row>
    <row r="41" spans="1:28" x14ac:dyDescent="0.25">
      <c r="A41">
        <v>2026</v>
      </c>
      <c r="B41" s="3">
        <v>46082</v>
      </c>
      <c r="C41" s="3">
        <v>46112</v>
      </c>
      <c r="D41" t="s">
        <v>75</v>
      </c>
      <c r="E41" t="s">
        <v>132</v>
      </c>
      <c r="F41" s="6" t="s">
        <v>215</v>
      </c>
      <c r="G41" t="s">
        <v>98</v>
      </c>
      <c r="H41" t="s">
        <v>99</v>
      </c>
      <c r="I41" t="s">
        <v>83</v>
      </c>
      <c r="J41" s="6" t="s">
        <v>317</v>
      </c>
      <c r="K41" s="6" t="s">
        <v>318</v>
      </c>
      <c r="L41" s="6" t="s">
        <v>319</v>
      </c>
      <c r="M41" t="s">
        <v>85</v>
      </c>
      <c r="N41" s="6" t="s">
        <v>363</v>
      </c>
      <c r="O41">
        <v>1</v>
      </c>
      <c r="P41" s="4">
        <v>46027</v>
      </c>
      <c r="Q41" s="3">
        <v>46387</v>
      </c>
      <c r="R41" s="6" t="s">
        <v>369</v>
      </c>
      <c r="S41" s="5" t="s">
        <v>181</v>
      </c>
      <c r="T41" s="7">
        <f>30952*12</f>
        <v>371424</v>
      </c>
      <c r="U41" s="7">
        <f>30952*12</f>
        <v>371424</v>
      </c>
      <c r="V41" s="5" t="s">
        <v>141</v>
      </c>
      <c r="Y41" t="s">
        <v>89</v>
      </c>
      <c r="Z41" s="5" t="s">
        <v>141</v>
      </c>
      <c r="AA41" s="6" t="s">
        <v>370</v>
      </c>
      <c r="AB41" s="4">
        <v>46112</v>
      </c>
    </row>
    <row r="42" spans="1:28" x14ac:dyDescent="0.25">
      <c r="A42">
        <v>2026</v>
      </c>
      <c r="B42" s="3">
        <v>46082</v>
      </c>
      <c r="C42" s="3">
        <v>46112</v>
      </c>
      <c r="D42" t="s">
        <v>75</v>
      </c>
      <c r="E42" t="s">
        <v>133</v>
      </c>
      <c r="F42" s="6" t="s">
        <v>216</v>
      </c>
      <c r="G42" t="s">
        <v>98</v>
      </c>
      <c r="H42" t="s">
        <v>99</v>
      </c>
      <c r="I42" t="s">
        <v>83</v>
      </c>
      <c r="J42" s="6" t="s">
        <v>320</v>
      </c>
      <c r="K42" s="6" t="s">
        <v>262</v>
      </c>
      <c r="L42" s="6" t="s">
        <v>321</v>
      </c>
      <c r="M42" t="s">
        <v>86</v>
      </c>
      <c r="N42" s="6" t="s">
        <v>364</v>
      </c>
      <c r="O42">
        <v>1</v>
      </c>
      <c r="P42" s="4">
        <v>46027</v>
      </c>
      <c r="Q42" s="3">
        <v>46387</v>
      </c>
      <c r="R42" s="6" t="s">
        <v>369</v>
      </c>
      <c r="S42" s="5" t="s">
        <v>161</v>
      </c>
      <c r="T42" s="7">
        <f>6474.77*12</f>
        <v>77697.240000000005</v>
      </c>
      <c r="U42" s="7">
        <f>6474.77*12</f>
        <v>77697.240000000005</v>
      </c>
      <c r="V42" s="5" t="s">
        <v>141</v>
      </c>
      <c r="Y42" t="s">
        <v>89</v>
      </c>
      <c r="Z42" s="5" t="s">
        <v>141</v>
      </c>
      <c r="AA42" s="6" t="s">
        <v>370</v>
      </c>
      <c r="AB42" s="4">
        <v>46112</v>
      </c>
    </row>
    <row r="43" spans="1:28" x14ac:dyDescent="0.25">
      <c r="A43">
        <v>2026</v>
      </c>
      <c r="B43" s="3">
        <v>46082</v>
      </c>
      <c r="C43" s="3">
        <v>46112</v>
      </c>
      <c r="D43" t="s">
        <v>75</v>
      </c>
      <c r="E43" t="s">
        <v>134</v>
      </c>
      <c r="F43" s="6" t="s">
        <v>217</v>
      </c>
      <c r="G43" t="s">
        <v>98</v>
      </c>
      <c r="H43" t="s">
        <v>99</v>
      </c>
      <c r="I43" t="s">
        <v>83</v>
      </c>
      <c r="J43" s="6" t="s">
        <v>322</v>
      </c>
      <c r="K43" s="6" t="s">
        <v>323</v>
      </c>
      <c r="L43" s="6" t="s">
        <v>324</v>
      </c>
      <c r="M43" t="s">
        <v>86</v>
      </c>
      <c r="N43" s="6" t="s">
        <v>365</v>
      </c>
      <c r="O43">
        <v>1</v>
      </c>
      <c r="P43" s="4">
        <v>46027</v>
      </c>
      <c r="Q43" s="3">
        <v>46387</v>
      </c>
      <c r="R43" s="6" t="s">
        <v>369</v>
      </c>
      <c r="S43" s="5" t="s">
        <v>162</v>
      </c>
      <c r="T43" s="7">
        <f>4982*12</f>
        <v>59784</v>
      </c>
      <c r="U43" s="7">
        <f>4982*12</f>
        <v>59784</v>
      </c>
      <c r="V43" s="5" t="s">
        <v>141</v>
      </c>
      <c r="Y43" t="s">
        <v>89</v>
      </c>
      <c r="Z43" s="5" t="s">
        <v>141</v>
      </c>
      <c r="AA43" s="6" t="s">
        <v>370</v>
      </c>
      <c r="AB43" s="4">
        <v>46112</v>
      </c>
    </row>
    <row r="44" spans="1:28" x14ac:dyDescent="0.25">
      <c r="A44">
        <v>2026</v>
      </c>
      <c r="B44" s="3">
        <v>46082</v>
      </c>
      <c r="C44" s="3">
        <v>46112</v>
      </c>
      <c r="D44" t="s">
        <v>75</v>
      </c>
      <c r="E44" t="s">
        <v>135</v>
      </c>
      <c r="F44" s="6" t="s">
        <v>218</v>
      </c>
      <c r="G44" t="s">
        <v>98</v>
      </c>
      <c r="H44" t="s">
        <v>99</v>
      </c>
      <c r="I44" t="s">
        <v>83</v>
      </c>
      <c r="J44" s="6" t="s">
        <v>325</v>
      </c>
      <c r="K44" s="6" t="s">
        <v>326</v>
      </c>
      <c r="L44" s="6" t="s">
        <v>244</v>
      </c>
      <c r="M44" t="s">
        <v>86</v>
      </c>
      <c r="N44" s="6" t="s">
        <v>366</v>
      </c>
      <c r="O44">
        <v>1</v>
      </c>
      <c r="P44" s="4">
        <v>46027</v>
      </c>
      <c r="Q44" s="3">
        <v>46387</v>
      </c>
      <c r="R44" s="6" t="s">
        <v>369</v>
      </c>
      <c r="S44" s="5" t="s">
        <v>163</v>
      </c>
      <c r="T44" s="7">
        <f>4993.92*12</f>
        <v>59927.040000000001</v>
      </c>
      <c r="U44" s="7">
        <f>4993.92*12</f>
        <v>59927.040000000001</v>
      </c>
      <c r="V44" s="5" t="s">
        <v>141</v>
      </c>
      <c r="Y44" t="s">
        <v>89</v>
      </c>
      <c r="Z44" s="5" t="s">
        <v>141</v>
      </c>
      <c r="AA44" s="6" t="s">
        <v>370</v>
      </c>
      <c r="AB44" s="4">
        <v>46112</v>
      </c>
    </row>
    <row r="45" spans="1:28" x14ac:dyDescent="0.25">
      <c r="A45">
        <v>2026</v>
      </c>
      <c r="B45" s="3">
        <v>46082</v>
      </c>
      <c r="C45" s="3">
        <v>46112</v>
      </c>
      <c r="D45" t="s">
        <v>75</v>
      </c>
      <c r="E45" t="s">
        <v>136</v>
      </c>
      <c r="F45" s="6" t="s">
        <v>219</v>
      </c>
      <c r="G45" t="s">
        <v>98</v>
      </c>
      <c r="H45" t="s">
        <v>99</v>
      </c>
      <c r="I45" t="s">
        <v>83</v>
      </c>
      <c r="J45" s="6" t="s">
        <v>327</v>
      </c>
      <c r="K45" s="6" t="s">
        <v>328</v>
      </c>
      <c r="L45" s="6" t="s">
        <v>329</v>
      </c>
      <c r="M45" t="s">
        <v>85</v>
      </c>
      <c r="N45" s="6" t="s">
        <v>367</v>
      </c>
      <c r="O45">
        <v>1</v>
      </c>
      <c r="P45" s="4">
        <v>46027</v>
      </c>
      <c r="Q45" s="3">
        <v>46387</v>
      </c>
      <c r="R45" s="6" t="s">
        <v>369</v>
      </c>
      <c r="S45" s="5" t="s">
        <v>164</v>
      </c>
      <c r="T45" s="7">
        <f>7349.8*12</f>
        <v>88197.6</v>
      </c>
      <c r="U45" s="7">
        <f>7349.8*12</f>
        <v>88197.6</v>
      </c>
      <c r="V45" s="5" t="s">
        <v>141</v>
      </c>
      <c r="Y45" t="s">
        <v>89</v>
      </c>
      <c r="Z45" s="5" t="s">
        <v>141</v>
      </c>
      <c r="AA45" s="6" t="s">
        <v>370</v>
      </c>
      <c r="AB45" s="4">
        <v>46112</v>
      </c>
    </row>
    <row r="46" spans="1:28" x14ac:dyDescent="0.25">
      <c r="A46">
        <v>2026</v>
      </c>
      <c r="B46" s="3">
        <v>46082</v>
      </c>
      <c r="C46" s="3">
        <v>46112</v>
      </c>
      <c r="D46" t="s">
        <v>75</v>
      </c>
      <c r="E46" t="s">
        <v>137</v>
      </c>
      <c r="F46" s="6" t="s">
        <v>220</v>
      </c>
      <c r="G46" t="s">
        <v>98</v>
      </c>
      <c r="H46" t="s">
        <v>99</v>
      </c>
      <c r="I46" t="s">
        <v>83</v>
      </c>
      <c r="J46" s="6" t="s">
        <v>234</v>
      </c>
      <c r="K46" s="6" t="s">
        <v>266</v>
      </c>
      <c r="L46" s="6" t="s">
        <v>236</v>
      </c>
      <c r="M46" t="s">
        <v>86</v>
      </c>
      <c r="N46" s="6" t="s">
        <v>334</v>
      </c>
      <c r="O46">
        <v>1</v>
      </c>
      <c r="P46" s="4">
        <v>46027</v>
      </c>
      <c r="Q46" s="3">
        <v>46387</v>
      </c>
      <c r="R46" s="6" t="s">
        <v>369</v>
      </c>
      <c r="S46" s="5" t="s">
        <v>165</v>
      </c>
      <c r="T46" s="7">
        <f>5737.5*2</f>
        <v>11475</v>
      </c>
      <c r="U46" s="7">
        <f>5737.5*2</f>
        <v>11475</v>
      </c>
      <c r="V46" s="5" t="s">
        <v>141</v>
      </c>
      <c r="Y46" t="s">
        <v>89</v>
      </c>
      <c r="Z46" s="5" t="s">
        <v>141</v>
      </c>
      <c r="AA46" s="6" t="s">
        <v>370</v>
      </c>
      <c r="AB46" s="4">
        <v>46112</v>
      </c>
    </row>
    <row r="47" spans="1:28" x14ac:dyDescent="0.25">
      <c r="A47">
        <v>2026</v>
      </c>
      <c r="B47" s="3">
        <v>46082</v>
      </c>
      <c r="C47" s="3">
        <v>46112</v>
      </c>
      <c r="D47" t="s">
        <v>75</v>
      </c>
      <c r="E47" t="s">
        <v>138</v>
      </c>
      <c r="F47" s="6" t="s">
        <v>221</v>
      </c>
      <c r="G47" t="s">
        <v>98</v>
      </c>
      <c r="H47" t="s">
        <v>139</v>
      </c>
      <c r="I47" t="s">
        <v>83</v>
      </c>
      <c r="J47" s="6" t="s">
        <v>240</v>
      </c>
      <c r="K47" s="6" t="s">
        <v>241</v>
      </c>
      <c r="L47" s="6" t="s">
        <v>242</v>
      </c>
      <c r="M47" t="s">
        <v>85</v>
      </c>
      <c r="N47" s="6" t="s">
        <v>336</v>
      </c>
      <c r="O47">
        <v>1</v>
      </c>
      <c r="P47" s="4">
        <v>46027</v>
      </c>
      <c r="Q47" s="3">
        <v>46387</v>
      </c>
      <c r="R47" s="6" t="s">
        <v>369</v>
      </c>
      <c r="S47" s="5" t="s">
        <v>166</v>
      </c>
      <c r="T47" s="7">
        <f>13920*2</f>
        <v>27840</v>
      </c>
      <c r="U47" s="7">
        <f>13920*2</f>
        <v>27840</v>
      </c>
      <c r="V47" s="5" t="s">
        <v>141</v>
      </c>
      <c r="Y47" t="s">
        <v>89</v>
      </c>
      <c r="Z47" s="5" t="s">
        <v>141</v>
      </c>
      <c r="AA47" s="6" t="s">
        <v>370</v>
      </c>
      <c r="AB47" s="4">
        <v>46112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47">
      <formula1>Hidden_13</formula1>
    </dataValidation>
    <dataValidation type="list" allowBlank="1" showErrorMessage="1" sqref="I8:I47">
      <formula1>Hidden_28</formula1>
    </dataValidation>
    <dataValidation type="list" allowBlank="1" showErrorMessage="1" sqref="M8:M47">
      <formula1>Hidden_312</formula1>
    </dataValidation>
    <dataValidation type="list" allowBlank="1" showErrorMessage="1" sqref="Y8:Y47">
      <formula1>Hidden_424</formula1>
    </dataValidation>
  </dataValidations>
  <hyperlinks>
    <hyperlink ref="V8" r:id="rId1"/>
    <hyperlink ref="V9:V47" r:id="rId2" display="https://repositorio.veracruz.gob.mx/finanzas/wp-content/uploads/sites/2/2026/04/NO-APLICA.pdf"/>
    <hyperlink ref="Z8" r:id="rId3"/>
    <hyperlink ref="Z9:Z47" r:id="rId4" display="https://repositorio.veracruz.gob.mx/finanzas/wp-content/uploads/sites/2/2026/04/NO-APLICA.pdf"/>
    <hyperlink ref="S8" r:id="rId5"/>
    <hyperlink ref="S9" r:id="rId6"/>
    <hyperlink ref="S10" r:id="rId7"/>
    <hyperlink ref="S11" r:id="rId8"/>
    <hyperlink ref="S12" r:id="rId9"/>
    <hyperlink ref="S13" r:id="rId10"/>
    <hyperlink ref="S14" r:id="rId11"/>
    <hyperlink ref="S15" r:id="rId12"/>
    <hyperlink ref="S16" r:id="rId13"/>
    <hyperlink ref="S17" r:id="rId14"/>
    <hyperlink ref="S18" r:id="rId15"/>
    <hyperlink ref="S19" r:id="rId16"/>
    <hyperlink ref="S20" r:id="rId17"/>
    <hyperlink ref="S21" r:id="rId18"/>
    <hyperlink ref="S22" r:id="rId19"/>
    <hyperlink ref="S23" r:id="rId20"/>
    <hyperlink ref="S24" r:id="rId21"/>
    <hyperlink ref="S25" r:id="rId22"/>
    <hyperlink ref="S26" r:id="rId23"/>
    <hyperlink ref="S27" r:id="rId24"/>
    <hyperlink ref="S28" r:id="rId25"/>
    <hyperlink ref="S29" r:id="rId26"/>
    <hyperlink ref="S30" r:id="rId27"/>
    <hyperlink ref="S31" r:id="rId28"/>
    <hyperlink ref="S32" r:id="rId29"/>
    <hyperlink ref="S33" r:id="rId30"/>
    <hyperlink ref="S34" r:id="rId31"/>
    <hyperlink ref="S35" r:id="rId32"/>
    <hyperlink ref="S36" r:id="rId33"/>
    <hyperlink ref="S37" r:id="rId34"/>
    <hyperlink ref="S38" r:id="rId35"/>
    <hyperlink ref="S39" r:id="rId36"/>
    <hyperlink ref="S40" r:id="rId37"/>
    <hyperlink ref="S41" r:id="rId38"/>
    <hyperlink ref="S42" r:id="rId39"/>
    <hyperlink ref="S43" r:id="rId40"/>
    <hyperlink ref="S44" r:id="rId41"/>
    <hyperlink ref="S45" r:id="rId42"/>
    <hyperlink ref="S46" r:id="rId43"/>
    <hyperlink ref="S47" r:id="rId44"/>
  </hyperlinks>
  <pageMargins left="0.7" right="0.7" top="0.75" bottom="0.75" header="0.3" footer="0.3"/>
  <pageSetup orientation="portrait" r:id="rId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140</v>
      </c>
      <c r="C4" t="s">
        <v>140</v>
      </c>
      <c r="D4" t="s">
        <v>140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 Rafael Díaz Rebolledo</cp:lastModifiedBy>
  <dcterms:created xsi:type="dcterms:W3CDTF">2026-03-23T18:12:38Z</dcterms:created>
  <dcterms:modified xsi:type="dcterms:W3CDTF">2026-04-14T14:29:07Z</dcterms:modified>
</cp:coreProperties>
</file>